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emester 8\SKRIPSI FIX BANGET\SEMHAS\"/>
    </mc:Choice>
  </mc:AlternateContent>
  <xr:revisionPtr revIDLastSave="0" documentId="13_ncr:1_{47B46307-812B-44F1-80C0-0561E258DB35}" xr6:coauthVersionLast="47" xr6:coauthVersionMax="47" xr10:uidLastSave="{00000000-0000-0000-0000-000000000000}"/>
  <bookViews>
    <workbookView xWindow="-120" yWindow="-120" windowWidth="19440" windowHeight="11520" xr2:uid="{C918AE51-78C9-41D4-9B71-7AB1F22CB61D}"/>
  </bookViews>
  <sheets>
    <sheet name="Deskriptif" sheetId="41" r:id="rId1"/>
    <sheet name="Normalitas" sheetId="26" r:id="rId2"/>
    <sheet name="Multikolinearitas" sheetId="27" r:id="rId3"/>
    <sheet name="Heteroskedastisitas" sheetId="28" r:id="rId4"/>
    <sheet name="Autokorelasi" sheetId="30" r:id="rId5"/>
    <sheet name="H1" sheetId="39" r:id="rId6"/>
    <sheet name="H2-H7" sheetId="4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43" l="1"/>
  <c r="R4" i="43"/>
  <c r="H4" i="43"/>
  <c r="L9" i="30"/>
  <c r="K9" i="30"/>
  <c r="J9" i="30"/>
  <c r="E9" i="30"/>
  <c r="D9" i="30"/>
  <c r="C9" i="30"/>
  <c r="C20" i="43"/>
  <c r="C19" i="43"/>
  <c r="C18" i="43"/>
  <c r="C17" i="43"/>
  <c r="C16" i="43"/>
  <c r="C21" i="43" s="1"/>
  <c r="C23" i="43" s="1"/>
  <c r="B10" i="39"/>
  <c r="C24" i="43" l="1"/>
</calcChain>
</file>

<file path=xl/sharedStrings.xml><?xml version="1.0" encoding="utf-8"?>
<sst xmlns="http://schemas.openxmlformats.org/spreadsheetml/2006/main" count="255" uniqueCount="93">
  <si>
    <t/>
  </si>
  <si>
    <t>One-Sample Kolmogorov-Smirnov Test</t>
  </si>
  <si>
    <t>Unstandardized Residual</t>
  </si>
  <si>
    <t>N</t>
  </si>
  <si>
    <t>Mean</t>
  </si>
  <si>
    <t>Std. Deviation</t>
  </si>
  <si>
    <t>Most Extreme Differences</t>
  </si>
  <si>
    <t>Absolute</t>
  </si>
  <si>
    <t>Positive</t>
  </si>
  <si>
    <t>Negative</t>
  </si>
  <si>
    <t>Test Statistic</t>
  </si>
  <si>
    <t>Asymp. Sig. (2-tailed)</t>
  </si>
  <si>
    <t>a. Test distribution is Normal.</t>
  </si>
  <si>
    <t>b. Calculated from data.</t>
  </si>
  <si>
    <t>c. Lilliefors Significance Correction.</t>
  </si>
  <si>
    <r>
      <t>Normal Parameters</t>
    </r>
    <r>
      <rPr>
        <vertAlign val="superscript"/>
        <sz val="9"/>
        <color indexed="62"/>
        <rFont val="Arial"/>
      </rPr>
      <t>a,b</t>
    </r>
  </si>
  <si>
    <t>Model</t>
  </si>
  <si>
    <t>Unstandardized Coefficients</t>
  </si>
  <si>
    <t>Standardized Coefficients</t>
  </si>
  <si>
    <t>t</t>
  </si>
  <si>
    <t>Sig.</t>
  </si>
  <si>
    <t>Collinearity Statistics</t>
  </si>
  <si>
    <t>B</t>
  </si>
  <si>
    <t>Std. Error</t>
  </si>
  <si>
    <t>Beta</t>
  </si>
  <si>
    <t>Tolerance</t>
  </si>
  <si>
    <t>VIF</t>
  </si>
  <si>
    <t>1</t>
  </si>
  <si>
    <t>(Constant)</t>
  </si>
  <si>
    <t>Beban Pajak Tangguhan</t>
  </si>
  <si>
    <t>Tunneling Incentive</t>
  </si>
  <si>
    <t>a. Dependent Variable: Penghindaran Pajak</t>
  </si>
  <si>
    <r>
      <t>Coefficients</t>
    </r>
    <r>
      <rPr>
        <b/>
        <vertAlign val="superscript"/>
        <sz val="11"/>
        <color indexed="60"/>
        <rFont val="Arial Bold"/>
      </rPr>
      <t>a</t>
    </r>
  </si>
  <si>
    <t>R</t>
  </si>
  <si>
    <t>R Square</t>
  </si>
  <si>
    <t>Adjusted R Square</t>
  </si>
  <si>
    <t>Std. Error of the Estimate</t>
  </si>
  <si>
    <t>Durbin-Watson</t>
  </si>
  <si>
    <t>a. Predictors: (Constant), Tunneling Incentive, Beban Pajak Tangguhan</t>
  </si>
  <si>
    <t>b. Dependent Variable: Penghindaran Pajak</t>
  </si>
  <si>
    <r>
      <t>Model Summary</t>
    </r>
    <r>
      <rPr>
        <b/>
        <vertAlign val="superscript"/>
        <sz val="11"/>
        <color indexed="60"/>
        <rFont val="Arial Bold"/>
      </rPr>
      <t>b</t>
    </r>
  </si>
  <si>
    <t>Correlations</t>
  </si>
  <si>
    <t>Spearman's rho</t>
  </si>
  <si>
    <t>Correlation Coefficient</t>
  </si>
  <si>
    <t>Sig. (2-tailed)</t>
  </si>
  <si>
    <t>Sum of Squares</t>
  </si>
  <si>
    <t>df</t>
  </si>
  <si>
    <t>Mean Square</t>
  </si>
  <si>
    <t>F</t>
  </si>
  <si>
    <t>Regression</t>
  </si>
  <si>
    <t>Residual</t>
  </si>
  <si>
    <t>Total</t>
  </si>
  <si>
    <t>b. Predictors: (Constant), Tunneling Incentive, Beban Pajak Tangguhan</t>
  </si>
  <si>
    <r>
      <t>ANOVA</t>
    </r>
    <r>
      <rPr>
        <b/>
        <vertAlign val="superscript"/>
        <sz val="11"/>
        <color indexed="60"/>
        <rFont val="Arial Bold"/>
      </rPr>
      <t>a</t>
    </r>
  </si>
  <si>
    <t>X terhadap Z</t>
  </si>
  <si>
    <t>X dan Z terhadap Y</t>
  </si>
  <si>
    <t>Penghindaran Pajak</t>
  </si>
  <si>
    <t>d. This is a lower bound of the true significance.</t>
  </si>
  <si>
    <r>
      <t>,200</t>
    </r>
    <r>
      <rPr>
        <vertAlign val="superscript"/>
        <sz val="9"/>
        <color indexed="60"/>
        <rFont val="Arial"/>
      </rPr>
      <t>c,d</t>
    </r>
  </si>
  <si>
    <t>X1 - Y</t>
  </si>
  <si>
    <t>X2 - Y</t>
  </si>
  <si>
    <t>X1- Z</t>
  </si>
  <si>
    <t>X2- Z</t>
  </si>
  <si>
    <t>X1 melalui Y ke Z</t>
  </si>
  <si>
    <t>X2 melalui Y ke Z</t>
  </si>
  <si>
    <t>Pengaruh tidak langsung</t>
  </si>
  <si>
    <t>lebih besar</t>
  </si>
  <si>
    <t>lebih kecil</t>
  </si>
  <si>
    <t>X dan Z</t>
  </si>
  <si>
    <t>dw</t>
  </si>
  <si>
    <t>dl</t>
  </si>
  <si>
    <t>du</t>
  </si>
  <si>
    <t>4-du</t>
  </si>
  <si>
    <t>4-dl</t>
  </si>
  <si>
    <t>F hitung</t>
  </si>
  <si>
    <t>a. Dependent Variable: LG10_Z</t>
  </si>
  <si>
    <t>LG10_Z</t>
  </si>
  <si>
    <t>X, Z, dan Y</t>
  </si>
  <si>
    <t>b. Dependent Variable: LG10_Z</t>
  </si>
  <si>
    <t>a. Predictors: (Constant), LG10_Z, Tunneling Incentive, Beban Pajak Tangguhan</t>
  </si>
  <si>
    <t>df1</t>
  </si>
  <si>
    <t>df2</t>
  </si>
  <si>
    <t>f tabel</t>
  </si>
  <si>
    <t>Descriptive Statistics</t>
  </si>
  <si>
    <t>Minimum</t>
  </si>
  <si>
    <t>Maximum</t>
  </si>
  <si>
    <t>Valid N (listwise)</t>
  </si>
  <si>
    <r>
      <t>,023</t>
    </r>
    <r>
      <rPr>
        <vertAlign val="superscript"/>
        <sz val="9"/>
        <color indexed="60"/>
        <rFont val="Arial"/>
      </rPr>
      <t>b</t>
    </r>
  </si>
  <si>
    <t>*. Correlation is significant at the 0.05 level (2-tailed).</t>
  </si>
  <si>
    <r>
      <t>-,282</t>
    </r>
    <r>
      <rPr>
        <vertAlign val="superscript"/>
        <sz val="9"/>
        <color indexed="60"/>
        <rFont val="Arial"/>
      </rPr>
      <t>*</t>
    </r>
  </si>
  <si>
    <r>
      <t>,298</t>
    </r>
    <r>
      <rPr>
        <vertAlign val="superscript"/>
        <sz val="9"/>
        <color indexed="60"/>
        <rFont val="Arial"/>
      </rPr>
      <t>a</t>
    </r>
  </si>
  <si>
    <r>
      <t>,388</t>
    </r>
    <r>
      <rPr>
        <vertAlign val="superscript"/>
        <sz val="9"/>
        <color indexed="60"/>
        <rFont val="Arial"/>
      </rPr>
      <t>a</t>
    </r>
  </si>
  <si>
    <t>Z -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</si>
</sst>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6" formatCode="###0"/>
    <numFmt numFmtId="167" formatCode="###0.0000000"/>
    <numFmt numFmtId="168" formatCode="###0.00000000"/>
    <numFmt numFmtId="169" formatCode="###0.000"/>
    <numFmt numFmtId="170" formatCode="###0.00000"/>
    <numFmt numFmtId="171" formatCode="0.000"/>
    <numFmt numFmtId="172" formatCode="###0.000000"/>
    <numFmt numFmtId="173" formatCode="###0.00"/>
    <numFmt numFmtId="174" formatCode="###0.0000"/>
  </numFmts>
  <fonts count="8" x14ac:knownFonts="1">
    <font>
      <sz val="11"/>
      <color theme="1"/>
      <name val="Aptos Narrow"/>
      <family val="2"/>
      <charset val="1"/>
      <scheme val="minor"/>
    </font>
    <font>
      <sz val="10"/>
      <name val="Arial"/>
    </font>
    <font>
      <b/>
      <sz val="11"/>
      <color indexed="60"/>
      <name val="Arial Bold"/>
    </font>
    <font>
      <sz val="9"/>
      <color indexed="62"/>
      <name val="Arial"/>
    </font>
    <font>
      <sz val="9"/>
      <color indexed="60"/>
      <name val="Arial"/>
    </font>
    <font>
      <vertAlign val="superscript"/>
      <sz val="9"/>
      <color indexed="62"/>
      <name val="Arial"/>
    </font>
    <font>
      <vertAlign val="superscript"/>
      <sz val="9"/>
      <color indexed="60"/>
      <name val="Arial"/>
    </font>
    <font>
      <b/>
      <vertAlign val="superscript"/>
      <sz val="11"/>
      <color indexed="60"/>
      <name val="Arial Bold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/>
      <right/>
      <top style="thin">
        <color indexed="61"/>
      </top>
      <bottom style="thin">
        <color indexed="61"/>
      </bottom>
      <diagonal/>
    </border>
    <border>
      <left/>
      <right style="thin">
        <color indexed="63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/>
      <top style="thin">
        <color indexed="61"/>
      </top>
      <bottom style="thin">
        <color indexed="61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/>
      <top style="thin">
        <color indexed="22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left" wrapText="1"/>
    </xf>
    <xf numFmtId="0" fontId="3" fillId="0" borderId="8" xfId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3" fillId="0" borderId="10" xfId="1" applyFont="1" applyBorder="1" applyAlignment="1">
      <alignment horizontal="center" wrapText="1"/>
    </xf>
    <xf numFmtId="0" fontId="3" fillId="2" borderId="11" xfId="1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horizontal="left" vertical="top" wrapText="1"/>
    </xf>
    <xf numFmtId="169" fontId="4" fillId="0" borderId="12" xfId="1" applyNumberFormat="1" applyFont="1" applyBorder="1" applyAlignment="1">
      <alignment horizontal="right" vertical="top"/>
    </xf>
    <xf numFmtId="169" fontId="4" fillId="0" borderId="13" xfId="1" applyNumberFormat="1" applyFont="1" applyBorder="1" applyAlignment="1">
      <alignment horizontal="right" vertical="top"/>
    </xf>
    <xf numFmtId="0" fontId="3" fillId="2" borderId="3" xfId="1" applyFont="1" applyFill="1" applyBorder="1" applyAlignment="1">
      <alignment horizontal="left" vertical="top" wrapText="1"/>
    </xf>
    <xf numFmtId="0" fontId="4" fillId="0" borderId="15" xfId="1" applyFont="1" applyBorder="1" applyAlignment="1">
      <alignment horizontal="right" vertical="top"/>
    </xf>
    <xf numFmtId="169" fontId="4" fillId="0" borderId="16" xfId="1" applyNumberFormat="1" applyFont="1" applyBorder="1" applyAlignment="1">
      <alignment horizontal="right" vertical="top"/>
    </xf>
    <xf numFmtId="169" fontId="4" fillId="0" borderId="17" xfId="1" applyNumberFormat="1" applyFont="1" applyBorder="1" applyAlignment="1">
      <alignment horizontal="right" vertical="top"/>
    </xf>
    <xf numFmtId="0" fontId="3" fillId="2" borderId="25" xfId="1" applyFont="1" applyFill="1" applyBorder="1" applyAlignment="1">
      <alignment horizontal="left" vertical="top" wrapText="1"/>
    </xf>
    <xf numFmtId="166" fontId="4" fillId="0" borderId="26" xfId="1" applyNumberFormat="1" applyFont="1" applyBorder="1" applyAlignment="1">
      <alignment horizontal="right" vertical="top"/>
    </xf>
    <xf numFmtId="166" fontId="4" fillId="0" borderId="27" xfId="1" applyNumberFormat="1" applyFont="1" applyBorder="1" applyAlignment="1">
      <alignment horizontal="right" vertical="top"/>
    </xf>
    <xf numFmtId="166" fontId="4" fillId="0" borderId="28" xfId="1" applyNumberFormat="1" applyFont="1" applyBorder="1" applyAlignment="1">
      <alignment horizontal="right" vertical="top"/>
    </xf>
    <xf numFmtId="169" fontId="4" fillId="0" borderId="15" xfId="1" applyNumberFormat="1" applyFont="1" applyBorder="1" applyAlignment="1">
      <alignment horizontal="right" vertical="top"/>
    </xf>
    <xf numFmtId="0" fontId="4" fillId="0" borderId="16" xfId="1" applyFont="1" applyBorder="1" applyAlignment="1">
      <alignment horizontal="right" vertical="top"/>
    </xf>
    <xf numFmtId="0" fontId="4" fillId="0" borderId="17" xfId="1" applyFont="1" applyBorder="1" applyAlignment="1">
      <alignment horizontal="right" vertical="top"/>
    </xf>
    <xf numFmtId="0" fontId="3" fillId="2" borderId="4" xfId="1" applyFont="1" applyFill="1" applyBorder="1" applyAlignment="1">
      <alignment horizontal="left" vertical="top" wrapText="1"/>
    </xf>
    <xf numFmtId="166" fontId="4" fillId="0" borderId="18" xfId="1" applyNumberFormat="1" applyFont="1" applyBorder="1" applyAlignment="1">
      <alignment horizontal="right" vertical="top"/>
    </xf>
    <xf numFmtId="166" fontId="4" fillId="0" borderId="19" xfId="1" applyNumberFormat="1" applyFont="1" applyBorder="1" applyAlignment="1">
      <alignment horizontal="right" vertical="top"/>
    </xf>
    <xf numFmtId="166" fontId="4" fillId="0" borderId="20" xfId="1" applyNumberFormat="1" applyFont="1" applyBorder="1" applyAlignment="1">
      <alignment horizontal="right" vertical="top"/>
    </xf>
    <xf numFmtId="0" fontId="1" fillId="0" borderId="0" xfId="2"/>
    <xf numFmtId="0" fontId="3" fillId="0" borderId="1" xfId="2" applyFont="1" applyBorder="1" applyAlignment="1">
      <alignment horizontal="left" wrapText="1"/>
    </xf>
    <xf numFmtId="0" fontId="3" fillId="0" borderId="8" xfId="2" applyFont="1" applyBorder="1" applyAlignment="1">
      <alignment horizontal="center" wrapText="1"/>
    </xf>
    <xf numFmtId="0" fontId="3" fillId="0" borderId="9" xfId="2" applyFont="1" applyBorder="1" applyAlignment="1">
      <alignment horizontal="center" wrapText="1"/>
    </xf>
    <xf numFmtId="0" fontId="3" fillId="0" borderId="10" xfId="2" applyFont="1" applyBorder="1" applyAlignment="1">
      <alignment horizontal="center" wrapText="1"/>
    </xf>
    <xf numFmtId="0" fontId="3" fillId="2" borderId="21" xfId="2" applyFont="1" applyFill="1" applyBorder="1" applyAlignment="1">
      <alignment horizontal="left" vertical="top"/>
    </xf>
    <xf numFmtId="0" fontId="4" fillId="0" borderId="22" xfId="2" applyFont="1" applyBorder="1" applyAlignment="1">
      <alignment horizontal="right" vertical="top"/>
    </xf>
    <xf numFmtId="169" fontId="4" fillId="0" borderId="23" xfId="2" applyNumberFormat="1" applyFont="1" applyBorder="1" applyAlignment="1">
      <alignment horizontal="right" vertical="top"/>
    </xf>
    <xf numFmtId="170" fontId="4" fillId="0" borderId="23" xfId="2" applyNumberFormat="1" applyFont="1" applyBorder="1" applyAlignment="1">
      <alignment horizontal="right" vertical="top"/>
    </xf>
    <xf numFmtId="171" fontId="0" fillId="0" borderId="0" xfId="0" applyNumberFormat="1"/>
    <xf numFmtId="0" fontId="1" fillId="0" borderId="0" xfId="3"/>
    <xf numFmtId="0" fontId="3" fillId="0" borderId="1" xfId="3" applyFont="1" applyBorder="1" applyAlignment="1">
      <alignment horizontal="left" wrapText="1"/>
    </xf>
    <xf numFmtId="0" fontId="3" fillId="0" borderId="1" xfId="3" applyFont="1" applyBorder="1" applyAlignment="1">
      <alignment horizontal="center" wrapText="1"/>
    </xf>
    <xf numFmtId="0" fontId="3" fillId="2" borderId="2" xfId="3" applyFont="1" applyFill="1" applyBorder="1" applyAlignment="1">
      <alignment horizontal="left" vertical="top" wrapText="1"/>
    </xf>
    <xf numFmtId="166" fontId="4" fillId="0" borderId="2" xfId="3" applyNumberFormat="1" applyFont="1" applyBorder="1" applyAlignment="1">
      <alignment horizontal="right" vertical="top"/>
    </xf>
    <xf numFmtId="0" fontId="3" fillId="2" borderId="3" xfId="3" applyFont="1" applyFill="1" applyBorder="1" applyAlignment="1">
      <alignment horizontal="left" vertical="top" wrapText="1"/>
    </xf>
    <xf numFmtId="167" fontId="4" fillId="0" borderId="3" xfId="3" applyNumberFormat="1" applyFont="1" applyBorder="1" applyAlignment="1">
      <alignment horizontal="right" vertical="top"/>
    </xf>
    <xf numFmtId="168" fontId="4" fillId="0" borderId="3" xfId="3" applyNumberFormat="1" applyFont="1" applyBorder="1" applyAlignment="1">
      <alignment horizontal="right" vertical="top"/>
    </xf>
    <xf numFmtId="169" fontId="4" fillId="0" borderId="3" xfId="3" applyNumberFormat="1" applyFont="1" applyBorder="1" applyAlignment="1">
      <alignment horizontal="right" vertical="top"/>
    </xf>
    <xf numFmtId="0" fontId="3" fillId="2" borderId="4" xfId="3" applyFont="1" applyFill="1" applyBorder="1" applyAlignment="1">
      <alignment horizontal="left" vertical="top" wrapText="1"/>
    </xf>
    <xf numFmtId="0" fontId="1" fillId="0" borderId="0" xfId="4"/>
    <xf numFmtId="0" fontId="3" fillId="0" borderId="6" xfId="4" applyFont="1" applyBorder="1" applyAlignment="1">
      <alignment horizontal="center" wrapText="1"/>
    </xf>
    <xf numFmtId="0" fontId="3" fillId="0" borderId="7" xfId="4" applyFont="1" applyBorder="1" applyAlignment="1">
      <alignment horizontal="center" wrapText="1"/>
    </xf>
    <xf numFmtId="0" fontId="3" fillId="0" borderId="1" xfId="4" applyFont="1" applyBorder="1" applyAlignment="1">
      <alignment horizontal="left" wrapText="1"/>
    </xf>
    <xf numFmtId="0" fontId="3" fillId="0" borderId="9" xfId="4" applyFont="1" applyBorder="1" applyAlignment="1">
      <alignment horizontal="center" wrapText="1"/>
    </xf>
    <xf numFmtId="0" fontId="3" fillId="2" borderId="11" xfId="4" applyFont="1" applyFill="1" applyBorder="1" applyAlignment="1">
      <alignment horizontal="left" vertical="top"/>
    </xf>
    <xf numFmtId="0" fontId="3" fillId="2" borderId="2" xfId="4" applyFont="1" applyFill="1" applyBorder="1" applyAlignment="1">
      <alignment horizontal="left" vertical="top" wrapText="1"/>
    </xf>
    <xf numFmtId="169" fontId="4" fillId="0" borderId="12" xfId="4" applyNumberFormat="1" applyFont="1" applyBorder="1" applyAlignment="1">
      <alignment horizontal="right" vertical="top"/>
    </xf>
    <xf numFmtId="169" fontId="4" fillId="0" borderId="13" xfId="4" applyNumberFormat="1" applyFont="1" applyBorder="1" applyAlignment="1">
      <alignment horizontal="right" vertical="top"/>
    </xf>
    <xf numFmtId="0" fontId="4" fillId="0" borderId="13" xfId="4" applyFont="1" applyBorder="1" applyAlignment="1">
      <alignment horizontal="left" vertical="top" wrapText="1"/>
    </xf>
    <xf numFmtId="0" fontId="3" fillId="2" borderId="3" xfId="4" applyFont="1" applyFill="1" applyBorder="1" applyAlignment="1">
      <alignment horizontal="left" vertical="top" wrapText="1"/>
    </xf>
    <xf numFmtId="169" fontId="4" fillId="0" borderId="15" xfId="4" applyNumberFormat="1" applyFont="1" applyBorder="1" applyAlignment="1">
      <alignment horizontal="right" vertical="top"/>
    </xf>
    <xf numFmtId="169" fontId="4" fillId="0" borderId="16" xfId="4" applyNumberFormat="1" applyFont="1" applyBorder="1" applyAlignment="1">
      <alignment horizontal="right" vertical="top"/>
    </xf>
    <xf numFmtId="0" fontId="3" fillId="2" borderId="4" xfId="4" applyFont="1" applyFill="1" applyBorder="1" applyAlignment="1">
      <alignment horizontal="left" vertical="top" wrapText="1"/>
    </xf>
    <xf numFmtId="169" fontId="4" fillId="0" borderId="18" xfId="4" applyNumberFormat="1" applyFont="1" applyBorder="1" applyAlignment="1">
      <alignment horizontal="right" vertical="top"/>
    </xf>
    <xf numFmtId="169" fontId="4" fillId="0" borderId="19" xfId="4" applyNumberFormat="1" applyFont="1" applyBorder="1" applyAlignment="1">
      <alignment horizontal="right" vertical="top"/>
    </xf>
    <xf numFmtId="0" fontId="3" fillId="0" borderId="5" xfId="4" applyFont="1" applyBorder="1" applyAlignment="1">
      <alignment wrapText="1"/>
    </xf>
    <xf numFmtId="0" fontId="3" fillId="0" borderId="1" xfId="4" applyFont="1" applyBorder="1" applyAlignment="1">
      <alignment wrapText="1"/>
    </xf>
    <xf numFmtId="0" fontId="3" fillId="0" borderId="8" xfId="4" applyFont="1" applyBorder="1" applyAlignment="1">
      <alignment wrapText="1"/>
    </xf>
    <xf numFmtId="0" fontId="3" fillId="0" borderId="6" xfId="4" applyFont="1" applyBorder="1" applyAlignment="1">
      <alignment wrapText="1"/>
    </xf>
    <xf numFmtId="0" fontId="3" fillId="0" borderId="9" xfId="4" applyFont="1" applyBorder="1" applyAlignment="1">
      <alignment wrapText="1"/>
    </xf>
    <xf numFmtId="0" fontId="4" fillId="3" borderId="4" xfId="3" applyFont="1" applyFill="1" applyBorder="1" applyAlignment="1">
      <alignment horizontal="right" vertical="top"/>
    </xf>
    <xf numFmtId="169" fontId="4" fillId="3" borderId="16" xfId="4" applyNumberFormat="1" applyFont="1" applyFill="1" applyBorder="1" applyAlignment="1">
      <alignment horizontal="right" vertical="top"/>
    </xf>
    <xf numFmtId="169" fontId="4" fillId="3" borderId="17" xfId="4" applyNumberFormat="1" applyFont="1" applyFill="1" applyBorder="1" applyAlignment="1">
      <alignment horizontal="right" vertical="top"/>
    </xf>
    <xf numFmtId="169" fontId="4" fillId="3" borderId="19" xfId="4" applyNumberFormat="1" applyFont="1" applyFill="1" applyBorder="1" applyAlignment="1">
      <alignment horizontal="right" vertical="top"/>
    </xf>
    <xf numFmtId="169" fontId="4" fillId="3" borderId="20" xfId="4" applyNumberFormat="1" applyFont="1" applyFill="1" applyBorder="1" applyAlignment="1">
      <alignment horizontal="right" vertical="top"/>
    </xf>
    <xf numFmtId="172" fontId="4" fillId="0" borderId="23" xfId="2" applyNumberFormat="1" applyFont="1" applyBorder="1" applyAlignment="1">
      <alignment horizontal="right" vertical="top"/>
    </xf>
    <xf numFmtId="0" fontId="1" fillId="0" borderId="0" xfId="5"/>
    <xf numFmtId="0" fontId="3" fillId="0" borderId="1" xfId="5" applyFont="1" applyBorder="1" applyAlignment="1">
      <alignment horizontal="left" wrapText="1"/>
    </xf>
    <xf numFmtId="0" fontId="3" fillId="0" borderId="8" xfId="5" applyFont="1" applyBorder="1" applyAlignment="1">
      <alignment horizontal="center" wrapText="1"/>
    </xf>
    <xf numFmtId="0" fontId="3" fillId="0" borderId="9" xfId="5" applyFont="1" applyBorder="1" applyAlignment="1">
      <alignment horizontal="center" wrapText="1"/>
    </xf>
    <xf numFmtId="0" fontId="3" fillId="0" borderId="10" xfId="5" applyFont="1" applyBorder="1" applyAlignment="1">
      <alignment horizontal="center" wrapText="1"/>
    </xf>
    <xf numFmtId="0" fontId="3" fillId="2" borderId="2" xfId="5" applyFont="1" applyFill="1" applyBorder="1" applyAlignment="1">
      <alignment horizontal="left" vertical="top" wrapText="1"/>
    </xf>
    <xf numFmtId="166" fontId="4" fillId="0" borderId="12" xfId="5" applyNumberFormat="1" applyFont="1" applyBorder="1" applyAlignment="1">
      <alignment horizontal="right" vertical="top"/>
    </xf>
    <xf numFmtId="169" fontId="4" fillId="0" borderId="13" xfId="5" applyNumberFormat="1" applyFont="1" applyBorder="1" applyAlignment="1">
      <alignment horizontal="right" vertical="top"/>
    </xf>
    <xf numFmtId="170" fontId="4" fillId="0" borderId="13" xfId="5" applyNumberFormat="1" applyFont="1" applyBorder="1" applyAlignment="1">
      <alignment horizontal="right" vertical="top"/>
    </xf>
    <xf numFmtId="172" fontId="4" fillId="0" borderId="14" xfId="5" applyNumberFormat="1" applyFont="1" applyBorder="1" applyAlignment="1">
      <alignment horizontal="right" vertical="top"/>
    </xf>
    <xf numFmtId="0" fontId="3" fillId="2" borderId="3" xfId="5" applyFont="1" applyFill="1" applyBorder="1" applyAlignment="1">
      <alignment horizontal="left" vertical="top" wrapText="1"/>
    </xf>
    <xf numFmtId="166" fontId="4" fillId="0" borderId="15" xfId="5" applyNumberFormat="1" applyFont="1" applyBorder="1" applyAlignment="1">
      <alignment horizontal="right" vertical="top"/>
    </xf>
    <xf numFmtId="169" fontId="4" fillId="0" borderId="16" xfId="5" applyNumberFormat="1" applyFont="1" applyBorder="1" applyAlignment="1">
      <alignment horizontal="right" vertical="top"/>
    </xf>
    <xf numFmtId="170" fontId="4" fillId="0" borderId="16" xfId="5" applyNumberFormat="1" applyFont="1" applyBorder="1" applyAlignment="1">
      <alignment horizontal="right" vertical="top"/>
    </xf>
    <xf numFmtId="172" fontId="4" fillId="0" borderId="17" xfId="5" applyNumberFormat="1" applyFont="1" applyBorder="1" applyAlignment="1">
      <alignment horizontal="right" vertical="top"/>
    </xf>
    <xf numFmtId="173" fontId="4" fillId="0" borderId="16" xfId="5" applyNumberFormat="1" applyFont="1" applyBorder="1" applyAlignment="1">
      <alignment horizontal="right" vertical="top"/>
    </xf>
    <xf numFmtId="174" fontId="4" fillId="0" borderId="16" xfId="5" applyNumberFormat="1" applyFont="1" applyBorder="1" applyAlignment="1">
      <alignment horizontal="right" vertical="top"/>
    </xf>
    <xf numFmtId="170" fontId="4" fillId="0" borderId="17" xfId="5" applyNumberFormat="1" applyFont="1" applyBorder="1" applyAlignment="1">
      <alignment horizontal="right" vertical="top"/>
    </xf>
    <xf numFmtId="0" fontId="3" fillId="2" borderId="4" xfId="5" applyFont="1" applyFill="1" applyBorder="1" applyAlignment="1">
      <alignment horizontal="left" vertical="top" wrapText="1"/>
    </xf>
    <xf numFmtId="166" fontId="4" fillId="0" borderId="18" xfId="5" applyNumberFormat="1" applyFont="1" applyBorder="1" applyAlignment="1">
      <alignment horizontal="right" vertical="top"/>
    </xf>
    <xf numFmtId="0" fontId="4" fillId="0" borderId="19" xfId="5" applyFont="1" applyBorder="1" applyAlignment="1">
      <alignment horizontal="left" vertical="top" wrapText="1"/>
    </xf>
    <xf numFmtId="0" fontId="4" fillId="0" borderId="20" xfId="5" applyFont="1" applyBorder="1" applyAlignment="1">
      <alignment horizontal="left" vertical="top" wrapText="1"/>
    </xf>
    <xf numFmtId="0" fontId="4" fillId="0" borderId="0" xfId="3" applyFont="1" applyAlignment="1">
      <alignment horizontal="left" vertical="top" wrapText="1"/>
    </xf>
    <xf numFmtId="0" fontId="3" fillId="0" borderId="0" xfId="4" applyFont="1" applyAlignment="1">
      <alignment horizontal="left" wrapText="1"/>
    </xf>
    <xf numFmtId="0" fontId="3" fillId="0" borderId="10" xfId="4" applyFont="1" applyBorder="1" applyAlignment="1">
      <alignment horizontal="center" wrapText="1"/>
    </xf>
    <xf numFmtId="0" fontId="4" fillId="0" borderId="14" xfId="4" applyFont="1" applyBorder="1" applyAlignment="1">
      <alignment horizontal="left" vertical="top" wrapText="1"/>
    </xf>
    <xf numFmtId="0" fontId="4" fillId="0" borderId="0" xfId="4" applyFont="1" applyAlignment="1">
      <alignment horizontal="left" vertical="top" wrapText="1"/>
    </xf>
    <xf numFmtId="0" fontId="2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 vertical="top" wrapText="1"/>
    </xf>
    <xf numFmtId="169" fontId="4" fillId="3" borderId="24" xfId="2" applyNumberFormat="1" applyFont="1" applyFill="1" applyBorder="1" applyAlignment="1">
      <alignment horizontal="right" vertical="top"/>
    </xf>
    <xf numFmtId="0" fontId="1" fillId="0" borderId="0" xfId="6"/>
    <xf numFmtId="0" fontId="3" fillId="0" borderId="1" xfId="6" applyFont="1" applyBorder="1" applyAlignment="1">
      <alignment horizontal="left" wrapText="1"/>
    </xf>
    <xf numFmtId="0" fontId="3" fillId="0" borderId="8" xfId="6" applyFont="1" applyBorder="1" applyAlignment="1">
      <alignment horizontal="center" wrapText="1"/>
    </xf>
    <xf numFmtId="0" fontId="3" fillId="0" borderId="9" xfId="6" applyFont="1" applyBorder="1" applyAlignment="1">
      <alignment horizontal="center" wrapText="1"/>
    </xf>
    <xf numFmtId="0" fontId="3" fillId="0" borderId="10" xfId="6" applyFont="1" applyBorder="1" applyAlignment="1">
      <alignment horizontal="center" wrapText="1"/>
    </xf>
    <xf numFmtId="0" fontId="3" fillId="2" borderId="11" xfId="6" applyFont="1" applyFill="1" applyBorder="1" applyAlignment="1">
      <alignment horizontal="left" vertical="top"/>
    </xf>
    <xf numFmtId="0" fontId="3" fillId="2" borderId="2" xfId="6" applyFont="1" applyFill="1" applyBorder="1" applyAlignment="1">
      <alignment horizontal="left" vertical="top" wrapText="1"/>
    </xf>
    <xf numFmtId="169" fontId="4" fillId="0" borderId="12" xfId="6" applyNumberFormat="1" applyFont="1" applyBorder="1" applyAlignment="1">
      <alignment horizontal="right" vertical="top"/>
    </xf>
    <xf numFmtId="166" fontId="4" fillId="0" borderId="13" xfId="6" applyNumberFormat="1" applyFont="1" applyBorder="1" applyAlignment="1">
      <alignment horizontal="right" vertical="top"/>
    </xf>
    <xf numFmtId="169" fontId="4" fillId="0" borderId="13" xfId="6" applyNumberFormat="1" applyFont="1" applyBorder="1" applyAlignment="1">
      <alignment horizontal="right" vertical="top"/>
    </xf>
    <xf numFmtId="0" fontId="3" fillId="2" borderId="3" xfId="6" applyFont="1" applyFill="1" applyBorder="1" applyAlignment="1">
      <alignment horizontal="left" vertical="top" wrapText="1"/>
    </xf>
    <xf numFmtId="169" fontId="4" fillId="0" borderId="15" xfId="6" applyNumberFormat="1" applyFont="1" applyBorder="1" applyAlignment="1">
      <alignment horizontal="right" vertical="top"/>
    </xf>
    <xf numFmtId="166" fontId="4" fillId="0" borderId="16" xfId="6" applyNumberFormat="1" applyFont="1" applyBorder="1" applyAlignment="1">
      <alignment horizontal="right" vertical="top"/>
    </xf>
    <xf numFmtId="169" fontId="4" fillId="0" borderId="16" xfId="6" applyNumberFormat="1" applyFont="1" applyBorder="1" applyAlignment="1">
      <alignment horizontal="right" vertical="top"/>
    </xf>
    <xf numFmtId="0" fontId="4" fillId="0" borderId="16" xfId="6" applyFont="1" applyBorder="1" applyAlignment="1">
      <alignment horizontal="left" vertical="top" wrapText="1"/>
    </xf>
    <xf numFmtId="0" fontId="4" fillId="0" borderId="17" xfId="6" applyFont="1" applyBorder="1" applyAlignment="1">
      <alignment horizontal="left" vertical="top" wrapText="1"/>
    </xf>
    <xf numFmtId="0" fontId="3" fillId="2" borderId="4" xfId="6" applyFont="1" applyFill="1" applyBorder="1" applyAlignment="1">
      <alignment horizontal="left" vertical="top" wrapText="1"/>
    </xf>
    <xf numFmtId="169" fontId="4" fillId="0" borderId="18" xfId="6" applyNumberFormat="1" applyFont="1" applyBorder="1" applyAlignment="1">
      <alignment horizontal="right" vertical="top"/>
    </xf>
    <xf numFmtId="166" fontId="4" fillId="0" borderId="19" xfId="6" applyNumberFormat="1" applyFont="1" applyBorder="1" applyAlignment="1">
      <alignment horizontal="right" vertical="top"/>
    </xf>
    <xf numFmtId="0" fontId="4" fillId="0" borderId="19" xfId="6" applyFont="1" applyBorder="1" applyAlignment="1">
      <alignment horizontal="left" vertical="top" wrapText="1"/>
    </xf>
    <xf numFmtId="0" fontId="4" fillId="0" borderId="20" xfId="6" applyFont="1" applyBorder="1" applyAlignment="1">
      <alignment horizontal="left" vertical="top" wrapText="1"/>
    </xf>
    <xf numFmtId="0" fontId="4" fillId="0" borderId="0" xfId="6" applyFont="1" applyAlignment="1">
      <alignment horizontal="left" vertical="top" wrapText="1"/>
    </xf>
    <xf numFmtId="0" fontId="3" fillId="0" borderId="0" xfId="4" applyFont="1" applyAlignment="1">
      <alignment wrapText="1"/>
    </xf>
    <xf numFmtId="0" fontId="4" fillId="0" borderId="0" xfId="1" applyFont="1" applyAlignment="1">
      <alignment horizontal="left" vertical="top" wrapText="1"/>
    </xf>
    <xf numFmtId="0" fontId="4" fillId="3" borderId="14" xfId="6" applyFont="1" applyFill="1" applyBorder="1" applyAlignment="1">
      <alignment horizontal="right" vertical="top"/>
    </xf>
    <xf numFmtId="0" fontId="1" fillId="0" borderId="0" xfId="7"/>
    <xf numFmtId="0" fontId="3" fillId="0" borderId="1" xfId="7" applyFont="1" applyBorder="1" applyAlignment="1">
      <alignment horizontal="left" wrapText="1"/>
    </xf>
    <xf numFmtId="0" fontId="3" fillId="0" borderId="8" xfId="7" applyFont="1" applyBorder="1" applyAlignment="1">
      <alignment horizontal="center" wrapText="1"/>
    </xf>
    <xf numFmtId="0" fontId="3" fillId="0" borderId="9" xfId="7" applyFont="1" applyBorder="1" applyAlignment="1">
      <alignment horizontal="center" wrapText="1"/>
    </xf>
    <xf numFmtId="0" fontId="3" fillId="0" borderId="10" xfId="7" applyFont="1" applyBorder="1" applyAlignment="1">
      <alignment horizontal="center" wrapText="1"/>
    </xf>
    <xf numFmtId="0" fontId="3" fillId="2" borderId="21" xfId="7" applyFont="1" applyFill="1" applyBorder="1" applyAlignment="1">
      <alignment horizontal="left" vertical="top"/>
    </xf>
    <xf numFmtId="0" fontId="4" fillId="0" borderId="22" xfId="7" applyFont="1" applyBorder="1" applyAlignment="1">
      <alignment horizontal="right" vertical="top"/>
    </xf>
    <xf numFmtId="169" fontId="4" fillId="0" borderId="23" xfId="7" applyNumberFormat="1" applyFont="1" applyBorder="1" applyAlignment="1">
      <alignment horizontal="right" vertical="top"/>
    </xf>
    <xf numFmtId="170" fontId="4" fillId="0" borderId="23" xfId="7" applyNumberFormat="1" applyFont="1" applyBorder="1" applyAlignment="1">
      <alignment horizontal="right" vertical="top"/>
    </xf>
    <xf numFmtId="169" fontId="4" fillId="0" borderId="24" xfId="7" applyNumberFormat="1" applyFont="1" applyBorder="1" applyAlignment="1">
      <alignment horizontal="right" vertical="top"/>
    </xf>
    <xf numFmtId="0" fontId="4" fillId="0" borderId="0" xfId="7" applyFont="1" applyAlignment="1">
      <alignment horizontal="left" vertical="top" wrapText="1"/>
    </xf>
    <xf numFmtId="0" fontId="3" fillId="0" borderId="0" xfId="7" applyFont="1" applyAlignment="1">
      <alignment horizontal="left" wrapText="1"/>
    </xf>
    <xf numFmtId="0" fontId="3" fillId="0" borderId="6" xfId="7" applyFont="1" applyBorder="1" applyAlignment="1">
      <alignment horizontal="center" wrapText="1"/>
    </xf>
    <xf numFmtId="0" fontId="3" fillId="0" borderId="7" xfId="7" applyFont="1" applyBorder="1" applyAlignment="1">
      <alignment horizontal="center" wrapText="1"/>
    </xf>
    <xf numFmtId="0" fontId="3" fillId="2" borderId="11" xfId="7" applyFont="1" applyFill="1" applyBorder="1" applyAlignment="1">
      <alignment horizontal="left" vertical="top"/>
    </xf>
    <xf numFmtId="0" fontId="3" fillId="2" borderId="2" xfId="7" applyFont="1" applyFill="1" applyBorder="1" applyAlignment="1">
      <alignment horizontal="left" vertical="top" wrapText="1"/>
    </xf>
    <xf numFmtId="169" fontId="4" fillId="0" borderId="12" xfId="7" applyNumberFormat="1" applyFont="1" applyBorder="1" applyAlignment="1">
      <alignment horizontal="right" vertical="top"/>
    </xf>
    <xf numFmtId="169" fontId="4" fillId="0" borderId="13" xfId="7" applyNumberFormat="1" applyFont="1" applyBorder="1" applyAlignment="1">
      <alignment horizontal="right" vertical="top"/>
    </xf>
    <xf numFmtId="0" fontId="4" fillId="0" borderId="13" xfId="7" applyFont="1" applyBorder="1" applyAlignment="1">
      <alignment horizontal="left" vertical="top" wrapText="1"/>
    </xf>
    <xf numFmtId="0" fontId="4" fillId="0" borderId="14" xfId="7" applyFont="1" applyBorder="1" applyAlignment="1">
      <alignment horizontal="left" vertical="top" wrapText="1"/>
    </xf>
    <xf numFmtId="0" fontId="3" fillId="2" borderId="3" xfId="7" applyFont="1" applyFill="1" applyBorder="1" applyAlignment="1">
      <alignment horizontal="left" vertical="top" wrapText="1"/>
    </xf>
    <xf numFmtId="169" fontId="4" fillId="0" borderId="15" xfId="7" applyNumberFormat="1" applyFont="1" applyBorder="1" applyAlignment="1">
      <alignment horizontal="right" vertical="top"/>
    </xf>
    <xf numFmtId="169" fontId="4" fillId="0" borderId="16" xfId="7" applyNumberFormat="1" applyFont="1" applyBorder="1" applyAlignment="1">
      <alignment horizontal="right" vertical="top"/>
    </xf>
    <xf numFmtId="169" fontId="4" fillId="0" borderId="17" xfId="7" applyNumberFormat="1" applyFont="1" applyBorder="1" applyAlignment="1">
      <alignment horizontal="right" vertical="top"/>
    </xf>
    <xf numFmtId="0" fontId="3" fillId="2" borderId="4" xfId="7" applyFont="1" applyFill="1" applyBorder="1" applyAlignment="1">
      <alignment horizontal="left" vertical="top" wrapText="1"/>
    </xf>
    <xf numFmtId="169" fontId="4" fillId="0" borderId="18" xfId="7" applyNumberFormat="1" applyFont="1" applyBorder="1" applyAlignment="1">
      <alignment horizontal="right" vertical="top"/>
    </xf>
    <xf numFmtId="169" fontId="4" fillId="0" borderId="19" xfId="7" applyNumberFormat="1" applyFont="1" applyBorder="1" applyAlignment="1">
      <alignment horizontal="right" vertical="top"/>
    </xf>
    <xf numFmtId="169" fontId="4" fillId="0" borderId="20" xfId="7" applyNumberFormat="1" applyFont="1" applyBorder="1" applyAlignment="1">
      <alignment horizontal="right" vertical="top"/>
    </xf>
    <xf numFmtId="172" fontId="4" fillId="0" borderId="23" xfId="7" applyNumberFormat="1" applyFont="1" applyBorder="1" applyAlignment="1">
      <alignment horizontal="right" vertical="top"/>
    </xf>
    <xf numFmtId="0" fontId="3" fillId="0" borderId="0" xfId="7" applyFont="1" applyAlignment="1">
      <alignment wrapText="1"/>
    </xf>
    <xf numFmtId="0" fontId="3" fillId="0" borderId="5" xfId="7" applyFont="1" applyBorder="1" applyAlignment="1">
      <alignment wrapText="1"/>
    </xf>
    <xf numFmtId="0" fontId="3" fillId="0" borderId="6" xfId="7" applyFont="1" applyBorder="1" applyAlignment="1">
      <alignment wrapText="1"/>
    </xf>
    <xf numFmtId="0" fontId="3" fillId="0" borderId="1" xfId="7" applyFont="1" applyBorder="1" applyAlignment="1">
      <alignment wrapText="1"/>
    </xf>
    <xf numFmtId="0" fontId="3" fillId="0" borderId="8" xfId="7" applyFont="1" applyBorder="1" applyAlignment="1">
      <alignment wrapText="1"/>
    </xf>
    <xf numFmtId="0" fontId="3" fillId="0" borderId="9" xfId="7" applyFont="1" applyBorder="1" applyAlignment="1">
      <alignment wrapText="1"/>
    </xf>
    <xf numFmtId="169" fontId="0" fillId="0" borderId="0" xfId="0" applyNumberFormat="1"/>
    <xf numFmtId="0" fontId="4" fillId="0" borderId="14" xfId="1" applyFont="1" applyBorder="1" applyAlignment="1">
      <alignment horizontal="right" vertical="top"/>
    </xf>
    <xf numFmtId="169" fontId="4" fillId="0" borderId="14" xfId="1" applyNumberFormat="1" applyFont="1" applyBorder="1" applyAlignment="1">
      <alignment horizontal="right" vertical="top"/>
    </xf>
    <xf numFmtId="0" fontId="2" fillId="0" borderId="0" xfId="3" applyFont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0" xfId="6" applyFont="1" applyAlignment="1">
      <alignment horizontal="center" vertical="center" wrapText="1"/>
    </xf>
    <xf numFmtId="0" fontId="2" fillId="0" borderId="0" xfId="7" applyFont="1" applyAlignment="1">
      <alignment horizontal="center" vertical="center" wrapText="1"/>
    </xf>
    <xf numFmtId="0" fontId="2" fillId="0" borderId="0" xfId="5" applyFont="1" applyAlignment="1">
      <alignment horizontal="center" vertical="center" wrapText="1"/>
    </xf>
  </cellXfs>
  <cellStyles count="8">
    <cellStyle name="Normal" xfId="0" builtinId="0"/>
    <cellStyle name="Normal_Autokorelasi" xfId="2" xr:uid="{68FB6B34-C207-468F-9DDD-424BF71F5C6D}"/>
    <cellStyle name="Normal_Deskriptif" xfId="5" xr:uid="{6A8489F3-03F7-4FEC-9E91-668EA8A50562}"/>
    <cellStyle name="Normal_FIX" xfId="7" xr:uid="{2746049C-9EF1-4ED3-B7FC-FDBC62A67486}"/>
    <cellStyle name="Normal_H1_1" xfId="6" xr:uid="{473E0C70-17F6-4B99-AE30-52D833A165E8}"/>
    <cellStyle name="Normal_Heteroskedastisitas" xfId="1" xr:uid="{11A1E470-1264-4F64-8019-BAD5C3DFC81E}"/>
    <cellStyle name="Normal_Multikolinearitas" xfId="4" xr:uid="{0B64D2B7-649D-4F71-86DC-9E4A631A3A07}"/>
    <cellStyle name="Normal_Normalitas" xfId="3" xr:uid="{17390709-95E9-4D09-B994-19EF45F7A3DE}"/>
  </cellStyles>
  <dxfs count="0"/>
  <tableStyles count="0" defaultTableStyle="TableStyleMedium2" defaultPivotStyle="PivotStyleLight16"/>
  <colors>
    <mruColors>
      <color rgb="FFFFCCCC"/>
      <color rgb="FFCCFF99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F9F8C-BFB6-4729-B84A-2773C9E4D2D2}">
  <dimension ref="A1:G7"/>
  <sheetViews>
    <sheetView tabSelected="1" workbookViewId="0">
      <selection sqref="A1:F1"/>
    </sheetView>
  </sheetViews>
  <sheetFormatPr defaultRowHeight="15" x14ac:dyDescent="0.25"/>
  <cols>
    <col min="1" max="1" width="12.140625" customWidth="1"/>
    <col min="3" max="3" width="8.28515625" bestFit="1" customWidth="1"/>
    <col min="4" max="4" width="8.5703125" bestFit="1" customWidth="1"/>
    <col min="5" max="5" width="7.42578125" bestFit="1" customWidth="1"/>
    <col min="6" max="6" width="8.42578125" bestFit="1" customWidth="1"/>
  </cols>
  <sheetData>
    <row r="1" spans="1:7" ht="15" customHeight="1" x14ac:dyDescent="0.25">
      <c r="A1" s="171" t="s">
        <v>83</v>
      </c>
      <c r="B1" s="171"/>
      <c r="C1" s="171"/>
      <c r="D1" s="171"/>
      <c r="E1" s="171"/>
      <c r="F1" s="171"/>
      <c r="G1" s="72"/>
    </row>
    <row r="2" spans="1:7" ht="24.75" x14ac:dyDescent="0.25">
      <c r="A2" s="73" t="s">
        <v>0</v>
      </c>
      <c r="B2" s="74" t="s">
        <v>3</v>
      </c>
      <c r="C2" s="75" t="s">
        <v>84</v>
      </c>
      <c r="D2" s="75" t="s">
        <v>85</v>
      </c>
      <c r="E2" s="75" t="s">
        <v>4</v>
      </c>
      <c r="F2" s="76" t="s">
        <v>5</v>
      </c>
      <c r="G2" s="72"/>
    </row>
    <row r="3" spans="1:7" ht="48" customHeight="1" x14ac:dyDescent="0.25">
      <c r="A3" s="77" t="s">
        <v>29</v>
      </c>
      <c r="B3" s="78">
        <v>51</v>
      </c>
      <c r="C3" s="79">
        <v>-1.9E-2</v>
      </c>
      <c r="D3" s="79">
        <v>2.1999999999999999E-2</v>
      </c>
      <c r="E3" s="80">
        <v>1.3333333333333329E-3</v>
      </c>
      <c r="F3" s="81">
        <v>7.3747316335353299E-3</v>
      </c>
      <c r="G3" s="72"/>
    </row>
    <row r="4" spans="1:7" ht="24" x14ac:dyDescent="0.25">
      <c r="A4" s="82" t="s">
        <v>30</v>
      </c>
      <c r="B4" s="83">
        <v>51</v>
      </c>
      <c r="C4" s="84">
        <v>0</v>
      </c>
      <c r="D4" s="84">
        <v>1</v>
      </c>
      <c r="E4" s="85">
        <v>0.94117647058823528</v>
      </c>
      <c r="F4" s="86">
        <v>0.23763541031440183</v>
      </c>
      <c r="G4" s="72"/>
    </row>
    <row r="5" spans="1:7" ht="36" customHeight="1" x14ac:dyDescent="0.25">
      <c r="A5" s="82" t="s">
        <v>56</v>
      </c>
      <c r="B5" s="83">
        <v>51</v>
      </c>
      <c r="C5" s="84">
        <v>3.0000000000000001E-3</v>
      </c>
      <c r="D5" s="84">
        <v>0.317</v>
      </c>
      <c r="E5" s="85">
        <v>0.16939215686274517</v>
      </c>
      <c r="F5" s="86">
        <v>8.3144471477392276E-2</v>
      </c>
      <c r="G5" s="72"/>
    </row>
    <row r="6" spans="1:7" x14ac:dyDescent="0.25">
      <c r="A6" s="82" t="s">
        <v>76</v>
      </c>
      <c r="B6" s="83">
        <v>51</v>
      </c>
      <c r="C6" s="87">
        <v>-2.6989700043360187</v>
      </c>
      <c r="D6" s="87">
        <v>0.7012224842565572</v>
      </c>
      <c r="E6" s="88">
        <v>-0.80241316768413551</v>
      </c>
      <c r="F6" s="89">
        <v>0.85645194785332501</v>
      </c>
      <c r="G6" s="72"/>
    </row>
    <row r="7" spans="1:7" ht="24" x14ac:dyDescent="0.25">
      <c r="A7" s="90" t="s">
        <v>86</v>
      </c>
      <c r="B7" s="91">
        <v>51</v>
      </c>
      <c r="C7" s="92"/>
      <c r="D7" s="92"/>
      <c r="E7" s="92"/>
      <c r="F7" s="93"/>
      <c r="G7" s="72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54E90-E9F3-430E-AC61-DBC5D15E20C1}">
  <dimension ref="A1:H15"/>
  <sheetViews>
    <sheetView workbookViewId="0"/>
  </sheetViews>
  <sheetFormatPr defaultRowHeight="15" x14ac:dyDescent="0.25"/>
  <cols>
    <col min="1" max="1" width="28.7109375" customWidth="1"/>
    <col min="2" max="2" width="8.28515625" bestFit="1" customWidth="1"/>
    <col min="3" max="3" width="13.140625" customWidth="1"/>
    <col min="5" max="5" width="37.85546875" customWidth="1"/>
    <col min="6" max="6" width="8.28515625" bestFit="1" customWidth="1"/>
    <col min="7" max="7" width="10.42578125" bestFit="1" customWidth="1"/>
    <col min="9" max="9" width="10.5703125" bestFit="1" customWidth="1"/>
  </cols>
  <sheetData>
    <row r="1" spans="1:8" x14ac:dyDescent="0.25">
      <c r="A1" t="s">
        <v>54</v>
      </c>
      <c r="E1" t="s">
        <v>55</v>
      </c>
    </row>
    <row r="2" spans="1:8" x14ac:dyDescent="0.25">
      <c r="A2" s="165" t="s">
        <v>1</v>
      </c>
      <c r="B2" s="165"/>
      <c r="C2" s="165"/>
      <c r="D2" s="35"/>
      <c r="E2" s="165" t="s">
        <v>1</v>
      </c>
      <c r="F2" s="165"/>
      <c r="G2" s="165"/>
      <c r="H2" s="35"/>
    </row>
    <row r="3" spans="1:8" ht="36.75" x14ac:dyDescent="0.25">
      <c r="A3" s="36" t="s">
        <v>0</v>
      </c>
      <c r="B3" s="36"/>
      <c r="C3" s="37" t="s">
        <v>2</v>
      </c>
      <c r="D3" s="35"/>
      <c r="E3" s="36" t="s">
        <v>0</v>
      </c>
      <c r="F3" s="36"/>
      <c r="G3" s="37" t="s">
        <v>2</v>
      </c>
      <c r="H3" s="35"/>
    </row>
    <row r="4" spans="1:8" x14ac:dyDescent="0.25">
      <c r="A4" s="38" t="s">
        <v>3</v>
      </c>
      <c r="B4" s="38"/>
      <c r="C4" s="39">
        <v>51</v>
      </c>
      <c r="D4" s="35"/>
      <c r="E4" s="38" t="s">
        <v>3</v>
      </c>
      <c r="F4" s="38"/>
      <c r="G4" s="39">
        <v>51</v>
      </c>
      <c r="H4" s="35"/>
    </row>
    <row r="5" spans="1:8" x14ac:dyDescent="0.25">
      <c r="A5" s="40" t="s">
        <v>15</v>
      </c>
      <c r="B5" s="40" t="s">
        <v>4</v>
      </c>
      <c r="C5" s="41">
        <v>2.778958980143238E-17</v>
      </c>
      <c r="D5" s="35"/>
      <c r="E5" s="40" t="s">
        <v>15</v>
      </c>
      <c r="F5" s="40" t="s">
        <v>4</v>
      </c>
      <c r="G5" s="41">
        <v>-4.0817022964160168E-18</v>
      </c>
      <c r="H5" s="35"/>
    </row>
    <row r="6" spans="1:8" ht="24" x14ac:dyDescent="0.25">
      <c r="A6" s="40"/>
      <c r="B6" s="40" t="s">
        <v>5</v>
      </c>
      <c r="C6" s="42">
        <v>0.81747379980069201</v>
      </c>
      <c r="D6" s="35"/>
      <c r="E6" s="40"/>
      <c r="F6" s="40" t="s">
        <v>5</v>
      </c>
      <c r="G6" s="42">
        <v>7.6631696079255712E-2</v>
      </c>
      <c r="H6" s="35"/>
    </row>
    <row r="7" spans="1:8" x14ac:dyDescent="0.25">
      <c r="A7" s="40" t="s">
        <v>6</v>
      </c>
      <c r="B7" s="40" t="s">
        <v>7</v>
      </c>
      <c r="C7" s="43">
        <v>7.4017207390100495E-2</v>
      </c>
      <c r="D7" s="35"/>
      <c r="E7" s="40" t="s">
        <v>6</v>
      </c>
      <c r="F7" s="40" t="s">
        <v>7</v>
      </c>
      <c r="G7" s="43">
        <v>8.4648115807162874E-2</v>
      </c>
      <c r="H7" s="35"/>
    </row>
    <row r="8" spans="1:8" x14ac:dyDescent="0.25">
      <c r="A8" s="40"/>
      <c r="B8" s="40" t="s">
        <v>8</v>
      </c>
      <c r="C8" s="43">
        <v>5.0115152562193517E-2</v>
      </c>
      <c r="D8" s="35"/>
      <c r="E8" s="40"/>
      <c r="F8" s="40" t="s">
        <v>8</v>
      </c>
      <c r="G8" s="43">
        <v>5.0093916081988037E-2</v>
      </c>
      <c r="H8" s="35"/>
    </row>
    <row r="9" spans="1:8" x14ac:dyDescent="0.25">
      <c r="A9" s="40"/>
      <c r="B9" s="40" t="s">
        <v>9</v>
      </c>
      <c r="C9" s="43">
        <v>-7.4017207390100495E-2</v>
      </c>
      <c r="D9" s="35"/>
      <c r="E9" s="40"/>
      <c r="F9" s="40" t="s">
        <v>9</v>
      </c>
      <c r="G9" s="43">
        <v>-8.4648115807162874E-2</v>
      </c>
      <c r="H9" s="35"/>
    </row>
    <row r="10" spans="1:8" x14ac:dyDescent="0.25">
      <c r="A10" s="40" t="s">
        <v>10</v>
      </c>
      <c r="B10" s="40"/>
      <c r="C10" s="43">
        <v>7.4017207390100495E-2</v>
      </c>
      <c r="D10" s="35"/>
      <c r="E10" s="40" t="s">
        <v>10</v>
      </c>
      <c r="F10" s="40"/>
      <c r="G10" s="43">
        <v>8.4648115807162874E-2</v>
      </c>
      <c r="H10" s="35"/>
    </row>
    <row r="11" spans="1:8" x14ac:dyDescent="0.25">
      <c r="A11" s="44" t="s">
        <v>11</v>
      </c>
      <c r="B11" s="44"/>
      <c r="C11" s="66" t="s">
        <v>58</v>
      </c>
      <c r="D11" s="35"/>
      <c r="E11" s="44" t="s">
        <v>11</v>
      </c>
      <c r="F11" s="44"/>
      <c r="G11" s="66" t="s">
        <v>58</v>
      </c>
      <c r="H11" s="35"/>
    </row>
    <row r="12" spans="1:8" x14ac:dyDescent="0.25">
      <c r="A12" s="94" t="s">
        <v>12</v>
      </c>
      <c r="B12" s="94"/>
      <c r="C12" s="94"/>
      <c r="D12" s="35"/>
      <c r="E12" s="94" t="s">
        <v>12</v>
      </c>
      <c r="F12" s="94"/>
      <c r="G12" s="94"/>
      <c r="H12" s="35"/>
    </row>
    <row r="13" spans="1:8" x14ac:dyDescent="0.25">
      <c r="A13" s="94" t="s">
        <v>13</v>
      </c>
      <c r="B13" s="94"/>
      <c r="C13" s="94"/>
      <c r="D13" s="35"/>
      <c r="E13" s="94" t="s">
        <v>13</v>
      </c>
      <c r="F13" s="94"/>
      <c r="G13" s="94"/>
      <c r="H13" s="35"/>
    </row>
    <row r="14" spans="1:8" ht="24" x14ac:dyDescent="0.25">
      <c r="A14" s="94" t="s">
        <v>14</v>
      </c>
      <c r="B14" s="94"/>
      <c r="C14" s="94"/>
      <c r="D14" s="35"/>
      <c r="E14" s="94" t="s">
        <v>14</v>
      </c>
      <c r="F14" s="94"/>
      <c r="G14" s="94"/>
      <c r="H14" s="35"/>
    </row>
    <row r="15" spans="1:8" ht="24" x14ac:dyDescent="0.25">
      <c r="A15" s="94" t="s">
        <v>57</v>
      </c>
      <c r="B15" s="94"/>
      <c r="C15" s="94"/>
      <c r="D15" s="35"/>
      <c r="E15" s="94" t="s">
        <v>57</v>
      </c>
      <c r="F15" s="94"/>
      <c r="G15" s="94"/>
      <c r="H15" s="35"/>
    </row>
  </sheetData>
  <mergeCells count="2">
    <mergeCell ref="A2:C2"/>
    <mergeCell ref="E2:G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135B6-E905-46F4-8AE2-74BE3B4EAF1B}">
  <dimension ref="A1:J18"/>
  <sheetViews>
    <sheetView zoomScale="101" workbookViewId="0"/>
  </sheetViews>
  <sheetFormatPr defaultRowHeight="15" x14ac:dyDescent="0.25"/>
  <cols>
    <col min="1" max="1" width="17.5703125" bestFit="1" customWidth="1"/>
    <col min="2" max="2" width="11" bestFit="1" customWidth="1"/>
    <col min="3" max="3" width="13.5703125" customWidth="1"/>
    <col min="4" max="4" width="8.28515625" bestFit="1" customWidth="1"/>
    <col min="5" max="5" width="11" customWidth="1"/>
    <col min="6" max="6" width="6" bestFit="1" customWidth="1"/>
    <col min="7" max="7" width="5.42578125" bestFit="1" customWidth="1"/>
    <col min="8" max="8" width="9.42578125" customWidth="1"/>
    <col min="9" max="9" width="5.42578125" bestFit="1" customWidth="1"/>
  </cols>
  <sheetData>
    <row r="1" spans="1:10" x14ac:dyDescent="0.25">
      <c r="A1" t="s">
        <v>54</v>
      </c>
    </row>
    <row r="2" spans="1:10" x14ac:dyDescent="0.25">
      <c r="A2" s="166" t="s">
        <v>32</v>
      </c>
      <c r="B2" s="166"/>
      <c r="C2" s="166"/>
      <c r="D2" s="166"/>
      <c r="E2" s="166"/>
      <c r="F2" s="166"/>
      <c r="G2" s="166"/>
      <c r="H2" s="166"/>
      <c r="I2" s="166"/>
      <c r="J2" s="45"/>
    </row>
    <row r="3" spans="1:10" ht="36.75" x14ac:dyDescent="0.25">
      <c r="A3" s="95" t="s">
        <v>16</v>
      </c>
      <c r="B3" s="124"/>
      <c r="C3" s="61" t="s">
        <v>17</v>
      </c>
      <c r="D3" s="64"/>
      <c r="E3" s="46" t="s">
        <v>18</v>
      </c>
      <c r="F3" s="46" t="s">
        <v>19</v>
      </c>
      <c r="G3" s="46" t="s">
        <v>20</v>
      </c>
      <c r="H3" s="46" t="s">
        <v>21</v>
      </c>
      <c r="I3" s="47"/>
      <c r="J3" s="45"/>
    </row>
    <row r="4" spans="1:10" ht="24.75" customHeight="1" x14ac:dyDescent="0.25">
      <c r="A4" s="48"/>
      <c r="B4" s="62"/>
      <c r="C4" s="63" t="s">
        <v>22</v>
      </c>
      <c r="D4" s="65" t="s">
        <v>23</v>
      </c>
      <c r="E4" s="49" t="s">
        <v>24</v>
      </c>
      <c r="F4" s="49"/>
      <c r="G4" s="49"/>
      <c r="H4" s="49" t="s">
        <v>25</v>
      </c>
      <c r="I4" s="96" t="s">
        <v>26</v>
      </c>
      <c r="J4" s="45"/>
    </row>
    <row r="5" spans="1:10" x14ac:dyDescent="0.25">
      <c r="A5" s="50" t="s">
        <v>27</v>
      </c>
      <c r="B5" s="51" t="s">
        <v>28</v>
      </c>
      <c r="C5" s="52">
        <v>-1.2667292229177334</v>
      </c>
      <c r="D5" s="53">
        <v>0.48465820994400122</v>
      </c>
      <c r="E5" s="54"/>
      <c r="F5" s="53">
        <v>-2.6136547301325916</v>
      </c>
      <c r="G5" s="53">
        <v>1.1929264557548228E-2</v>
      </c>
      <c r="H5" s="54"/>
      <c r="I5" s="97"/>
      <c r="J5" s="45"/>
    </row>
    <row r="6" spans="1:10" ht="24" x14ac:dyDescent="0.25">
      <c r="A6" s="55"/>
      <c r="B6" s="55" t="s">
        <v>29</v>
      </c>
      <c r="C6" s="56">
        <v>-28.899056462645746</v>
      </c>
      <c r="D6" s="57">
        <v>16.037162293652024</v>
      </c>
      <c r="E6" s="57">
        <v>-0.24884383345567024</v>
      </c>
      <c r="F6" s="57">
        <v>-1.802005612556832</v>
      </c>
      <c r="G6" s="57">
        <v>7.7826252147671152E-2</v>
      </c>
      <c r="H6" s="67">
        <v>0.99531135082127975</v>
      </c>
      <c r="I6" s="68">
        <v>1.0047107361679899</v>
      </c>
      <c r="J6" s="45"/>
    </row>
    <row r="7" spans="1:10" ht="24" x14ac:dyDescent="0.25">
      <c r="A7" s="58"/>
      <c r="B7" s="58" t="s">
        <v>30</v>
      </c>
      <c r="C7" s="59">
        <v>0.53427613867444579</v>
      </c>
      <c r="D7" s="60">
        <v>0.49769421115590318</v>
      </c>
      <c r="E7" s="60">
        <v>0.14824291047889554</v>
      </c>
      <c r="F7" s="60">
        <v>1.073502818997192</v>
      </c>
      <c r="G7" s="60">
        <v>0.28841284359548736</v>
      </c>
      <c r="H7" s="69">
        <v>0.99531135082127975</v>
      </c>
      <c r="I7" s="70">
        <v>1.0047107361679855</v>
      </c>
      <c r="J7" s="45"/>
    </row>
    <row r="8" spans="1:10" ht="24" x14ac:dyDescent="0.25">
      <c r="A8" s="98" t="s">
        <v>75</v>
      </c>
      <c r="B8" s="98"/>
      <c r="C8" s="98"/>
      <c r="D8" s="98"/>
      <c r="E8" s="98"/>
      <c r="F8" s="98"/>
      <c r="G8" s="98"/>
      <c r="H8" s="98"/>
      <c r="I8" s="98"/>
      <c r="J8" s="45"/>
    </row>
    <row r="9" spans="1:10" x14ac:dyDescent="0.25">
      <c r="A9" s="98"/>
      <c r="B9" s="98"/>
      <c r="C9" s="98"/>
      <c r="D9" s="98"/>
      <c r="E9" s="98"/>
      <c r="F9" s="98"/>
      <c r="G9" s="98"/>
      <c r="H9" s="98"/>
      <c r="I9" s="98"/>
      <c r="J9" s="45"/>
    </row>
    <row r="10" spans="1:10" x14ac:dyDescent="0.25">
      <c r="A10" t="s">
        <v>55</v>
      </c>
    </row>
    <row r="11" spans="1:10" x14ac:dyDescent="0.25">
      <c r="A11" s="166" t="s">
        <v>32</v>
      </c>
      <c r="B11" s="166"/>
      <c r="C11" s="166"/>
      <c r="D11" s="166"/>
      <c r="E11" s="166"/>
      <c r="F11" s="166"/>
      <c r="G11" s="166"/>
      <c r="H11" s="166"/>
      <c r="I11" s="166"/>
      <c r="J11" s="45"/>
    </row>
    <row r="12" spans="1:10" ht="36.75" x14ac:dyDescent="0.25">
      <c r="A12" s="95" t="s">
        <v>16</v>
      </c>
      <c r="B12" s="124"/>
      <c r="C12" s="61" t="s">
        <v>17</v>
      </c>
      <c r="D12" s="64"/>
      <c r="E12" s="46" t="s">
        <v>18</v>
      </c>
      <c r="F12" s="46" t="s">
        <v>19</v>
      </c>
      <c r="G12" s="46" t="s">
        <v>20</v>
      </c>
      <c r="H12" s="46" t="s">
        <v>21</v>
      </c>
      <c r="I12" s="47"/>
      <c r="J12" s="45"/>
    </row>
    <row r="13" spans="1:10" ht="24.75" customHeight="1" x14ac:dyDescent="0.25">
      <c r="A13" s="48"/>
      <c r="B13" s="62"/>
      <c r="C13" s="63" t="s">
        <v>22</v>
      </c>
      <c r="D13" s="65" t="s">
        <v>23</v>
      </c>
      <c r="E13" s="49" t="s">
        <v>24</v>
      </c>
      <c r="F13" s="49"/>
      <c r="G13" s="49"/>
      <c r="H13" s="49" t="s">
        <v>25</v>
      </c>
      <c r="I13" s="96" t="s">
        <v>26</v>
      </c>
      <c r="J13" s="45"/>
    </row>
    <row r="14" spans="1:10" x14ac:dyDescent="0.25">
      <c r="A14" s="50" t="s">
        <v>27</v>
      </c>
      <c r="B14" s="51" t="s">
        <v>28</v>
      </c>
      <c r="C14" s="52">
        <v>0.23957977098420649</v>
      </c>
      <c r="D14" s="53">
        <v>4.9072149345825281E-2</v>
      </c>
      <c r="E14" s="54"/>
      <c r="F14" s="53">
        <v>4.8821943643800942</v>
      </c>
      <c r="G14" s="53">
        <v>1.2514162170351313E-5</v>
      </c>
      <c r="H14" s="54"/>
      <c r="I14" s="97"/>
      <c r="J14" s="45"/>
    </row>
    <row r="15" spans="1:10" ht="24" x14ac:dyDescent="0.25">
      <c r="A15" s="55"/>
      <c r="B15" s="55" t="s">
        <v>29</v>
      </c>
      <c r="C15" s="56">
        <v>-3.7831233497192445</v>
      </c>
      <c r="D15" s="57">
        <v>1.5698146014723906</v>
      </c>
      <c r="E15" s="57">
        <v>-0.33555471512410506</v>
      </c>
      <c r="F15" s="57">
        <v>-2.4099172897047239</v>
      </c>
      <c r="G15" s="57">
        <v>1.9923702377368607E-2</v>
      </c>
      <c r="H15" s="67">
        <v>0.93224453732678469</v>
      </c>
      <c r="I15" s="68">
        <v>1.072679924590928</v>
      </c>
      <c r="J15" s="45"/>
    </row>
    <row r="16" spans="1:10" ht="24" x14ac:dyDescent="0.25">
      <c r="A16" s="55"/>
      <c r="B16" s="55" t="s">
        <v>30</v>
      </c>
      <c r="C16" s="56">
        <v>-6.3187790448605452E-2</v>
      </c>
      <c r="D16" s="57">
        <v>4.7711234819752757E-2</v>
      </c>
      <c r="E16" s="57">
        <v>-0.18059717312891554</v>
      </c>
      <c r="F16" s="57">
        <v>-1.3243796914358064</v>
      </c>
      <c r="G16" s="57">
        <v>0.19178130765087406</v>
      </c>
      <c r="H16" s="67">
        <v>0.97197566689918657</v>
      </c>
      <c r="I16" s="68">
        <v>1.028832340206846</v>
      </c>
      <c r="J16" s="45"/>
    </row>
    <row r="17" spans="1:10" x14ac:dyDescent="0.25">
      <c r="A17" s="58"/>
      <c r="B17" s="58" t="s">
        <v>76</v>
      </c>
      <c r="C17" s="59">
        <v>7.0694104794583219E-3</v>
      </c>
      <c r="D17" s="60">
        <v>1.3673688012747504E-2</v>
      </c>
      <c r="E17" s="60">
        <v>7.2820360364586459E-2</v>
      </c>
      <c r="F17" s="60">
        <v>0.51700832086177162</v>
      </c>
      <c r="G17" s="60">
        <v>0.60757493072683055</v>
      </c>
      <c r="H17" s="69">
        <v>0.91104888679252705</v>
      </c>
      <c r="I17" s="70">
        <v>1.0976359386384167</v>
      </c>
      <c r="J17" s="45"/>
    </row>
    <row r="18" spans="1:10" ht="36" x14ac:dyDescent="0.25">
      <c r="A18" s="98" t="s">
        <v>31</v>
      </c>
      <c r="B18" s="98"/>
      <c r="C18" s="98"/>
      <c r="D18" s="98"/>
      <c r="E18" s="98"/>
      <c r="F18" s="98"/>
      <c r="G18" s="98"/>
      <c r="H18" s="98"/>
      <c r="I18" s="98"/>
      <c r="J18" s="45"/>
    </row>
  </sheetData>
  <mergeCells count="2">
    <mergeCell ref="A2:I2"/>
    <mergeCell ref="A11:I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C32CC-71F7-4BEE-B4E6-71A586BDABE7}">
  <dimension ref="A1:H29"/>
  <sheetViews>
    <sheetView zoomScaleNormal="100" workbookViewId="0"/>
  </sheetViews>
  <sheetFormatPr defaultRowHeight="15" x14ac:dyDescent="0.25"/>
  <cols>
    <col min="4" max="4" width="10" customWidth="1"/>
  </cols>
  <sheetData>
    <row r="1" spans="1:8" ht="15" customHeight="1" x14ac:dyDescent="0.25">
      <c r="A1" t="s">
        <v>68</v>
      </c>
    </row>
    <row r="2" spans="1:8" ht="15" customHeight="1" x14ac:dyDescent="0.25">
      <c r="A2" s="167" t="s">
        <v>41</v>
      </c>
      <c r="B2" s="167"/>
      <c r="C2" s="167"/>
      <c r="D2" s="167"/>
      <c r="E2" s="167"/>
      <c r="F2" s="167"/>
      <c r="G2" s="1"/>
    </row>
    <row r="3" spans="1:8" ht="48.75" x14ac:dyDescent="0.25">
      <c r="A3" s="2" t="s">
        <v>0</v>
      </c>
      <c r="B3" s="2"/>
      <c r="C3" s="2"/>
      <c r="D3" s="3" t="s">
        <v>29</v>
      </c>
      <c r="E3" s="4" t="s">
        <v>30</v>
      </c>
      <c r="F3" s="5" t="s">
        <v>76</v>
      </c>
      <c r="G3" s="1"/>
    </row>
    <row r="4" spans="1:8" ht="48" x14ac:dyDescent="0.25">
      <c r="A4" s="6" t="s">
        <v>42</v>
      </c>
      <c r="B4" s="6" t="s">
        <v>29</v>
      </c>
      <c r="C4" s="7" t="s">
        <v>43</v>
      </c>
      <c r="D4" s="8">
        <v>1</v>
      </c>
      <c r="E4" s="9">
        <v>1.9884249174404511E-2</v>
      </c>
      <c r="F4" s="164">
        <v>-0.16794298696926416</v>
      </c>
      <c r="G4" s="1"/>
    </row>
    <row r="5" spans="1:8" ht="24" x14ac:dyDescent="0.25">
      <c r="A5" s="10"/>
      <c r="B5" s="10"/>
      <c r="C5" s="10" t="s">
        <v>44</v>
      </c>
      <c r="D5" s="11"/>
      <c r="E5" s="12">
        <v>0.88984909073339513</v>
      </c>
      <c r="F5" s="13">
        <v>0.23879310714315127</v>
      </c>
      <c r="G5" s="1"/>
    </row>
    <row r="6" spans="1:8" x14ac:dyDescent="0.25">
      <c r="A6" s="10"/>
      <c r="B6" s="14"/>
      <c r="C6" s="14" t="s">
        <v>3</v>
      </c>
      <c r="D6" s="15">
        <v>51</v>
      </c>
      <c r="E6" s="16">
        <v>51</v>
      </c>
      <c r="F6" s="17">
        <v>51</v>
      </c>
      <c r="G6" s="1"/>
    </row>
    <row r="7" spans="1:8" ht="48" x14ac:dyDescent="0.25">
      <c r="A7" s="10"/>
      <c r="B7" s="14" t="s">
        <v>30</v>
      </c>
      <c r="C7" s="10" t="s">
        <v>43</v>
      </c>
      <c r="D7" s="18">
        <v>1.9884249174404511E-2</v>
      </c>
      <c r="E7" s="12">
        <v>1</v>
      </c>
      <c r="F7" s="13">
        <v>0.16986845949701176</v>
      </c>
      <c r="G7" s="1"/>
    </row>
    <row r="8" spans="1:8" ht="24" x14ac:dyDescent="0.25">
      <c r="A8" s="10"/>
      <c r="B8" s="10"/>
      <c r="C8" s="10" t="s">
        <v>44</v>
      </c>
      <c r="D8" s="18">
        <v>0.88984909073339513</v>
      </c>
      <c r="E8" s="19"/>
      <c r="F8" s="13">
        <v>0.23337359007501488</v>
      </c>
      <c r="G8" s="1"/>
    </row>
    <row r="9" spans="1:8" x14ac:dyDescent="0.25">
      <c r="A9" s="10"/>
      <c r="B9" s="14"/>
      <c r="C9" s="14" t="s">
        <v>3</v>
      </c>
      <c r="D9" s="15">
        <v>51</v>
      </c>
      <c r="E9" s="16">
        <v>51</v>
      </c>
      <c r="F9" s="17">
        <v>51</v>
      </c>
      <c r="G9" s="1"/>
    </row>
    <row r="10" spans="1:8" ht="48" x14ac:dyDescent="0.25">
      <c r="A10" s="10"/>
      <c r="B10" s="14" t="s">
        <v>76</v>
      </c>
      <c r="C10" s="10" t="s">
        <v>43</v>
      </c>
      <c r="D10" s="18">
        <v>-0.16794298696926416</v>
      </c>
      <c r="E10" s="12">
        <v>0.16986845949701176</v>
      </c>
      <c r="F10" s="13">
        <v>1</v>
      </c>
      <c r="G10" s="1"/>
    </row>
    <row r="11" spans="1:8" ht="24" x14ac:dyDescent="0.25">
      <c r="A11" s="10"/>
      <c r="B11" s="10"/>
      <c r="C11" s="10" t="s">
        <v>44</v>
      </c>
      <c r="D11" s="18">
        <v>0.238793107143151</v>
      </c>
      <c r="E11" s="12">
        <v>0.23337359007501488</v>
      </c>
      <c r="F11" s="20"/>
      <c r="G11" s="1"/>
    </row>
    <row r="12" spans="1:8" x14ac:dyDescent="0.25">
      <c r="A12" s="21"/>
      <c r="B12" s="21"/>
      <c r="C12" s="21" t="s">
        <v>3</v>
      </c>
      <c r="D12" s="22">
        <v>51</v>
      </c>
      <c r="E12" s="23">
        <v>51</v>
      </c>
      <c r="F12" s="24">
        <v>51</v>
      </c>
      <c r="G12" s="1"/>
    </row>
    <row r="14" spans="1:8" ht="15" customHeight="1" x14ac:dyDescent="0.25">
      <c r="A14" t="s">
        <v>77</v>
      </c>
    </row>
    <row r="15" spans="1:8" x14ac:dyDescent="0.25">
      <c r="A15" s="167" t="s">
        <v>41</v>
      </c>
      <c r="B15" s="167"/>
      <c r="C15" s="167"/>
      <c r="D15" s="167"/>
      <c r="E15" s="167"/>
      <c r="F15" s="167"/>
      <c r="G15" s="167"/>
      <c r="H15" s="1"/>
    </row>
    <row r="16" spans="1:8" ht="36.75" x14ac:dyDescent="0.25">
      <c r="A16" s="2" t="s">
        <v>0</v>
      </c>
      <c r="B16" s="2"/>
      <c r="C16" s="2"/>
      <c r="D16" s="3" t="s">
        <v>29</v>
      </c>
      <c r="E16" s="4" t="s">
        <v>30</v>
      </c>
      <c r="F16" s="4" t="s">
        <v>76</v>
      </c>
      <c r="G16" s="5" t="s">
        <v>56</v>
      </c>
      <c r="H16" s="1"/>
    </row>
    <row r="17" spans="1:8" ht="48" x14ac:dyDescent="0.25">
      <c r="A17" s="6" t="s">
        <v>42</v>
      </c>
      <c r="B17" s="6" t="s">
        <v>29</v>
      </c>
      <c r="C17" s="7" t="s">
        <v>43</v>
      </c>
      <c r="D17" s="8">
        <v>1</v>
      </c>
      <c r="E17" s="9">
        <v>1.9884249174404511E-2</v>
      </c>
      <c r="F17" s="9">
        <v>-0.16794298696926416</v>
      </c>
      <c r="G17" s="163" t="s">
        <v>89</v>
      </c>
      <c r="H17" s="1"/>
    </row>
    <row r="18" spans="1:8" ht="24" x14ac:dyDescent="0.25">
      <c r="A18" s="10"/>
      <c r="B18" s="10"/>
      <c r="C18" s="10" t="s">
        <v>44</v>
      </c>
      <c r="D18" s="11"/>
      <c r="E18" s="12">
        <v>0.88984909073339513</v>
      </c>
      <c r="F18" s="12">
        <v>0.23879310714315127</v>
      </c>
      <c r="G18" s="13">
        <v>4.46419807347972E-2</v>
      </c>
      <c r="H18" s="1"/>
    </row>
    <row r="19" spans="1:8" x14ac:dyDescent="0.25">
      <c r="A19" s="10"/>
      <c r="B19" s="14"/>
      <c r="C19" s="14" t="s">
        <v>3</v>
      </c>
      <c r="D19" s="15">
        <v>51</v>
      </c>
      <c r="E19" s="16">
        <v>51</v>
      </c>
      <c r="F19" s="16">
        <v>51</v>
      </c>
      <c r="G19" s="17">
        <v>51</v>
      </c>
      <c r="H19" s="1"/>
    </row>
    <row r="20" spans="1:8" ht="48" x14ac:dyDescent="0.25">
      <c r="A20" s="10"/>
      <c r="B20" s="14" t="s">
        <v>30</v>
      </c>
      <c r="C20" s="10" t="s">
        <v>43</v>
      </c>
      <c r="D20" s="18">
        <v>1.9884249174404511E-2</v>
      </c>
      <c r="E20" s="12">
        <v>1</v>
      </c>
      <c r="F20" s="12">
        <v>0.16986845949701176</v>
      </c>
      <c r="G20" s="13">
        <v>-0.20383753827841872</v>
      </c>
      <c r="H20" s="1"/>
    </row>
    <row r="21" spans="1:8" ht="24" x14ac:dyDescent="0.25">
      <c r="A21" s="10"/>
      <c r="B21" s="10"/>
      <c r="C21" s="10" t="s">
        <v>44</v>
      </c>
      <c r="D21" s="18">
        <v>0.88984909073339513</v>
      </c>
      <c r="E21" s="19"/>
      <c r="F21" s="12">
        <v>0.23337359007501488</v>
      </c>
      <c r="G21" s="13">
        <v>0.15136817952512868</v>
      </c>
      <c r="H21" s="1"/>
    </row>
    <row r="22" spans="1:8" x14ac:dyDescent="0.25">
      <c r="A22" s="10"/>
      <c r="B22" s="14"/>
      <c r="C22" s="14" t="s">
        <v>3</v>
      </c>
      <c r="D22" s="15">
        <v>51</v>
      </c>
      <c r="E22" s="16">
        <v>51</v>
      </c>
      <c r="F22" s="16">
        <v>51</v>
      </c>
      <c r="G22" s="17">
        <v>51</v>
      </c>
      <c r="H22" s="1"/>
    </row>
    <row r="23" spans="1:8" ht="48" x14ac:dyDescent="0.25">
      <c r="A23" s="10"/>
      <c r="B23" s="14" t="s">
        <v>76</v>
      </c>
      <c r="C23" s="10" t="s">
        <v>43</v>
      </c>
      <c r="D23" s="18">
        <v>-0.16794298696926416</v>
      </c>
      <c r="E23" s="12">
        <v>0.16986845949701176</v>
      </c>
      <c r="F23" s="12">
        <v>1</v>
      </c>
      <c r="G23" s="13">
        <v>0.16489012609740017</v>
      </c>
      <c r="H23" s="1"/>
    </row>
    <row r="24" spans="1:8" ht="24" x14ac:dyDescent="0.25">
      <c r="A24" s="10"/>
      <c r="B24" s="10"/>
      <c r="C24" s="10" t="s">
        <v>44</v>
      </c>
      <c r="D24" s="18">
        <v>0.23879310714315127</v>
      </c>
      <c r="E24" s="12">
        <v>0.23337359007501488</v>
      </c>
      <c r="F24" s="19"/>
      <c r="G24" s="13">
        <v>0.2475610262647851</v>
      </c>
      <c r="H24" s="1"/>
    </row>
    <row r="25" spans="1:8" x14ac:dyDescent="0.25">
      <c r="A25" s="10"/>
      <c r="B25" s="14"/>
      <c r="C25" s="14" t="s">
        <v>3</v>
      </c>
      <c r="D25" s="15">
        <v>51</v>
      </c>
      <c r="E25" s="16">
        <v>51</v>
      </c>
      <c r="F25" s="16">
        <v>51</v>
      </c>
      <c r="G25" s="17">
        <v>51</v>
      </c>
      <c r="H25" s="1"/>
    </row>
    <row r="26" spans="1:8" ht="48" x14ac:dyDescent="0.25">
      <c r="A26" s="10"/>
      <c r="B26" s="14" t="s">
        <v>56</v>
      </c>
      <c r="C26" s="10" t="s">
        <v>43</v>
      </c>
      <c r="D26" s="11" t="s">
        <v>89</v>
      </c>
      <c r="E26" s="12">
        <v>-0.20383753827841872</v>
      </c>
      <c r="F26" s="12">
        <v>0.16489012609740017</v>
      </c>
      <c r="G26" s="13">
        <v>1</v>
      </c>
      <c r="H26" s="1"/>
    </row>
    <row r="27" spans="1:8" ht="24" x14ac:dyDescent="0.25">
      <c r="A27" s="10"/>
      <c r="B27" s="10"/>
      <c r="C27" s="10" t="s">
        <v>44</v>
      </c>
      <c r="D27" s="18">
        <v>4.46419807347972E-2</v>
      </c>
      <c r="E27" s="12">
        <v>0.15136817952512868</v>
      </c>
      <c r="F27" s="12">
        <v>0.2475610262647851</v>
      </c>
      <c r="G27" s="20"/>
      <c r="H27" s="1"/>
    </row>
    <row r="28" spans="1:8" x14ac:dyDescent="0.25">
      <c r="A28" s="21"/>
      <c r="B28" s="21"/>
      <c r="C28" s="21" t="s">
        <v>3</v>
      </c>
      <c r="D28" s="22">
        <v>51</v>
      </c>
      <c r="E28" s="23">
        <v>51</v>
      </c>
      <c r="F28" s="23">
        <v>51</v>
      </c>
      <c r="G28" s="24">
        <v>51</v>
      </c>
      <c r="H28" s="1"/>
    </row>
    <row r="29" spans="1:8" ht="84" x14ac:dyDescent="0.25">
      <c r="A29" s="125" t="s">
        <v>88</v>
      </c>
      <c r="B29" s="125"/>
      <c r="C29" s="125"/>
      <c r="D29" s="125"/>
      <c r="E29" s="125"/>
      <c r="F29" s="125"/>
      <c r="G29" s="125"/>
      <c r="H29" s="1"/>
    </row>
  </sheetData>
  <mergeCells count="2">
    <mergeCell ref="A15:G15"/>
    <mergeCell ref="A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737EE-2E4C-4BEA-9997-7BAF25F9EB46}">
  <dimension ref="A1:N15"/>
  <sheetViews>
    <sheetView workbookViewId="0"/>
  </sheetViews>
  <sheetFormatPr defaultRowHeight="15" x14ac:dyDescent="0.25"/>
  <cols>
    <col min="1" max="1" width="16.85546875" bestFit="1" customWidth="1"/>
    <col min="2" max="2" width="6.5703125" bestFit="1" customWidth="1"/>
    <col min="3" max="4" width="8.5703125" bestFit="1" customWidth="1"/>
    <col min="5" max="5" width="8.42578125" bestFit="1" customWidth="1"/>
    <col min="6" max="6" width="7" bestFit="1" customWidth="1"/>
    <col min="8" max="8" width="17.5703125" bestFit="1" customWidth="1"/>
    <col min="9" max="9" width="6" bestFit="1" customWidth="1"/>
    <col min="10" max="10" width="8.42578125" bestFit="1" customWidth="1"/>
    <col min="11" max="11" width="8.7109375" bestFit="1" customWidth="1"/>
    <col min="12" max="12" width="8.5703125" bestFit="1" customWidth="1"/>
    <col min="13" max="13" width="7" bestFit="1" customWidth="1"/>
  </cols>
  <sheetData>
    <row r="1" spans="1:14" x14ac:dyDescent="0.25">
      <c r="A1" t="s">
        <v>54</v>
      </c>
      <c r="H1" t="s">
        <v>55</v>
      </c>
    </row>
    <row r="2" spans="1:14" ht="15" customHeight="1" x14ac:dyDescent="0.25">
      <c r="A2" s="99" t="s">
        <v>40</v>
      </c>
      <c r="B2" s="99"/>
      <c r="C2" s="99"/>
      <c r="D2" s="99"/>
      <c r="E2" s="99"/>
      <c r="F2" s="99"/>
      <c r="H2" s="168" t="s">
        <v>40</v>
      </c>
      <c r="I2" s="168"/>
      <c r="J2" s="168"/>
      <c r="K2" s="168"/>
      <c r="L2" s="168"/>
      <c r="M2" s="168"/>
      <c r="N2" s="25"/>
    </row>
    <row r="3" spans="1:14" ht="36.75" x14ac:dyDescent="0.25">
      <c r="A3" s="26" t="s">
        <v>16</v>
      </c>
      <c r="B3" s="27" t="s">
        <v>33</v>
      </c>
      <c r="C3" s="28" t="s">
        <v>34</v>
      </c>
      <c r="D3" s="28" t="s">
        <v>35</v>
      </c>
      <c r="E3" s="28" t="s">
        <v>36</v>
      </c>
      <c r="F3" s="29" t="s">
        <v>37</v>
      </c>
      <c r="H3" s="26" t="s">
        <v>16</v>
      </c>
      <c r="I3" s="27" t="s">
        <v>33</v>
      </c>
      <c r="J3" s="28" t="s">
        <v>34</v>
      </c>
      <c r="K3" s="28" t="s">
        <v>35</v>
      </c>
      <c r="L3" s="28" t="s">
        <v>36</v>
      </c>
      <c r="M3" s="29" t="s">
        <v>37</v>
      </c>
      <c r="N3" s="25"/>
    </row>
    <row r="4" spans="1:14" x14ac:dyDescent="0.25">
      <c r="A4" s="30" t="s">
        <v>27</v>
      </c>
      <c r="B4" s="31" t="s">
        <v>90</v>
      </c>
      <c r="C4" s="32">
        <v>8.8951113207473065E-2</v>
      </c>
      <c r="D4" s="32">
        <v>5.0990742924451112E-2</v>
      </c>
      <c r="E4" s="33">
        <v>0.83433070316907687</v>
      </c>
      <c r="F4" s="101">
        <v>1.9213337755102387</v>
      </c>
      <c r="H4" s="30" t="s">
        <v>27</v>
      </c>
      <c r="I4" s="31" t="s">
        <v>91</v>
      </c>
      <c r="J4" s="32">
        <v>0.15052593968367467</v>
      </c>
      <c r="K4" s="32">
        <v>9.63041911528454E-2</v>
      </c>
      <c r="L4" s="71">
        <v>7.9039559472991031E-2</v>
      </c>
      <c r="M4" s="101">
        <v>2.360840618739843</v>
      </c>
      <c r="N4" s="25"/>
    </row>
    <row r="5" spans="1:14" ht="60" x14ac:dyDescent="0.25">
      <c r="A5" s="100" t="s">
        <v>38</v>
      </c>
      <c r="B5" s="100"/>
      <c r="C5" s="100"/>
      <c r="D5" s="100"/>
      <c r="E5" s="100"/>
      <c r="F5" s="100"/>
      <c r="H5" s="100" t="s">
        <v>79</v>
      </c>
      <c r="I5" s="100"/>
      <c r="J5" s="100"/>
      <c r="K5" s="100"/>
      <c r="L5" s="100"/>
      <c r="M5" s="100"/>
      <c r="N5" s="25"/>
    </row>
    <row r="6" spans="1:14" ht="36" x14ac:dyDescent="0.25">
      <c r="A6" s="100" t="s">
        <v>78</v>
      </c>
      <c r="B6" s="100"/>
      <c r="C6" s="100"/>
      <c r="D6" s="100"/>
      <c r="E6" s="100"/>
      <c r="F6" s="100"/>
      <c r="H6" s="100" t="s">
        <v>39</v>
      </c>
      <c r="I6" s="100"/>
      <c r="J6" s="100"/>
      <c r="K6" s="100"/>
      <c r="L6" s="100"/>
      <c r="M6" s="100"/>
      <c r="N6" s="25"/>
    </row>
    <row r="8" spans="1:14" x14ac:dyDescent="0.25">
      <c r="A8" t="s">
        <v>70</v>
      </c>
      <c r="B8" t="s">
        <v>71</v>
      </c>
      <c r="C8" t="s">
        <v>69</v>
      </c>
      <c r="D8" t="s">
        <v>72</v>
      </c>
      <c r="E8" t="s">
        <v>73</v>
      </c>
      <c r="H8" t="s">
        <v>70</v>
      </c>
      <c r="I8" t="s">
        <v>71</v>
      </c>
      <c r="J8" t="s">
        <v>69</v>
      </c>
      <c r="K8" t="s">
        <v>72</v>
      </c>
      <c r="L8" t="s">
        <v>73</v>
      </c>
    </row>
    <row r="9" spans="1:14" x14ac:dyDescent="0.25">
      <c r="A9" s="34">
        <v>1.468</v>
      </c>
      <c r="B9" s="34">
        <v>1.63</v>
      </c>
      <c r="C9" s="34">
        <f>F4</f>
        <v>1.9213337755102387</v>
      </c>
      <c r="D9" s="34">
        <f>4-B9</f>
        <v>2.37</v>
      </c>
      <c r="E9" s="34">
        <f>4-A9</f>
        <v>2.532</v>
      </c>
      <c r="H9" s="34">
        <v>1.427</v>
      </c>
      <c r="I9" s="34">
        <v>1.675</v>
      </c>
      <c r="J9" s="34">
        <f>M4</f>
        <v>2.360840618739843</v>
      </c>
      <c r="K9" s="34">
        <f>4-I9</f>
        <v>2.3250000000000002</v>
      </c>
      <c r="L9" s="34">
        <f>4-H9</f>
        <v>2.573</v>
      </c>
    </row>
    <row r="11" spans="1:14" x14ac:dyDescent="0.25">
      <c r="N11" s="25"/>
    </row>
    <row r="12" spans="1:14" x14ac:dyDescent="0.25">
      <c r="N12" s="25"/>
    </row>
    <row r="13" spans="1:14" x14ac:dyDescent="0.25">
      <c r="N13" s="25"/>
    </row>
    <row r="14" spans="1:14" x14ac:dyDescent="0.25">
      <c r="N14" s="25"/>
    </row>
    <row r="15" spans="1:14" x14ac:dyDescent="0.25">
      <c r="N15" s="25"/>
    </row>
  </sheetData>
  <mergeCells count="1">
    <mergeCell ref="H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FEB6A-3C09-4769-B38B-FD03CEC1BA73}">
  <dimension ref="A1:H15"/>
  <sheetViews>
    <sheetView workbookViewId="0">
      <selection sqref="A1:G1"/>
    </sheetView>
  </sheetViews>
  <sheetFormatPr defaultRowHeight="15" x14ac:dyDescent="0.25"/>
  <cols>
    <col min="1" max="1" width="10.28515625" customWidth="1"/>
  </cols>
  <sheetData>
    <row r="1" spans="1:8" x14ac:dyDescent="0.25">
      <c r="A1" s="169" t="s">
        <v>53</v>
      </c>
      <c r="B1" s="169"/>
      <c r="C1" s="169"/>
      <c r="D1" s="169"/>
      <c r="E1" s="169"/>
      <c r="F1" s="169"/>
      <c r="G1" s="169"/>
    </row>
    <row r="2" spans="1:8" ht="24.75" x14ac:dyDescent="0.25">
      <c r="A2" s="103" t="s">
        <v>16</v>
      </c>
      <c r="B2" s="103"/>
      <c r="C2" s="104" t="s">
        <v>45</v>
      </c>
      <c r="D2" s="105" t="s">
        <v>46</v>
      </c>
      <c r="E2" s="105" t="s">
        <v>47</v>
      </c>
      <c r="F2" s="105" t="s">
        <v>48</v>
      </c>
      <c r="G2" s="106" t="s">
        <v>20</v>
      </c>
    </row>
    <row r="3" spans="1:8" ht="24" x14ac:dyDescent="0.25">
      <c r="A3" s="107" t="s">
        <v>27</v>
      </c>
      <c r="B3" s="108" t="s">
        <v>49</v>
      </c>
      <c r="C3" s="109">
        <v>5.0359439183629319E-2</v>
      </c>
      <c r="D3" s="110">
        <v>2</v>
      </c>
      <c r="E3" s="111">
        <v>2.5179719591814659E-2</v>
      </c>
      <c r="F3" s="111">
        <v>4.0930055299621202</v>
      </c>
      <c r="G3" s="126" t="s">
        <v>87</v>
      </c>
    </row>
    <row r="4" spans="1:8" x14ac:dyDescent="0.25">
      <c r="A4" s="112"/>
      <c r="B4" s="112" t="s">
        <v>50</v>
      </c>
      <c r="C4" s="113">
        <v>0.2952907176791158</v>
      </c>
      <c r="D4" s="114">
        <v>48</v>
      </c>
      <c r="E4" s="115">
        <v>6.1518899516482461E-3</v>
      </c>
      <c r="F4" s="116"/>
      <c r="G4" s="117"/>
    </row>
    <row r="5" spans="1:8" x14ac:dyDescent="0.25">
      <c r="A5" s="118"/>
      <c r="B5" s="118" t="s">
        <v>51</v>
      </c>
      <c r="C5" s="119">
        <v>0.34565015686274514</v>
      </c>
      <c r="D5" s="120">
        <v>50</v>
      </c>
      <c r="E5" s="121"/>
      <c r="F5" s="121"/>
      <c r="G5" s="122"/>
    </row>
    <row r="6" spans="1:8" ht="60" x14ac:dyDescent="0.25">
      <c r="A6" s="123" t="s">
        <v>31</v>
      </c>
      <c r="B6" s="123"/>
      <c r="C6" s="123"/>
      <c r="D6" s="123"/>
      <c r="E6" s="123"/>
      <c r="F6" s="123"/>
      <c r="G6" s="123"/>
    </row>
    <row r="7" spans="1:8" ht="96" x14ac:dyDescent="0.25">
      <c r="A7" s="123" t="s">
        <v>52</v>
      </c>
      <c r="B7" s="123"/>
      <c r="C7" s="123"/>
      <c r="D7" s="123"/>
      <c r="E7" s="123"/>
      <c r="F7" s="123"/>
      <c r="G7" s="123"/>
    </row>
    <row r="8" spans="1:8" x14ac:dyDescent="0.25">
      <c r="A8" s="123"/>
      <c r="B8" s="123"/>
      <c r="C8" s="123"/>
      <c r="D8" s="123"/>
      <c r="E8" s="123"/>
      <c r="F8" s="123"/>
      <c r="G8" s="123"/>
    </row>
    <row r="9" spans="1:8" x14ac:dyDescent="0.25">
      <c r="A9" t="s">
        <v>80</v>
      </c>
      <c r="B9">
        <v>2</v>
      </c>
      <c r="H9" s="102"/>
    </row>
    <row r="10" spans="1:8" x14ac:dyDescent="0.25">
      <c r="A10" t="s">
        <v>81</v>
      </c>
      <c r="B10">
        <f>54-2-1</f>
        <v>51</v>
      </c>
      <c r="H10" s="102"/>
    </row>
    <row r="11" spans="1:8" x14ac:dyDescent="0.25">
      <c r="A11" t="s">
        <v>82</v>
      </c>
      <c r="B11">
        <v>3.1789999999999998</v>
      </c>
      <c r="H11" s="102"/>
    </row>
    <row r="12" spans="1:8" x14ac:dyDescent="0.25">
      <c r="A12" t="s">
        <v>74</v>
      </c>
      <c r="B12" s="34">
        <v>4.28</v>
      </c>
      <c r="H12" s="102"/>
    </row>
    <row r="13" spans="1:8" x14ac:dyDescent="0.25">
      <c r="H13" s="102"/>
    </row>
    <row r="14" spans="1:8" x14ac:dyDescent="0.25">
      <c r="H14" s="102"/>
    </row>
    <row r="15" spans="1:8" x14ac:dyDescent="0.25">
      <c r="H15" s="102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7D7C-9E5A-4A24-8AE3-2BEE4C798276}">
  <dimension ref="A1:T24"/>
  <sheetViews>
    <sheetView zoomScaleNormal="90" workbookViewId="0"/>
  </sheetViews>
  <sheetFormatPr defaultRowHeight="15" x14ac:dyDescent="0.25"/>
  <cols>
    <col min="1" max="1" width="12" bestFit="1" customWidth="1"/>
    <col min="2" max="2" width="23.28515625" bestFit="1" customWidth="1"/>
    <col min="3" max="3" width="13.7109375" customWidth="1"/>
    <col min="4" max="4" width="8.42578125" bestFit="1" customWidth="1"/>
    <col min="5" max="5" width="11.28515625" customWidth="1"/>
    <col min="6" max="6" width="7" bestFit="1" customWidth="1"/>
    <col min="7" max="7" width="5.42578125" bestFit="1" customWidth="1"/>
    <col min="8" max="8" width="9.7109375" customWidth="1"/>
    <col min="9" max="9" width="5.42578125" bestFit="1" customWidth="1"/>
    <col min="11" max="11" width="17.5703125" bestFit="1" customWidth="1"/>
    <col min="12" max="12" width="10.28515625" customWidth="1"/>
    <col min="13" max="13" width="13.28515625" customWidth="1"/>
    <col min="14" max="14" width="8.42578125" bestFit="1" customWidth="1"/>
    <col min="15" max="15" width="11.7109375" customWidth="1"/>
    <col min="16" max="16" width="7" bestFit="1" customWidth="1"/>
    <col min="17" max="17" width="5.42578125" bestFit="1" customWidth="1"/>
    <col min="18" max="18" width="9.7109375" bestFit="1" customWidth="1"/>
    <col min="19" max="19" width="5.42578125" bestFit="1" customWidth="1"/>
  </cols>
  <sheetData>
    <row r="1" spans="1:20" x14ac:dyDescent="0.25">
      <c r="A1" t="s">
        <v>54</v>
      </c>
      <c r="K1" t="s">
        <v>55</v>
      </c>
    </row>
    <row r="2" spans="1:20" x14ac:dyDescent="0.25">
      <c r="A2" s="170" t="s">
        <v>40</v>
      </c>
      <c r="B2" s="170"/>
      <c r="C2" s="170"/>
      <c r="D2" s="170"/>
      <c r="E2" s="170"/>
      <c r="F2" s="170"/>
      <c r="G2" s="127"/>
      <c r="K2" s="170" t="s">
        <v>40</v>
      </c>
      <c r="L2" s="170"/>
      <c r="M2" s="170"/>
      <c r="N2" s="170"/>
      <c r="O2" s="170"/>
      <c r="P2" s="170"/>
      <c r="Q2" s="127"/>
    </row>
    <row r="3" spans="1:20" ht="36.75" x14ac:dyDescent="0.25">
      <c r="A3" s="128" t="s">
        <v>16</v>
      </c>
      <c r="B3" s="129" t="s">
        <v>33</v>
      </c>
      <c r="C3" s="130" t="s">
        <v>34</v>
      </c>
      <c r="D3" s="130" t="s">
        <v>35</v>
      </c>
      <c r="E3" s="130" t="s">
        <v>36</v>
      </c>
      <c r="F3" s="131" t="s">
        <v>37</v>
      </c>
      <c r="G3" s="127"/>
      <c r="K3" s="128" t="s">
        <v>16</v>
      </c>
      <c r="L3" s="129" t="s">
        <v>33</v>
      </c>
      <c r="M3" s="130" t="s">
        <v>34</v>
      </c>
      <c r="N3" s="130" t="s">
        <v>35</v>
      </c>
      <c r="O3" s="130" t="s">
        <v>36</v>
      </c>
      <c r="P3" s="131" t="s">
        <v>37</v>
      </c>
      <c r="Q3" s="127"/>
    </row>
    <row r="4" spans="1:20" x14ac:dyDescent="0.25">
      <c r="A4" s="132" t="s">
        <v>27</v>
      </c>
      <c r="B4" s="133" t="s">
        <v>90</v>
      </c>
      <c r="C4" s="134">
        <v>8.8951113207473065E-2</v>
      </c>
      <c r="D4" s="134">
        <v>5.0990742924451112E-2</v>
      </c>
      <c r="E4" s="135">
        <v>0.83433070316907687</v>
      </c>
      <c r="F4" s="136">
        <v>1.9213337755102387</v>
      </c>
      <c r="G4" s="127"/>
      <c r="H4">
        <f>SQRT(1-C4)</f>
        <v>0.95448880914996947</v>
      </c>
      <c r="K4" s="132" t="s">
        <v>27</v>
      </c>
      <c r="L4" s="133" t="s">
        <v>91</v>
      </c>
      <c r="M4" s="134">
        <v>0.15052593968367467</v>
      </c>
      <c r="N4" s="134">
        <v>9.63041911528454E-2</v>
      </c>
      <c r="O4" s="155">
        <v>7.9039559472991031E-2</v>
      </c>
      <c r="P4" s="136">
        <v>2.360840618739843</v>
      </c>
      <c r="Q4" s="127"/>
      <c r="R4">
        <f>SQRT(1-M4)</f>
        <v>0.9216691707528929</v>
      </c>
    </row>
    <row r="5" spans="1:20" ht="72" x14ac:dyDescent="0.25">
      <c r="A5" s="137" t="s">
        <v>38</v>
      </c>
      <c r="B5" s="137"/>
      <c r="C5" s="137"/>
      <c r="D5" s="137"/>
      <c r="E5" s="137"/>
      <c r="F5" s="137"/>
      <c r="G5" s="127"/>
      <c r="K5" s="137" t="s">
        <v>79</v>
      </c>
      <c r="L5" s="137"/>
      <c r="M5" s="137"/>
      <c r="N5" s="137"/>
      <c r="O5" s="137"/>
      <c r="P5" s="137"/>
      <c r="Q5" s="127"/>
    </row>
    <row r="6" spans="1:20" ht="36" x14ac:dyDescent="0.25">
      <c r="A6" s="137" t="s">
        <v>78</v>
      </c>
      <c r="B6" s="137"/>
      <c r="C6" s="137"/>
      <c r="D6" s="137"/>
      <c r="E6" s="137"/>
      <c r="F6" s="137"/>
      <c r="G6" s="127"/>
      <c r="K6" s="137" t="s">
        <v>39</v>
      </c>
      <c r="L6" s="137"/>
      <c r="M6" s="137"/>
      <c r="N6" s="137"/>
      <c r="O6" s="137"/>
      <c r="P6" s="137"/>
      <c r="Q6" s="127"/>
    </row>
    <row r="8" spans="1:20" x14ac:dyDescent="0.25">
      <c r="A8" s="170" t="s">
        <v>32</v>
      </c>
      <c r="B8" s="170"/>
      <c r="C8" s="170"/>
      <c r="D8" s="170"/>
      <c r="E8" s="170"/>
      <c r="F8" s="170"/>
      <c r="G8" s="170"/>
      <c r="H8" s="170"/>
      <c r="I8" s="170"/>
      <c r="J8" s="127"/>
      <c r="K8" s="170" t="s">
        <v>32</v>
      </c>
      <c r="L8" s="170"/>
      <c r="M8" s="170"/>
      <c r="N8" s="170"/>
      <c r="O8" s="170"/>
      <c r="P8" s="170"/>
      <c r="Q8" s="170"/>
      <c r="R8" s="170"/>
      <c r="S8" s="170"/>
      <c r="T8" s="127"/>
    </row>
    <row r="9" spans="1:20" ht="24.75" x14ac:dyDescent="0.25">
      <c r="A9" s="138" t="s">
        <v>16</v>
      </c>
      <c r="B9" s="156"/>
      <c r="C9" s="157" t="s">
        <v>17</v>
      </c>
      <c r="D9" s="158"/>
      <c r="E9" s="139" t="s">
        <v>18</v>
      </c>
      <c r="F9" s="139" t="s">
        <v>19</v>
      </c>
      <c r="G9" s="139" t="s">
        <v>20</v>
      </c>
      <c r="H9" s="139" t="s">
        <v>21</v>
      </c>
      <c r="I9" s="140"/>
      <c r="J9" s="127"/>
      <c r="K9" s="138" t="s">
        <v>16</v>
      </c>
      <c r="L9" s="156"/>
      <c r="M9" s="157" t="s">
        <v>17</v>
      </c>
      <c r="N9" s="158"/>
      <c r="O9" s="139" t="s">
        <v>18</v>
      </c>
      <c r="P9" s="139" t="s">
        <v>19</v>
      </c>
      <c r="Q9" s="139" t="s">
        <v>20</v>
      </c>
      <c r="R9" s="139" t="s">
        <v>21</v>
      </c>
      <c r="S9" s="140"/>
      <c r="T9" s="127"/>
    </row>
    <row r="10" spans="1:20" x14ac:dyDescent="0.25">
      <c r="A10" s="128"/>
      <c r="B10" s="159"/>
      <c r="C10" s="160" t="s">
        <v>22</v>
      </c>
      <c r="D10" s="161" t="s">
        <v>23</v>
      </c>
      <c r="E10" s="130" t="s">
        <v>24</v>
      </c>
      <c r="F10" s="130"/>
      <c r="G10" s="130"/>
      <c r="H10" s="130" t="s">
        <v>25</v>
      </c>
      <c r="I10" s="131" t="s">
        <v>26</v>
      </c>
      <c r="J10" s="127"/>
      <c r="K10" s="128"/>
      <c r="L10" s="159"/>
      <c r="M10" s="160" t="s">
        <v>22</v>
      </c>
      <c r="N10" s="161" t="s">
        <v>23</v>
      </c>
      <c r="O10" s="130" t="s">
        <v>24</v>
      </c>
      <c r="P10" s="130"/>
      <c r="Q10" s="130"/>
      <c r="R10" s="130" t="s">
        <v>25</v>
      </c>
      <c r="S10" s="131" t="s">
        <v>26</v>
      </c>
      <c r="T10" s="127"/>
    </row>
    <row r="11" spans="1:20" ht="24" x14ac:dyDescent="0.25">
      <c r="A11" s="141" t="s">
        <v>27</v>
      </c>
      <c r="B11" s="142" t="s">
        <v>28</v>
      </c>
      <c r="C11" s="143">
        <v>-1.2667292229177334</v>
      </c>
      <c r="D11" s="144">
        <v>0.48465820994400122</v>
      </c>
      <c r="E11" s="145"/>
      <c r="F11" s="144">
        <v>-2.6136547301325916</v>
      </c>
      <c r="G11" s="144">
        <v>1.1929264557548228E-2</v>
      </c>
      <c r="H11" s="145"/>
      <c r="I11" s="146"/>
      <c r="J11" s="127"/>
      <c r="K11" s="141" t="s">
        <v>27</v>
      </c>
      <c r="L11" s="142" t="s">
        <v>28</v>
      </c>
      <c r="M11" s="143">
        <v>0.23957977098420649</v>
      </c>
      <c r="N11" s="144">
        <v>4.9072149345825281E-2</v>
      </c>
      <c r="O11" s="145"/>
      <c r="P11" s="144">
        <v>4.8821943643800942</v>
      </c>
      <c r="Q11" s="144">
        <v>1.2514162170351313E-5</v>
      </c>
      <c r="R11" s="145"/>
      <c r="S11" s="146"/>
      <c r="T11" s="127"/>
    </row>
    <row r="12" spans="1:20" ht="48" x14ac:dyDescent="0.25">
      <c r="A12" s="147"/>
      <c r="B12" s="147" t="s">
        <v>29</v>
      </c>
      <c r="C12" s="148">
        <v>-28.899056462645746</v>
      </c>
      <c r="D12" s="149">
        <v>16.037162293652024</v>
      </c>
      <c r="E12" s="149">
        <v>-0.24884383345567024</v>
      </c>
      <c r="F12" s="149">
        <v>-1.802005612556832</v>
      </c>
      <c r="G12" s="149">
        <v>7.7826252147671152E-2</v>
      </c>
      <c r="H12" s="149">
        <v>0.99531135082127975</v>
      </c>
      <c r="I12" s="150">
        <v>1.0047107361679855</v>
      </c>
      <c r="J12" s="127"/>
      <c r="K12" s="147"/>
      <c r="L12" s="147" t="s">
        <v>29</v>
      </c>
      <c r="M12" s="148">
        <v>-3.7831233497192445</v>
      </c>
      <c r="N12" s="149">
        <v>1.5698146014723906</v>
      </c>
      <c r="O12" s="149">
        <v>-0.33555471512410506</v>
      </c>
      <c r="P12" s="149">
        <v>-2.4099172897047239</v>
      </c>
      <c r="Q12" s="149">
        <v>1.9923702377368607E-2</v>
      </c>
      <c r="R12" s="149">
        <v>0.93224453732678469</v>
      </c>
      <c r="S12" s="150">
        <v>1.072679924590928</v>
      </c>
      <c r="T12" s="127"/>
    </row>
    <row r="13" spans="1:20" ht="24" x14ac:dyDescent="0.25">
      <c r="A13" s="151"/>
      <c r="B13" s="151" t="s">
        <v>30</v>
      </c>
      <c r="C13" s="152">
        <v>0.53427613867444579</v>
      </c>
      <c r="D13" s="153">
        <v>0.49769421115590318</v>
      </c>
      <c r="E13" s="153">
        <v>0.14824291047889554</v>
      </c>
      <c r="F13" s="153">
        <v>1.073502818997192</v>
      </c>
      <c r="G13" s="153">
        <v>0.28841284359548736</v>
      </c>
      <c r="H13" s="153">
        <v>0.99531135082127975</v>
      </c>
      <c r="I13" s="154">
        <v>1.0047107361679855</v>
      </c>
      <c r="J13" s="127"/>
      <c r="K13" s="147"/>
      <c r="L13" s="147" t="s">
        <v>30</v>
      </c>
      <c r="M13" s="148">
        <v>-6.3187790448605452E-2</v>
      </c>
      <c r="N13" s="149">
        <v>4.7711234819752757E-2</v>
      </c>
      <c r="O13" s="149">
        <v>-0.18059717312891554</v>
      </c>
      <c r="P13" s="149">
        <v>-1.3243796914358064</v>
      </c>
      <c r="Q13" s="149">
        <v>0.19178130765087406</v>
      </c>
      <c r="R13" s="149">
        <v>0.97197566689918657</v>
      </c>
      <c r="S13" s="150">
        <v>1.028832340206846</v>
      </c>
      <c r="T13" s="127"/>
    </row>
    <row r="14" spans="1:20" ht="36" x14ac:dyDescent="0.25">
      <c r="A14" s="137" t="s">
        <v>75</v>
      </c>
      <c r="B14" s="137"/>
      <c r="C14" s="137"/>
      <c r="D14" s="137"/>
      <c r="E14" s="137"/>
      <c r="F14" s="137"/>
      <c r="G14" s="137"/>
      <c r="H14" s="137"/>
      <c r="I14" s="137"/>
      <c r="J14" s="127"/>
      <c r="K14" s="151"/>
      <c r="L14" s="151" t="s">
        <v>76</v>
      </c>
      <c r="M14" s="152">
        <v>7.0694104794583219E-3</v>
      </c>
      <c r="N14" s="153">
        <v>1.3673688012747504E-2</v>
      </c>
      <c r="O14" s="153">
        <v>7.2820360364586459E-2</v>
      </c>
      <c r="P14" s="153">
        <v>0.51700832086177162</v>
      </c>
      <c r="Q14" s="153">
        <v>0.60757493072683055</v>
      </c>
      <c r="R14" s="153">
        <v>0.91104888679252705</v>
      </c>
      <c r="S14" s="154">
        <v>1.0976359386384167</v>
      </c>
      <c r="T14" s="127"/>
    </row>
    <row r="15" spans="1:20" ht="36" x14ac:dyDescent="0.25">
      <c r="K15" s="137" t="s">
        <v>31</v>
      </c>
      <c r="L15" s="137"/>
      <c r="M15" s="137"/>
      <c r="N15" s="137"/>
      <c r="O15" s="137"/>
      <c r="P15" s="137"/>
      <c r="Q15" s="137"/>
      <c r="R15" s="137"/>
      <c r="S15" s="137"/>
      <c r="T15" s="127"/>
    </row>
    <row r="16" spans="1:20" x14ac:dyDescent="0.25">
      <c r="B16" t="s">
        <v>59</v>
      </c>
      <c r="C16" s="162">
        <f>M12</f>
        <v>-3.7831233497192445</v>
      </c>
    </row>
    <row r="17" spans="2:4" x14ac:dyDescent="0.25">
      <c r="B17" t="s">
        <v>60</v>
      </c>
      <c r="C17" s="162">
        <f>M13</f>
        <v>-6.3187790448605452E-2</v>
      </c>
    </row>
    <row r="18" spans="2:4" x14ac:dyDescent="0.25">
      <c r="B18" t="s">
        <v>61</v>
      </c>
      <c r="C18" s="162">
        <f>C12</f>
        <v>-28.899056462645746</v>
      </c>
    </row>
    <row r="19" spans="2:4" x14ac:dyDescent="0.25">
      <c r="B19" t="s">
        <v>62</v>
      </c>
      <c r="C19" s="162">
        <f>C13</f>
        <v>0.53427613867444579</v>
      </c>
    </row>
    <row r="20" spans="2:4" x14ac:dyDescent="0.25">
      <c r="B20" t="s">
        <v>92</v>
      </c>
      <c r="C20" s="162">
        <f>M14</f>
        <v>7.0694104794583219E-3</v>
      </c>
    </row>
    <row r="21" spans="2:4" x14ac:dyDescent="0.25">
      <c r="B21" t="s">
        <v>65</v>
      </c>
      <c r="C21" s="162">
        <f>C16*C20</f>
        <v>-2.6744451853588699E-2</v>
      </c>
      <c r="D21" t="s">
        <v>66</v>
      </c>
    </row>
    <row r="22" spans="2:4" x14ac:dyDescent="0.25">
      <c r="B22" t="s">
        <v>65</v>
      </c>
      <c r="C22" s="162">
        <f>C17*C20</f>
        <v>-4.4670042797118786E-4</v>
      </c>
      <c r="D22" t="s">
        <v>67</v>
      </c>
    </row>
    <row r="23" spans="2:4" x14ac:dyDescent="0.25">
      <c r="B23" t="s">
        <v>63</v>
      </c>
      <c r="C23" s="162">
        <f>C18+C21</f>
        <v>-28.925800914499334</v>
      </c>
    </row>
    <row r="24" spans="2:4" x14ac:dyDescent="0.25">
      <c r="B24" t="s">
        <v>64</v>
      </c>
      <c r="C24" s="162">
        <f>C19+C22</f>
        <v>0.53382943824647455</v>
      </c>
    </row>
  </sheetData>
  <mergeCells count="4">
    <mergeCell ref="A8:I8"/>
    <mergeCell ref="K8:S8"/>
    <mergeCell ref="A2:F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Deskriptif</vt:lpstr>
      <vt:lpstr>Normalitas</vt:lpstr>
      <vt:lpstr>Multikolinearitas</vt:lpstr>
      <vt:lpstr>Heteroskedastisitas</vt:lpstr>
      <vt:lpstr>Autokorelasi</vt:lpstr>
      <vt:lpstr>H1</vt:lpstr>
      <vt:lpstr>H2-H7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Annisa Nur Maghfirah Armadhana</dc:creator>
  <cp:lastModifiedBy>Annisa Nur Maghfirah Armadhana</cp:lastModifiedBy>
  <dcterms:created xsi:type="dcterms:W3CDTF">2025-04-29T14:07:32Z</dcterms:created>
  <dcterms:modified xsi:type="dcterms:W3CDTF">2025-08-23T10:18:00Z</dcterms:modified>
</cp:coreProperties>
</file>