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3E6F51-917A-4C59-9FDE-F6B7160225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ROWTH RATE" sheetId="2" r:id="rId1"/>
    <sheet name="STANDARD DEVIATION (500 LUX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6" i="2" l="1"/>
  <c r="Y42" i="2"/>
  <c r="Y39" i="2"/>
  <c r="Y40" i="2"/>
  <c r="Y41" i="2"/>
  <c r="Y43" i="2"/>
  <c r="Y44" i="2"/>
  <c r="AA44" i="2" s="1"/>
  <c r="Y45" i="2"/>
  <c r="Y46" i="2"/>
  <c r="Y47" i="2"/>
  <c r="Y38" i="2"/>
  <c r="Y36" i="2"/>
  <c r="Z36" i="2" s="1"/>
  <c r="Y37" i="2"/>
  <c r="AA40" i="2" l="1"/>
  <c r="Z44" i="2"/>
  <c r="Z40" i="2"/>
  <c r="D60" i="3" l="1"/>
  <c r="D59" i="3"/>
  <c r="D58" i="3"/>
  <c r="D57" i="3"/>
  <c r="D56" i="3"/>
  <c r="D55" i="3"/>
  <c r="D54" i="3"/>
  <c r="D50" i="3"/>
  <c r="D49" i="3"/>
  <c r="D48" i="3"/>
  <c r="D47" i="3"/>
  <c r="D46" i="3"/>
  <c r="D45" i="3"/>
  <c r="D44" i="3"/>
  <c r="D40" i="3"/>
  <c r="D39" i="3"/>
  <c r="D37" i="3"/>
  <c r="D38" i="3"/>
  <c r="D36" i="3"/>
  <c r="D35" i="3"/>
  <c r="D34" i="3"/>
  <c r="Y26" i="3" l="1"/>
  <c r="W26" i="3"/>
  <c r="Y22" i="3"/>
  <c r="W22" i="3"/>
  <c r="Y18" i="3"/>
  <c r="W18" i="3"/>
  <c r="Y14" i="3"/>
  <c r="W14" i="3"/>
  <c r="Y10" i="3"/>
  <c r="W10" i="3"/>
  <c r="Y6" i="3"/>
  <c r="W6" i="3"/>
  <c r="Y2" i="3"/>
  <c r="W2" i="3"/>
  <c r="E26" i="3"/>
  <c r="P26" i="3"/>
  <c r="N26" i="3"/>
  <c r="P22" i="3"/>
  <c r="N22" i="3"/>
  <c r="P18" i="3"/>
  <c r="N18" i="3"/>
  <c r="P14" i="3"/>
  <c r="N14" i="3"/>
  <c r="P10" i="3"/>
  <c r="N10" i="3"/>
  <c r="P6" i="3"/>
  <c r="N6" i="3"/>
  <c r="P2" i="3"/>
  <c r="N2" i="3"/>
  <c r="E6" i="3"/>
  <c r="E10" i="3"/>
  <c r="E14" i="3"/>
  <c r="E18" i="3"/>
  <c r="E22" i="3"/>
  <c r="E2" i="3"/>
  <c r="G26" i="3"/>
  <c r="G22" i="3"/>
  <c r="G18" i="3"/>
  <c r="G14" i="3"/>
  <c r="G10" i="3"/>
  <c r="G6" i="3"/>
  <c r="G2" i="3"/>
  <c r="F2" i="3" l="1"/>
  <c r="Z2" i="3"/>
  <c r="Q2" i="3"/>
  <c r="H2" i="3"/>
  <c r="X2" i="3"/>
  <c r="O2" i="3"/>
  <c r="O171" i="2" l="1"/>
  <c r="O156" i="2"/>
  <c r="O93" i="2"/>
  <c r="O9" i="2" l="1"/>
  <c r="P256" i="2" l="1"/>
  <c r="Q256" i="2" s="1"/>
  <c r="O256" i="2"/>
  <c r="P255" i="2"/>
  <c r="Q255" i="2" s="1"/>
  <c r="O255" i="2"/>
  <c r="P254" i="2"/>
  <c r="Q254" i="2" s="1"/>
  <c r="O254" i="2"/>
  <c r="P253" i="2"/>
  <c r="Q253" i="2" s="1"/>
  <c r="O253" i="2"/>
  <c r="P252" i="2"/>
  <c r="Q252" i="2" s="1"/>
  <c r="O252" i="2"/>
  <c r="P251" i="2"/>
  <c r="Q251" i="2" s="1"/>
  <c r="O251" i="2"/>
  <c r="P250" i="2"/>
  <c r="Q250" i="2" s="1"/>
  <c r="O250" i="2"/>
  <c r="P249" i="2"/>
  <c r="Q249" i="2" s="1"/>
  <c r="O249" i="2"/>
  <c r="P248" i="2"/>
  <c r="Q248" i="2" s="1"/>
  <c r="O248" i="2"/>
  <c r="P247" i="2"/>
  <c r="Q247" i="2" s="1"/>
  <c r="O247" i="2"/>
  <c r="P246" i="2"/>
  <c r="Q246" i="2" s="1"/>
  <c r="O246" i="2"/>
  <c r="P245" i="2"/>
  <c r="Q245" i="2" s="1"/>
  <c r="R245" i="2" s="1"/>
  <c r="O245" i="2"/>
  <c r="P244" i="2"/>
  <c r="Q244" i="2" s="1"/>
  <c r="O244" i="2"/>
  <c r="P243" i="2"/>
  <c r="Q243" i="2" s="1"/>
  <c r="O243" i="2"/>
  <c r="P242" i="2"/>
  <c r="Q242" i="2" s="1"/>
  <c r="O242" i="2"/>
  <c r="P241" i="2"/>
  <c r="Q241" i="2" s="1"/>
  <c r="O241" i="2"/>
  <c r="P240" i="2"/>
  <c r="Q240" i="2" s="1"/>
  <c r="O240" i="2"/>
  <c r="P239" i="2"/>
  <c r="Q239" i="2" s="1"/>
  <c r="R239" i="2" s="1"/>
  <c r="O239" i="2"/>
  <c r="P238" i="2"/>
  <c r="Q238" i="2" s="1"/>
  <c r="O238" i="2"/>
  <c r="P237" i="2"/>
  <c r="Q237" i="2" s="1"/>
  <c r="O237" i="2"/>
  <c r="P236" i="2"/>
  <c r="Q236" i="2" s="1"/>
  <c r="O236" i="2"/>
  <c r="P235" i="2"/>
  <c r="Q235" i="2" s="1"/>
  <c r="O235" i="2"/>
  <c r="P234" i="2"/>
  <c r="Q234" i="2" s="1"/>
  <c r="O234" i="2"/>
  <c r="P233" i="2"/>
  <c r="Q233" i="2" s="1"/>
  <c r="R233" i="2" s="1"/>
  <c r="O233" i="2"/>
  <c r="P232" i="2"/>
  <c r="Q232" i="2" s="1"/>
  <c r="O232" i="2"/>
  <c r="P231" i="2"/>
  <c r="Q231" i="2" s="1"/>
  <c r="P230" i="2"/>
  <c r="Q230" i="2" s="1"/>
  <c r="O230" i="2"/>
  <c r="P229" i="2"/>
  <c r="Q229" i="2" s="1"/>
  <c r="O229" i="2"/>
  <c r="P228" i="2"/>
  <c r="Q228" i="2" s="1"/>
  <c r="O228" i="2"/>
  <c r="P227" i="2"/>
  <c r="Q227" i="2" s="1"/>
  <c r="O227" i="2"/>
  <c r="P226" i="2"/>
  <c r="Q226" i="2" s="1"/>
  <c r="O226" i="2"/>
  <c r="P225" i="2"/>
  <c r="Q225" i="2" s="1"/>
  <c r="O225" i="2"/>
  <c r="P224" i="2"/>
  <c r="Q224" i="2" s="1"/>
  <c r="O224" i="2"/>
  <c r="P223" i="2"/>
  <c r="Q223" i="2" s="1"/>
  <c r="O223" i="2"/>
  <c r="P222" i="2"/>
  <c r="Q222" i="2" s="1"/>
  <c r="O222" i="2"/>
  <c r="P221" i="2"/>
  <c r="Q221" i="2" s="1"/>
  <c r="O221" i="2"/>
  <c r="P220" i="2"/>
  <c r="Q220" i="2" s="1"/>
  <c r="O220" i="2"/>
  <c r="P219" i="2"/>
  <c r="Q219" i="2" s="1"/>
  <c r="O219" i="2"/>
  <c r="P218" i="2"/>
  <c r="Q218" i="2" s="1"/>
  <c r="O218" i="2"/>
  <c r="P217" i="2"/>
  <c r="Q217" i="2" s="1"/>
  <c r="O217" i="2"/>
  <c r="P216" i="2"/>
  <c r="Q216" i="2" s="1"/>
  <c r="O216" i="2"/>
  <c r="P215" i="2"/>
  <c r="Q215" i="2" s="1"/>
  <c r="O215" i="2"/>
  <c r="P214" i="2"/>
  <c r="Q214" i="2" s="1"/>
  <c r="O214" i="2"/>
  <c r="P213" i="2"/>
  <c r="Q213" i="2" s="1"/>
  <c r="P212" i="2"/>
  <c r="Q212" i="2" s="1"/>
  <c r="O212" i="2"/>
  <c r="P211" i="2"/>
  <c r="Q211" i="2" s="1"/>
  <c r="O211" i="2"/>
  <c r="P210" i="2"/>
  <c r="Q210" i="2" s="1"/>
  <c r="O210" i="2"/>
  <c r="P209" i="2"/>
  <c r="Q209" i="2" s="1"/>
  <c r="O209" i="2"/>
  <c r="P208" i="2"/>
  <c r="Q208" i="2" s="1"/>
  <c r="O208" i="2"/>
  <c r="P207" i="2"/>
  <c r="Q207" i="2" s="1"/>
  <c r="O207" i="2"/>
  <c r="P206" i="2"/>
  <c r="Q206" i="2" s="1"/>
  <c r="R206" i="2" s="1"/>
  <c r="O206" i="2"/>
  <c r="P205" i="2"/>
  <c r="Q205" i="2" s="1"/>
  <c r="O205" i="2"/>
  <c r="P204" i="2"/>
  <c r="Q204" i="2" s="1"/>
  <c r="O204" i="2"/>
  <c r="P203" i="2"/>
  <c r="Q203" i="2" s="1"/>
  <c r="O203" i="2"/>
  <c r="P202" i="2"/>
  <c r="Q202" i="2" s="1"/>
  <c r="O202" i="2"/>
  <c r="P201" i="2"/>
  <c r="Q201" i="2" s="1"/>
  <c r="O201" i="2"/>
  <c r="P200" i="2"/>
  <c r="Q200" i="2" s="1"/>
  <c r="R200" i="2" s="1"/>
  <c r="O200" i="2"/>
  <c r="P199" i="2"/>
  <c r="Q199" i="2" s="1"/>
  <c r="O199" i="2"/>
  <c r="P198" i="2"/>
  <c r="Q198" i="2" s="1"/>
  <c r="O198" i="2"/>
  <c r="P197" i="2"/>
  <c r="Q197" i="2" s="1"/>
  <c r="O197" i="2"/>
  <c r="P196" i="2"/>
  <c r="Q196" i="2" s="1"/>
  <c r="O196" i="2"/>
  <c r="P195" i="2"/>
  <c r="Q195" i="2" s="1"/>
  <c r="O195" i="2"/>
  <c r="P194" i="2"/>
  <c r="Q194" i="2" s="1"/>
  <c r="R194" i="2" s="1"/>
  <c r="O194" i="2"/>
  <c r="P193" i="2"/>
  <c r="Q193" i="2" s="1"/>
  <c r="O193" i="2"/>
  <c r="P192" i="2"/>
  <c r="Q192" i="2" s="1"/>
  <c r="O192" i="2"/>
  <c r="P191" i="2"/>
  <c r="Q191" i="2" s="1"/>
  <c r="O191" i="2"/>
  <c r="P190" i="2"/>
  <c r="Q190" i="2" s="1"/>
  <c r="O190" i="2"/>
  <c r="P189" i="2"/>
  <c r="Q189" i="2" s="1"/>
  <c r="O189" i="2"/>
  <c r="P188" i="2"/>
  <c r="Q188" i="2" s="1"/>
  <c r="R188" i="2" s="1"/>
  <c r="O188" i="2"/>
  <c r="P187" i="2"/>
  <c r="Q187" i="2" s="1"/>
  <c r="O187" i="2"/>
  <c r="P186" i="2"/>
  <c r="Q186" i="2" s="1"/>
  <c r="O186" i="2"/>
  <c r="P185" i="2"/>
  <c r="Q185" i="2" s="1"/>
  <c r="O185" i="2"/>
  <c r="P184" i="2"/>
  <c r="Q184" i="2" s="1"/>
  <c r="O184" i="2"/>
  <c r="P183" i="2"/>
  <c r="Q183" i="2" s="1"/>
  <c r="O183" i="2"/>
  <c r="P182" i="2"/>
  <c r="Q182" i="2" s="1"/>
  <c r="R182" i="2" s="1"/>
  <c r="O182" i="2"/>
  <c r="P181" i="2"/>
  <c r="Q181" i="2" s="1"/>
  <c r="O181" i="2"/>
  <c r="P180" i="2"/>
  <c r="Q180" i="2" s="1"/>
  <c r="O180" i="2"/>
  <c r="P179" i="2"/>
  <c r="Q179" i="2" s="1"/>
  <c r="O179" i="2"/>
  <c r="P178" i="2"/>
  <c r="Q178" i="2" s="1"/>
  <c r="O178" i="2"/>
  <c r="P177" i="2"/>
  <c r="Q177" i="2" s="1"/>
  <c r="O177" i="2"/>
  <c r="P176" i="2"/>
  <c r="Q176" i="2" s="1"/>
  <c r="R176" i="2" s="1"/>
  <c r="O176" i="2"/>
  <c r="P175" i="2"/>
  <c r="Q175" i="2" s="1"/>
  <c r="O175" i="2"/>
  <c r="P174" i="2"/>
  <c r="Q174" i="2" s="1"/>
  <c r="O174" i="2"/>
  <c r="P173" i="2"/>
  <c r="Q173" i="2" s="1"/>
  <c r="O173" i="2"/>
  <c r="P172" i="2"/>
  <c r="Q172" i="2" s="1"/>
  <c r="O172" i="2"/>
  <c r="P171" i="2"/>
  <c r="Q171" i="2" s="1"/>
  <c r="P170" i="2"/>
  <c r="Q170" i="2" s="1"/>
  <c r="O170" i="2"/>
  <c r="P169" i="2"/>
  <c r="Q169" i="2" s="1"/>
  <c r="O169" i="2"/>
  <c r="P168" i="2"/>
  <c r="Q168" i="2" s="1"/>
  <c r="O168" i="2"/>
  <c r="P167" i="2"/>
  <c r="Q167" i="2" s="1"/>
  <c r="O167" i="2"/>
  <c r="P166" i="2"/>
  <c r="Q166" i="2" s="1"/>
  <c r="O166" i="2"/>
  <c r="P165" i="2"/>
  <c r="Q165" i="2" s="1"/>
  <c r="O165" i="2"/>
  <c r="P164" i="2"/>
  <c r="Q164" i="2" s="1"/>
  <c r="O164" i="2"/>
  <c r="P163" i="2"/>
  <c r="Q163" i="2" s="1"/>
  <c r="O163" i="2"/>
  <c r="P162" i="2"/>
  <c r="Q162" i="2" s="1"/>
  <c r="O162" i="2"/>
  <c r="P161" i="2"/>
  <c r="Q161" i="2" s="1"/>
  <c r="O161" i="2"/>
  <c r="P160" i="2"/>
  <c r="Q160" i="2" s="1"/>
  <c r="O160" i="2"/>
  <c r="P159" i="2"/>
  <c r="Q159" i="2" s="1"/>
  <c r="O159" i="2"/>
  <c r="P158" i="2"/>
  <c r="Q158" i="2" s="1"/>
  <c r="O158" i="2"/>
  <c r="P157" i="2"/>
  <c r="Q157" i="2" s="1"/>
  <c r="O157" i="2"/>
  <c r="P156" i="2"/>
  <c r="Q156" i="2" s="1"/>
  <c r="P155" i="2"/>
  <c r="Q155" i="2" s="1"/>
  <c r="O155" i="2"/>
  <c r="P154" i="2"/>
  <c r="Q154" i="2" s="1"/>
  <c r="O154" i="2"/>
  <c r="P153" i="2"/>
  <c r="Q153" i="2" s="1"/>
  <c r="O153" i="2"/>
  <c r="P152" i="2"/>
  <c r="Q152" i="2" s="1"/>
  <c r="O152" i="2"/>
  <c r="P151" i="2"/>
  <c r="Q151" i="2" s="1"/>
  <c r="O151" i="2"/>
  <c r="P150" i="2"/>
  <c r="Q150" i="2" s="1"/>
  <c r="O150" i="2"/>
  <c r="P149" i="2"/>
  <c r="Q149" i="2" s="1"/>
  <c r="R149" i="2" s="1"/>
  <c r="O149" i="2"/>
  <c r="P148" i="2"/>
  <c r="Q148" i="2" s="1"/>
  <c r="O148" i="2"/>
  <c r="P147" i="2"/>
  <c r="Q147" i="2" s="1"/>
  <c r="O147" i="2"/>
  <c r="P146" i="2"/>
  <c r="Q146" i="2" s="1"/>
  <c r="O146" i="2"/>
  <c r="P145" i="2"/>
  <c r="Q145" i="2" s="1"/>
  <c r="O145" i="2"/>
  <c r="P144" i="2"/>
  <c r="Q144" i="2" s="1"/>
  <c r="O144" i="2"/>
  <c r="P143" i="2"/>
  <c r="Q143" i="2" s="1"/>
  <c r="R143" i="2" s="1"/>
  <c r="O143" i="2"/>
  <c r="P142" i="2"/>
  <c r="Q142" i="2" s="1"/>
  <c r="O142" i="2"/>
  <c r="P141" i="2"/>
  <c r="Q141" i="2" s="1"/>
  <c r="O141" i="2"/>
  <c r="P140" i="2"/>
  <c r="Q140" i="2" s="1"/>
  <c r="O140" i="2"/>
  <c r="P139" i="2"/>
  <c r="Q139" i="2" s="1"/>
  <c r="O139" i="2"/>
  <c r="P138" i="2"/>
  <c r="Q138" i="2" s="1"/>
  <c r="O138" i="2"/>
  <c r="P137" i="2"/>
  <c r="Q137" i="2" s="1"/>
  <c r="R137" i="2" s="1"/>
  <c r="O137" i="2"/>
  <c r="P136" i="2"/>
  <c r="Q136" i="2" s="1"/>
  <c r="O136" i="2"/>
  <c r="P135" i="2"/>
  <c r="Q135" i="2" s="1"/>
  <c r="O135" i="2"/>
  <c r="P134" i="2"/>
  <c r="Q134" i="2" s="1"/>
  <c r="O134" i="2"/>
  <c r="P133" i="2"/>
  <c r="Q133" i="2" s="1"/>
  <c r="O133" i="2"/>
  <c r="P132" i="2"/>
  <c r="Q132" i="2" s="1"/>
  <c r="O132" i="2"/>
  <c r="P131" i="2"/>
  <c r="Q131" i="2" s="1"/>
  <c r="R131" i="2" s="1"/>
  <c r="O131" i="2"/>
  <c r="P130" i="2"/>
  <c r="Q130" i="2" s="1"/>
  <c r="O130" i="2"/>
  <c r="P129" i="2"/>
  <c r="Q129" i="2" s="1"/>
  <c r="O129" i="2"/>
  <c r="P128" i="2"/>
  <c r="Q128" i="2" s="1"/>
  <c r="O128" i="2"/>
  <c r="P127" i="2"/>
  <c r="Q127" i="2" s="1"/>
  <c r="O127" i="2"/>
  <c r="P126" i="2"/>
  <c r="Q126" i="2" s="1"/>
  <c r="O126" i="2"/>
  <c r="P125" i="2"/>
  <c r="Q125" i="2" s="1"/>
  <c r="R125" i="2" s="1"/>
  <c r="O125" i="2"/>
  <c r="P124" i="2"/>
  <c r="Q124" i="2" s="1"/>
  <c r="O124" i="2"/>
  <c r="P123" i="2"/>
  <c r="Q123" i="2" s="1"/>
  <c r="O123" i="2"/>
  <c r="P122" i="2"/>
  <c r="Q122" i="2" s="1"/>
  <c r="O122" i="2"/>
  <c r="P121" i="2"/>
  <c r="Q121" i="2" s="1"/>
  <c r="O121" i="2"/>
  <c r="P120" i="2"/>
  <c r="Q120" i="2" s="1"/>
  <c r="O120" i="2"/>
  <c r="P119" i="2"/>
  <c r="Q119" i="2" s="1"/>
  <c r="R119" i="2" s="1"/>
  <c r="O119" i="2"/>
  <c r="P118" i="2"/>
  <c r="Q118" i="2" s="1"/>
  <c r="O118" i="2"/>
  <c r="P117" i="2"/>
  <c r="Q117" i="2" s="1"/>
  <c r="O117" i="2"/>
  <c r="P116" i="2"/>
  <c r="Q116" i="2" s="1"/>
  <c r="O116" i="2"/>
  <c r="P115" i="2"/>
  <c r="Q115" i="2" s="1"/>
  <c r="O115" i="2"/>
  <c r="P114" i="2"/>
  <c r="Q114" i="2" s="1"/>
  <c r="O114" i="2"/>
  <c r="P113" i="2"/>
  <c r="Q113" i="2" s="1"/>
  <c r="R113" i="2" s="1"/>
  <c r="P112" i="2"/>
  <c r="Q112" i="2" s="1"/>
  <c r="O112" i="2"/>
  <c r="P111" i="2"/>
  <c r="Q111" i="2" s="1"/>
  <c r="O111" i="2"/>
  <c r="P110" i="2"/>
  <c r="Q110" i="2" s="1"/>
  <c r="O110" i="2"/>
  <c r="P109" i="2"/>
  <c r="Q109" i="2" s="1"/>
  <c r="O109" i="2"/>
  <c r="P108" i="2"/>
  <c r="Q108" i="2" s="1"/>
  <c r="O108" i="2"/>
  <c r="P107" i="2"/>
  <c r="Q107" i="2" s="1"/>
  <c r="O107" i="2"/>
  <c r="P106" i="2"/>
  <c r="Q106" i="2" s="1"/>
  <c r="O106" i="2"/>
  <c r="P105" i="2"/>
  <c r="Q105" i="2" s="1"/>
  <c r="O105" i="2"/>
  <c r="P104" i="2"/>
  <c r="Q104" i="2" s="1"/>
  <c r="O104" i="2"/>
  <c r="P103" i="2"/>
  <c r="Q103" i="2" s="1"/>
  <c r="O103" i="2"/>
  <c r="P102" i="2"/>
  <c r="Q102" i="2" s="1"/>
  <c r="O102" i="2"/>
  <c r="P101" i="2"/>
  <c r="Q101" i="2" s="1"/>
  <c r="O101" i="2"/>
  <c r="P100" i="2"/>
  <c r="Q100" i="2" s="1"/>
  <c r="O100" i="2"/>
  <c r="P99" i="2"/>
  <c r="Q99" i="2" s="1"/>
  <c r="O99" i="2"/>
  <c r="P98" i="2"/>
  <c r="Q98" i="2" s="1"/>
  <c r="O98" i="2"/>
  <c r="P97" i="2"/>
  <c r="Q97" i="2" s="1"/>
  <c r="O97" i="2"/>
  <c r="P96" i="2"/>
  <c r="Q96" i="2" s="1"/>
  <c r="O96" i="2"/>
  <c r="P95" i="2"/>
  <c r="Q95" i="2" s="1"/>
  <c r="O95" i="2"/>
  <c r="P94" i="2"/>
  <c r="Q94" i="2" s="1"/>
  <c r="O94" i="2"/>
  <c r="P93" i="2"/>
  <c r="Q93" i="2" s="1"/>
  <c r="P92" i="2"/>
  <c r="Q92" i="2" s="1"/>
  <c r="O92" i="2"/>
  <c r="P91" i="2"/>
  <c r="Q91" i="2" s="1"/>
  <c r="O91" i="2"/>
  <c r="P90" i="2"/>
  <c r="Q90" i="2" s="1"/>
  <c r="O90" i="2"/>
  <c r="P89" i="2"/>
  <c r="Q89" i="2" s="1"/>
  <c r="O89" i="2"/>
  <c r="P88" i="2"/>
  <c r="Q88" i="2" s="1"/>
  <c r="O88" i="2"/>
  <c r="P87" i="2"/>
  <c r="Q87" i="2" s="1"/>
  <c r="O87" i="2"/>
  <c r="P86" i="2"/>
  <c r="Q86" i="2" s="1"/>
  <c r="R86" i="2" s="1"/>
  <c r="O86" i="2"/>
  <c r="P85" i="2"/>
  <c r="Q85" i="2" s="1"/>
  <c r="O85" i="2"/>
  <c r="P84" i="2"/>
  <c r="Q84" i="2" s="1"/>
  <c r="O84" i="2"/>
  <c r="P83" i="2"/>
  <c r="Q83" i="2" s="1"/>
  <c r="O83" i="2"/>
  <c r="P82" i="2"/>
  <c r="Q82" i="2" s="1"/>
  <c r="O82" i="2"/>
  <c r="P81" i="2"/>
  <c r="Q81" i="2" s="1"/>
  <c r="O81" i="2"/>
  <c r="P80" i="2"/>
  <c r="Q80" i="2" s="1"/>
  <c r="R80" i="2" s="1"/>
  <c r="O80" i="2"/>
  <c r="P79" i="2"/>
  <c r="Q79" i="2" s="1"/>
  <c r="O79" i="2"/>
  <c r="P78" i="2"/>
  <c r="Q78" i="2" s="1"/>
  <c r="O78" i="2"/>
  <c r="P77" i="2"/>
  <c r="Q77" i="2" s="1"/>
  <c r="O77" i="2"/>
  <c r="P73" i="2"/>
  <c r="Q73" i="2" s="1"/>
  <c r="P41" i="2"/>
  <c r="Q41" i="2" s="1"/>
  <c r="R41" i="2" s="1"/>
  <c r="P42" i="2"/>
  <c r="Q42" i="2" s="1"/>
  <c r="P76" i="2"/>
  <c r="Q76" i="2" s="1"/>
  <c r="O76" i="2"/>
  <c r="P75" i="2"/>
  <c r="Q75" i="2" s="1"/>
  <c r="O75" i="2"/>
  <c r="P74" i="2"/>
  <c r="Q74" i="2" s="1"/>
  <c r="O74" i="2"/>
  <c r="O73" i="2"/>
  <c r="P72" i="2"/>
  <c r="Q72" i="2" s="1"/>
  <c r="O72" i="2"/>
  <c r="P71" i="2"/>
  <c r="Q71" i="2" s="1"/>
  <c r="O71" i="2"/>
  <c r="P70" i="2"/>
  <c r="Q70" i="2" s="1"/>
  <c r="O70" i="2"/>
  <c r="P69" i="2"/>
  <c r="Q69" i="2" s="1"/>
  <c r="O69" i="2"/>
  <c r="P68" i="2"/>
  <c r="Q68" i="2" s="1"/>
  <c r="O68" i="2"/>
  <c r="P67" i="2"/>
  <c r="Q67" i="2" s="1"/>
  <c r="O67" i="2"/>
  <c r="P66" i="2"/>
  <c r="Q66" i="2" s="1"/>
  <c r="O66" i="2"/>
  <c r="P65" i="2"/>
  <c r="Q65" i="2" s="1"/>
  <c r="O65" i="2"/>
  <c r="P64" i="2"/>
  <c r="Q64" i="2" s="1"/>
  <c r="O64" i="2"/>
  <c r="P63" i="2"/>
  <c r="Q63" i="2" s="1"/>
  <c r="O63" i="2"/>
  <c r="P62" i="2"/>
  <c r="Q62" i="2" s="1"/>
  <c r="O62" i="2"/>
  <c r="P61" i="2"/>
  <c r="Q61" i="2" s="1"/>
  <c r="O61" i="2"/>
  <c r="P60" i="2"/>
  <c r="Q60" i="2" s="1"/>
  <c r="O60" i="2"/>
  <c r="P59" i="2"/>
  <c r="Q59" i="2" s="1"/>
  <c r="O59" i="2"/>
  <c r="P58" i="2"/>
  <c r="Q58" i="2" s="1"/>
  <c r="O58" i="2"/>
  <c r="P57" i="2"/>
  <c r="Q57" i="2" s="1"/>
  <c r="O57" i="2"/>
  <c r="P56" i="2"/>
  <c r="Q56" i="2" s="1"/>
  <c r="O56" i="2"/>
  <c r="P55" i="2"/>
  <c r="Q55" i="2" s="1"/>
  <c r="O55" i="2"/>
  <c r="P54" i="2"/>
  <c r="Q54" i="2" s="1"/>
  <c r="O54" i="2"/>
  <c r="P53" i="2"/>
  <c r="Q53" i="2" s="1"/>
  <c r="O53" i="2"/>
  <c r="P52" i="2"/>
  <c r="Q52" i="2" s="1"/>
  <c r="O52" i="2"/>
  <c r="P51" i="2"/>
  <c r="Q51" i="2" s="1"/>
  <c r="O51" i="2"/>
  <c r="P50" i="2"/>
  <c r="Q50" i="2" s="1"/>
  <c r="O50" i="2"/>
  <c r="P49" i="2"/>
  <c r="Q49" i="2" s="1"/>
  <c r="O49" i="2"/>
  <c r="P48" i="2"/>
  <c r="Q48" i="2" s="1"/>
  <c r="O48" i="2"/>
  <c r="P47" i="2"/>
  <c r="Q47" i="2" s="1"/>
  <c r="O47" i="2"/>
  <c r="P46" i="2"/>
  <c r="Q46" i="2" s="1"/>
  <c r="O46" i="2"/>
  <c r="P45" i="2"/>
  <c r="Q45" i="2" s="1"/>
  <c r="O45" i="2"/>
  <c r="P44" i="2"/>
  <c r="Q44" i="2" s="1"/>
  <c r="O44" i="2"/>
  <c r="P43" i="2"/>
  <c r="Q43" i="2" s="1"/>
  <c r="O43" i="2"/>
  <c r="O42" i="2"/>
  <c r="O41" i="2"/>
  <c r="P8" i="2"/>
  <c r="Q8" i="2" s="1"/>
  <c r="O8" i="2"/>
  <c r="O5" i="2"/>
  <c r="P5" i="2"/>
  <c r="Q5" i="2" s="1"/>
  <c r="P6" i="2"/>
  <c r="Q6" i="2" s="1"/>
  <c r="P7" i="2"/>
  <c r="Q7" i="2" s="1"/>
  <c r="P9" i="2"/>
  <c r="Q9" i="2" s="1"/>
  <c r="P10" i="2"/>
  <c r="Q10" i="2" s="1"/>
  <c r="P11" i="2"/>
  <c r="Q11" i="2" s="1"/>
  <c r="P12" i="2"/>
  <c r="Q12" i="2" s="1"/>
  <c r="P13" i="2"/>
  <c r="Q13" i="2" s="1"/>
  <c r="P14" i="2"/>
  <c r="Q14" i="2" s="1"/>
  <c r="P15" i="2"/>
  <c r="Q15" i="2" s="1"/>
  <c r="P16" i="2"/>
  <c r="Q16" i="2" s="1"/>
  <c r="P17" i="2"/>
  <c r="Q17" i="2" s="1"/>
  <c r="P18" i="2"/>
  <c r="Q18" i="2" s="1"/>
  <c r="P19" i="2"/>
  <c r="Q19" i="2" s="1"/>
  <c r="P20" i="2"/>
  <c r="Q20" i="2" s="1"/>
  <c r="P21" i="2"/>
  <c r="Q21" i="2" s="1"/>
  <c r="P22" i="2"/>
  <c r="Q22" i="2" s="1"/>
  <c r="P23" i="2"/>
  <c r="Q23" i="2" s="1"/>
  <c r="P24" i="2"/>
  <c r="Q24" i="2" s="1"/>
  <c r="P25" i="2"/>
  <c r="Q25" i="2" s="1"/>
  <c r="P26" i="2"/>
  <c r="Q26" i="2" s="1"/>
  <c r="P27" i="2"/>
  <c r="Q27" i="2" s="1"/>
  <c r="P28" i="2"/>
  <c r="Q28" i="2" s="1"/>
  <c r="P29" i="2"/>
  <c r="Q29" i="2" s="1"/>
  <c r="P30" i="2"/>
  <c r="Q30" i="2" s="1"/>
  <c r="P31" i="2"/>
  <c r="Q31" i="2" s="1"/>
  <c r="P32" i="2"/>
  <c r="Q32" i="2" s="1"/>
  <c r="P33" i="2"/>
  <c r="Q33" i="2" s="1"/>
  <c r="P34" i="2"/>
  <c r="Q34" i="2" s="1"/>
  <c r="P35" i="2"/>
  <c r="Q35" i="2" s="1"/>
  <c r="P36" i="2"/>
  <c r="Q36" i="2" s="1"/>
  <c r="P37" i="2"/>
  <c r="Q37" i="2" s="1"/>
  <c r="P38" i="2"/>
  <c r="Q38" i="2" s="1"/>
  <c r="P39" i="2"/>
  <c r="Q39" i="2" s="1"/>
  <c r="P40" i="2"/>
  <c r="Q40" i="2" s="1"/>
  <c r="O6" i="2"/>
  <c r="O7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P4" i="2"/>
  <c r="Q4" i="2" s="1"/>
  <c r="V9" i="2" s="1"/>
  <c r="O4" i="2"/>
  <c r="R8" i="2" l="1"/>
  <c r="R155" i="2"/>
  <c r="R212" i="2"/>
  <c r="R74" i="2"/>
  <c r="R95" i="2"/>
  <c r="R101" i="2"/>
  <c r="R107" i="2"/>
  <c r="R158" i="2"/>
  <c r="R164" i="2"/>
  <c r="R215" i="2"/>
  <c r="R221" i="2"/>
  <c r="R227" i="2"/>
  <c r="R5" i="2"/>
  <c r="R92" i="2"/>
  <c r="R32" i="2"/>
  <c r="R20" i="2"/>
  <c r="R44" i="2"/>
  <c r="R50" i="2"/>
  <c r="R56" i="2"/>
  <c r="R62" i="2"/>
  <c r="R68" i="2"/>
  <c r="R11" i="2"/>
  <c r="R251" i="2"/>
  <c r="R38" i="2"/>
  <c r="R26" i="2"/>
  <c r="R14" i="2"/>
  <c r="R77" i="2"/>
  <c r="R83" i="2"/>
  <c r="R89" i="2"/>
  <c r="R116" i="2"/>
  <c r="R122" i="2"/>
  <c r="R128" i="2"/>
  <c r="AB13" i="2" s="1"/>
  <c r="R134" i="2"/>
  <c r="R140" i="2"/>
  <c r="V13" i="2" s="1"/>
  <c r="R146" i="2"/>
  <c r="R152" i="2"/>
  <c r="R173" i="2"/>
  <c r="R179" i="2"/>
  <c r="R185" i="2"/>
  <c r="R191" i="2"/>
  <c r="R197" i="2"/>
  <c r="Y15" i="2" s="1"/>
  <c r="R203" i="2"/>
  <c r="R209" i="2"/>
  <c r="R236" i="2"/>
  <c r="R242" i="2"/>
  <c r="R248" i="2"/>
  <c r="R35" i="2"/>
  <c r="R23" i="2"/>
  <c r="R170" i="2"/>
  <c r="R29" i="2"/>
  <c r="R17" i="2"/>
  <c r="Y10" i="2" s="1"/>
  <c r="R47" i="2"/>
  <c r="AB11" i="2" s="1"/>
  <c r="R53" i="2"/>
  <c r="R59" i="2"/>
  <c r="R65" i="2"/>
  <c r="R71" i="2"/>
  <c r="Y11" i="2" s="1"/>
  <c r="R98" i="2"/>
  <c r="R104" i="2"/>
  <c r="R110" i="2"/>
  <c r="R161" i="2"/>
  <c r="R167" i="2"/>
  <c r="R218" i="2"/>
  <c r="R224" i="2"/>
  <c r="R230" i="2"/>
  <c r="V16" i="2" s="1"/>
  <c r="R254" i="2"/>
  <c r="Y16" i="2" l="1"/>
  <c r="Y13" i="2"/>
  <c r="AB14" i="2"/>
  <c r="V12" i="2"/>
  <c r="V14" i="2"/>
  <c r="V11" i="2"/>
  <c r="Y12" i="2"/>
  <c r="V10" i="2"/>
  <c r="AB16" i="2"/>
  <c r="AB15" i="2"/>
  <c r="AB12" i="2"/>
  <c r="V15" i="2"/>
  <c r="Y14" i="2"/>
  <c r="AB10" i="2"/>
</calcChain>
</file>

<file path=xl/sharedStrings.xml><?xml version="1.0" encoding="utf-8"?>
<sst xmlns="http://schemas.openxmlformats.org/spreadsheetml/2006/main" count="66" uniqueCount="31">
  <si>
    <t>Spirulina platensis</t>
  </si>
  <si>
    <t>Jam</t>
  </si>
  <si>
    <t>Ulangan</t>
  </si>
  <si>
    <t>Total</t>
  </si>
  <si>
    <t>Lux</t>
  </si>
  <si>
    <t xml:space="preserve">Lapangan Pandang </t>
  </si>
  <si>
    <t>Rata-rata</t>
  </si>
  <si>
    <t>Kepadatan Individu/mL</t>
  </si>
  <si>
    <t>Hari Ke-</t>
  </si>
  <si>
    <t>Keterangan</t>
  </si>
  <si>
    <t>500 lux</t>
  </si>
  <si>
    <t>1029 lux</t>
  </si>
  <si>
    <t>2000 lux</t>
  </si>
  <si>
    <t>Hari</t>
  </si>
  <si>
    <t>Rat-rata</t>
  </si>
  <si>
    <t>Hari ke</t>
  </si>
  <si>
    <t xml:space="preserve">  </t>
  </si>
  <si>
    <t>Waktu</t>
  </si>
  <si>
    <t>Kepadatan sel (sel/ml)</t>
  </si>
  <si>
    <t>Rata-rata per hari (sel/ml)</t>
  </si>
  <si>
    <t>Rata-rata per minggu(sel/ml)</t>
  </si>
  <si>
    <t>STANDAR DEVIASI (HARIAN)</t>
  </si>
  <si>
    <t>STANDAR DEVIASI (MINGGUAN)</t>
  </si>
  <si>
    <t>Rata-rata kepadatan sel/hari</t>
  </si>
  <si>
    <t>Standar Deviasi</t>
  </si>
  <si>
    <t>Spec. Gr. Rate</t>
  </si>
  <si>
    <t>average</t>
  </si>
  <si>
    <t>st. dev</t>
  </si>
  <si>
    <t>500 Lux</t>
  </si>
  <si>
    <t>1029 Lux</t>
  </si>
  <si>
    <t>2000 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</si>
</sst>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Book Antiqua"/>
      <family val="1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0" borderId="2" xfId="0" applyBorder="1" applyAlignment="1">
      <alignment horizontal="center"/>
    </xf>
    <xf numFmtId="0" fontId="4" fillId="6" borderId="0" xfId="0" applyFont="1" applyFill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3" xfId="0" applyFill="1" applyBorder="1"/>
    <xf numFmtId="0" fontId="0" fillId="5" borderId="4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3" xfId="0" applyFill="1" applyBorder="1"/>
    <xf numFmtId="0" fontId="0" fillId="6" borderId="4" xfId="0" applyFill="1" applyBorder="1"/>
    <xf numFmtId="0" fontId="0" fillId="0" borderId="3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0" xfId="0" applyAlignment="1"/>
    <xf numFmtId="0" fontId="0" fillId="4" borderId="0" xfId="0" applyFill="1" applyAlignment="1"/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Pola Pertumbuhan </a:t>
            </a:r>
            <a:r>
              <a:rPr lang="en-US" i="1" baseline="0"/>
              <a:t>S. platensis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'GROWTH RATE'!$V$19</c:f>
              <c:strCache>
                <c:ptCount val="1"/>
                <c:pt idx="0">
                  <c:v>500 lux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numRef>
              <c:f>'GROWTH RATE'!$U$20:$U$27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'GROWTH RATE'!$V$20:$V$27</c:f>
              <c:numCache>
                <c:formatCode>General</c:formatCode>
                <c:ptCount val="8"/>
                <c:pt idx="0">
                  <c:v>8910</c:v>
                </c:pt>
                <c:pt idx="1">
                  <c:v>11110</c:v>
                </c:pt>
                <c:pt idx="2">
                  <c:v>14996.666666666666</c:v>
                </c:pt>
                <c:pt idx="3">
                  <c:v>17517.5</c:v>
                </c:pt>
                <c:pt idx="4">
                  <c:v>15546.666666666668</c:v>
                </c:pt>
                <c:pt idx="5">
                  <c:v>15069.999999999998</c:v>
                </c:pt>
                <c:pt idx="6">
                  <c:v>20808.333333333336</c:v>
                </c:pt>
                <c:pt idx="7">
                  <c:v>28334.166666666668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6-42BD-A11F-7E345EE78834}"/>
            </c:ext>
          </c:extLst>
        </c:ser>
        <c:ser>
          <c:idx val="1"/>
          <c:order val="1"/>
          <c:tx>
            <c:strRef>
              <c:f>'GROWTH RATE'!$W$19</c:f>
              <c:strCache>
                <c:ptCount val="1"/>
                <c:pt idx="0">
                  <c:v>1029 lux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'GROWTH RATE'!$U$20:$U$27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'GROWTH RATE'!$W$20:$W$27</c:f>
              <c:numCache>
                <c:formatCode>General</c:formatCode>
                <c:ptCount val="8"/>
                <c:pt idx="0">
                  <c:v>8910</c:v>
                </c:pt>
                <c:pt idx="1">
                  <c:v>9148.3333333333339</c:v>
                </c:pt>
                <c:pt idx="2">
                  <c:v>13988.333333333332</c:v>
                </c:pt>
                <c:pt idx="3">
                  <c:v>13475</c:v>
                </c:pt>
                <c:pt idx="4">
                  <c:v>13438.333333333334</c:v>
                </c:pt>
                <c:pt idx="5">
                  <c:v>11825</c:v>
                </c:pt>
                <c:pt idx="6">
                  <c:v>14263.333333333332</c:v>
                </c:pt>
                <c:pt idx="7">
                  <c:v>21294.166666666668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6-42BD-A11F-7E345EE78834}"/>
            </c:ext>
          </c:extLst>
        </c:ser>
        <c:ser>
          <c:idx val="2"/>
          <c:order val="2"/>
          <c:tx>
            <c:strRef>
              <c:f>'GROWTH RATE'!$X$19</c:f>
              <c:strCache>
                <c:ptCount val="1"/>
                <c:pt idx="0">
                  <c:v>2000 lux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'GROWTH RATE'!$U$20:$U$27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'GROWTH RATE'!$X$20:$X$27</c:f>
              <c:numCache>
                <c:formatCode>General</c:formatCode>
                <c:ptCount val="8"/>
                <c:pt idx="0">
                  <c:v>8910</c:v>
                </c:pt>
                <c:pt idx="1">
                  <c:v>7562.5</c:v>
                </c:pt>
                <c:pt idx="2">
                  <c:v>11999.166666666668</c:v>
                </c:pt>
                <c:pt idx="3">
                  <c:v>13777.499999999998</c:v>
                </c:pt>
                <c:pt idx="4">
                  <c:v>14987.5</c:v>
                </c:pt>
                <c:pt idx="5">
                  <c:v>11751.666666666668</c:v>
                </c:pt>
                <c:pt idx="6">
                  <c:v>19928.333333333332</c:v>
                </c:pt>
                <c:pt idx="7">
                  <c:v>29232.500000000004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6-42BD-A11F-7E345EE78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0222064"/>
        <c:axId val="380225984"/>
      </c:lineChart>
      <c:catAx>
        <c:axId val="380222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Hari</a:t>
                </a:r>
                <a:r>
                  <a:rPr lang="en-US" sz="1100" b="1" baseline="0"/>
                  <a:t> ke-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25984"/>
        <c:crosses val="autoZero"/>
        <c:auto val="1"/>
        <c:lblAlgn val="ctr"/>
        <c:lblOffset val="100"/>
        <c:noMultiLvlLbl val="0"/>
      </c:catAx>
      <c:valAx>
        <c:axId val="38022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Kepadatan</a:t>
                </a:r>
                <a:r>
                  <a:rPr lang="en-US" sz="1200" b="1" baseline="0"/>
                  <a:t> (sel/mL)</a:t>
                </a:r>
                <a:endParaRPr lang="en-US" sz="12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22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265340</xdr:colOff>
      <xdr:row>17</xdr:row>
      <xdr:rowOff>96836</xdr:rowOff>
    </xdr:from>
    <xdr:to>
      <xdr:col>31</xdr:col>
      <xdr:colOff>551090</xdr:colOff>
      <xdr:row>31</xdr:row>
      <xdr:rowOff>141286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6"/>
  <sheetViews>
    <sheetView tabSelected="1" topLeftCell="W4" zoomScale="81" zoomScaleNormal="70" workbookViewId="0">
      <selection activeCell="AA40" sqref="AA40:AA43"/>
    </sheetView>
  </sheetViews>
  <sheetFormatPr defaultRowHeight="15" x14ac:dyDescent="0.25"/>
  <cols>
    <col min="4" max="4" width="9.140625" style="2"/>
    <col min="10" max="10" width="9.140625" customWidth="1"/>
    <col min="16" max="16" width="9.140625" customWidth="1"/>
    <col min="17" max="17" width="13.42578125" customWidth="1"/>
    <col min="21" max="21" width="10.85546875" customWidth="1"/>
  </cols>
  <sheetData>
    <row r="1" spans="1:33" x14ac:dyDescent="0.25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33" x14ac:dyDescent="0.25">
      <c r="A2" s="49" t="s">
        <v>8</v>
      </c>
      <c r="B2" s="49" t="s">
        <v>1</v>
      </c>
      <c r="C2" s="49" t="s">
        <v>4</v>
      </c>
      <c r="D2" s="49" t="s">
        <v>2</v>
      </c>
      <c r="E2" s="48" t="s">
        <v>5</v>
      </c>
      <c r="F2" s="48"/>
      <c r="G2" s="48"/>
      <c r="H2" s="48"/>
      <c r="I2" s="48"/>
      <c r="J2" s="48"/>
      <c r="K2" s="48"/>
      <c r="L2" s="48"/>
      <c r="M2" s="48"/>
      <c r="N2" s="48"/>
      <c r="O2" s="50" t="s">
        <v>3</v>
      </c>
      <c r="P2" s="50" t="s">
        <v>6</v>
      </c>
      <c r="Q2" s="49" t="s">
        <v>7</v>
      </c>
    </row>
    <row r="3" spans="1:33" x14ac:dyDescent="0.25">
      <c r="A3" s="49"/>
      <c r="B3" s="49"/>
      <c r="C3" s="49"/>
      <c r="D3" s="49"/>
      <c r="E3" s="3">
        <v>1</v>
      </c>
      <c r="F3" s="3">
        <v>2</v>
      </c>
      <c r="G3" s="3">
        <v>3</v>
      </c>
      <c r="H3" s="3">
        <v>4</v>
      </c>
      <c r="I3" s="3">
        <v>5</v>
      </c>
      <c r="J3" s="3">
        <v>6</v>
      </c>
      <c r="K3" s="3">
        <v>7</v>
      </c>
      <c r="L3" s="3">
        <v>8</v>
      </c>
      <c r="M3" s="3">
        <v>9</v>
      </c>
      <c r="N3" s="3">
        <v>10</v>
      </c>
      <c r="O3" s="50"/>
      <c r="P3" s="50"/>
      <c r="Q3" s="49"/>
      <c r="U3" t="s">
        <v>9</v>
      </c>
    </row>
    <row r="4" spans="1:33" x14ac:dyDescent="0.25">
      <c r="A4" s="3">
        <v>0</v>
      </c>
      <c r="B4" s="4">
        <v>0</v>
      </c>
      <c r="C4" s="3">
        <v>500</v>
      </c>
      <c r="D4" s="3">
        <v>1</v>
      </c>
      <c r="E4" s="1">
        <v>4</v>
      </c>
      <c r="F4" s="1">
        <v>12</v>
      </c>
      <c r="G4" s="1">
        <v>3</v>
      </c>
      <c r="H4" s="1">
        <v>16</v>
      </c>
      <c r="I4" s="1">
        <v>4</v>
      </c>
      <c r="J4" s="1">
        <v>9</v>
      </c>
      <c r="K4" s="1">
        <v>7</v>
      </c>
      <c r="L4" s="1">
        <v>8</v>
      </c>
      <c r="M4" s="1">
        <v>6</v>
      </c>
      <c r="N4" s="1">
        <v>12</v>
      </c>
      <c r="O4" s="1">
        <f>SUM(E4:N4)</f>
        <v>81</v>
      </c>
      <c r="P4" s="1">
        <f>AVERAGE(E4:N4)</f>
        <v>8.1</v>
      </c>
      <c r="Q4" s="1">
        <f>P4*1100</f>
        <v>8910</v>
      </c>
      <c r="U4" s="7"/>
      <c r="V4" t="s">
        <v>10</v>
      </c>
    </row>
    <row r="5" spans="1:33" x14ac:dyDescent="0.25">
      <c r="A5" s="42">
        <v>1</v>
      </c>
      <c r="B5" s="43">
        <v>0</v>
      </c>
      <c r="C5" s="42">
        <v>500</v>
      </c>
      <c r="D5" s="5">
        <v>1</v>
      </c>
      <c r="E5" s="1">
        <v>9</v>
      </c>
      <c r="F5" s="1">
        <v>25</v>
      </c>
      <c r="G5" s="1">
        <v>11</v>
      </c>
      <c r="H5" s="1">
        <v>16</v>
      </c>
      <c r="I5" s="1">
        <v>7</v>
      </c>
      <c r="J5" s="1">
        <v>15</v>
      </c>
      <c r="K5" s="1">
        <v>10</v>
      </c>
      <c r="L5" s="1">
        <v>8</v>
      </c>
      <c r="M5" s="1">
        <v>2</v>
      </c>
      <c r="N5" s="1">
        <v>9</v>
      </c>
      <c r="O5" s="1">
        <f>SUM(E5:N5)</f>
        <v>112</v>
      </c>
      <c r="P5" s="1">
        <f t="shared" ref="P5:P40" si="0">AVERAGE(E5:N5)</f>
        <v>11.2</v>
      </c>
      <c r="Q5" s="1">
        <f t="shared" ref="Q5:Q68" si="1">P5*1100</f>
        <v>12320</v>
      </c>
      <c r="R5" s="10">
        <f>AVERAGE(Q5:Q7)</f>
        <v>15510</v>
      </c>
      <c r="S5" s="52">
        <v>0</v>
      </c>
      <c r="U5" s="8"/>
      <c r="V5" t="s">
        <v>11</v>
      </c>
    </row>
    <row r="6" spans="1:33" x14ac:dyDescent="0.25">
      <c r="A6" s="42"/>
      <c r="B6" s="43"/>
      <c r="C6" s="42"/>
      <c r="D6" s="5">
        <v>2</v>
      </c>
      <c r="E6" s="1">
        <v>14</v>
      </c>
      <c r="F6" s="1">
        <v>20</v>
      </c>
      <c r="G6" s="1">
        <v>11</v>
      </c>
      <c r="H6" s="1">
        <v>19</v>
      </c>
      <c r="I6" s="1">
        <v>12</v>
      </c>
      <c r="J6" s="1">
        <v>25</v>
      </c>
      <c r="K6" s="1">
        <v>6</v>
      </c>
      <c r="L6" s="1">
        <v>26</v>
      </c>
      <c r="M6" s="1">
        <v>3</v>
      </c>
      <c r="N6" s="1">
        <v>8</v>
      </c>
      <c r="O6" s="1">
        <f t="shared" ref="O6:O40" si="2">SUM(E6:N6)</f>
        <v>144</v>
      </c>
      <c r="P6" s="1">
        <f t="shared" si="0"/>
        <v>14.4</v>
      </c>
      <c r="Q6" s="1">
        <f t="shared" si="1"/>
        <v>15840</v>
      </c>
      <c r="R6" s="10"/>
      <c r="S6" s="51"/>
      <c r="U6" s="9"/>
      <c r="V6" t="s">
        <v>12</v>
      </c>
    </row>
    <row r="7" spans="1:33" x14ac:dyDescent="0.25">
      <c r="A7" s="42"/>
      <c r="B7" s="43"/>
      <c r="C7" s="42"/>
      <c r="D7" s="5">
        <v>3</v>
      </c>
      <c r="E7" s="1">
        <v>21</v>
      </c>
      <c r="F7" s="1">
        <v>28</v>
      </c>
      <c r="G7" s="1">
        <v>17</v>
      </c>
      <c r="H7" s="1">
        <v>21</v>
      </c>
      <c r="I7" s="1">
        <v>17</v>
      </c>
      <c r="J7" s="1">
        <v>21</v>
      </c>
      <c r="K7" s="1">
        <v>4</v>
      </c>
      <c r="L7" s="1">
        <v>21</v>
      </c>
      <c r="M7" s="1">
        <v>4</v>
      </c>
      <c r="N7" s="1">
        <v>13</v>
      </c>
      <c r="O7" s="1">
        <f t="shared" si="2"/>
        <v>167</v>
      </c>
      <c r="P7" s="1">
        <f t="shared" si="0"/>
        <v>16.7</v>
      </c>
      <c r="Q7" s="1">
        <f t="shared" si="1"/>
        <v>18370</v>
      </c>
      <c r="R7" s="10"/>
      <c r="S7" s="51"/>
    </row>
    <row r="8" spans="1:33" x14ac:dyDescent="0.25">
      <c r="A8" s="42"/>
      <c r="B8" s="43"/>
      <c r="C8" s="42">
        <v>1029</v>
      </c>
      <c r="D8" s="5">
        <v>1</v>
      </c>
      <c r="E8" s="1">
        <v>8</v>
      </c>
      <c r="F8" s="1">
        <v>11</v>
      </c>
      <c r="G8" s="1">
        <v>15</v>
      </c>
      <c r="H8" s="1">
        <v>6</v>
      </c>
      <c r="I8" s="1">
        <v>14</v>
      </c>
      <c r="J8" s="1">
        <v>14</v>
      </c>
      <c r="K8" s="1">
        <v>12</v>
      </c>
      <c r="L8" s="1">
        <v>7</v>
      </c>
      <c r="M8" s="1">
        <v>19</v>
      </c>
      <c r="N8" s="1">
        <v>5</v>
      </c>
      <c r="O8" s="1">
        <f>SUM(E8:N8)</f>
        <v>111</v>
      </c>
      <c r="P8" s="1">
        <f>AVERAGE(E8:N8)</f>
        <v>11.1</v>
      </c>
      <c r="Q8" s="1">
        <f t="shared" si="1"/>
        <v>12210</v>
      </c>
      <c r="R8" s="8">
        <f>AVERAGE(Q8:Q10)</f>
        <v>12173.333333333334</v>
      </c>
      <c r="S8" s="51"/>
      <c r="U8" s="17" t="s">
        <v>13</v>
      </c>
      <c r="V8" s="18" t="s">
        <v>14</v>
      </c>
      <c r="X8" s="23" t="s">
        <v>15</v>
      </c>
      <c r="Y8" s="24" t="s">
        <v>6</v>
      </c>
      <c r="AA8" s="28" t="s">
        <v>15</v>
      </c>
      <c r="AB8" s="29" t="s">
        <v>14</v>
      </c>
    </row>
    <row r="9" spans="1:33" x14ac:dyDescent="0.25">
      <c r="A9" s="42"/>
      <c r="B9" s="43"/>
      <c r="C9" s="42"/>
      <c r="D9" s="5">
        <v>2</v>
      </c>
      <c r="E9" s="1">
        <v>16</v>
      </c>
      <c r="F9" s="1">
        <v>16</v>
      </c>
      <c r="G9" s="1">
        <v>12</v>
      </c>
      <c r="H9" s="1">
        <v>16</v>
      </c>
      <c r="I9" s="1">
        <v>6</v>
      </c>
      <c r="J9" s="1">
        <v>6</v>
      </c>
      <c r="K9" s="1">
        <v>9</v>
      </c>
      <c r="L9" s="1">
        <v>12</v>
      </c>
      <c r="M9" s="1">
        <v>3</v>
      </c>
      <c r="N9" s="1">
        <v>13</v>
      </c>
      <c r="O9" s="1">
        <f t="shared" si="2"/>
        <v>109</v>
      </c>
      <c r="P9" s="1">
        <f t="shared" si="0"/>
        <v>10.9</v>
      </c>
      <c r="Q9" s="1">
        <f t="shared" si="1"/>
        <v>11990</v>
      </c>
      <c r="R9" s="8"/>
      <c r="S9" s="51"/>
      <c r="U9" s="19">
        <v>0</v>
      </c>
      <c r="V9" s="20">
        <f>Q4</f>
        <v>8910</v>
      </c>
      <c r="X9" s="11">
        <v>0</v>
      </c>
      <c r="Y9" s="25">
        <v>8910</v>
      </c>
      <c r="AA9" s="13">
        <v>0</v>
      </c>
      <c r="AB9" s="14">
        <v>8910</v>
      </c>
    </row>
    <row r="10" spans="1:33" x14ac:dyDescent="0.25">
      <c r="A10" s="42"/>
      <c r="B10" s="43"/>
      <c r="C10" s="42"/>
      <c r="D10" s="5">
        <v>3</v>
      </c>
      <c r="E10" s="1">
        <v>14</v>
      </c>
      <c r="F10" s="1">
        <v>7</v>
      </c>
      <c r="G10" s="1">
        <v>13</v>
      </c>
      <c r="H10" s="1">
        <v>11</v>
      </c>
      <c r="I10" s="1">
        <v>15</v>
      </c>
      <c r="J10" s="1">
        <v>14</v>
      </c>
      <c r="K10" s="1">
        <v>15</v>
      </c>
      <c r="L10" s="1">
        <v>5</v>
      </c>
      <c r="M10" s="1">
        <v>9</v>
      </c>
      <c r="N10" s="1">
        <v>9</v>
      </c>
      <c r="O10" s="1">
        <f t="shared" si="2"/>
        <v>112</v>
      </c>
      <c r="P10" s="1">
        <f t="shared" si="0"/>
        <v>11.2</v>
      </c>
      <c r="Q10" s="1">
        <f t="shared" si="1"/>
        <v>12320</v>
      </c>
      <c r="R10" s="8"/>
      <c r="S10" s="51"/>
      <c r="U10" s="19">
        <v>1</v>
      </c>
      <c r="V10" s="20">
        <f>AVERAGE(R5,R14,R23,R32)</f>
        <v>11110</v>
      </c>
      <c r="X10" s="11">
        <v>1</v>
      </c>
      <c r="Y10" s="25">
        <f>AVERAGE(R8,R17,R26,R35)</f>
        <v>9148.3333333333339</v>
      </c>
      <c r="AA10" s="13">
        <v>1</v>
      </c>
      <c r="AB10" s="14">
        <f>AVERAGE(R11,R20,R29,R38)</f>
        <v>7562.5</v>
      </c>
    </row>
    <row r="11" spans="1:33" x14ac:dyDescent="0.25">
      <c r="A11" s="42"/>
      <c r="B11" s="43"/>
      <c r="C11" s="42">
        <v>2000</v>
      </c>
      <c r="D11" s="5">
        <v>1</v>
      </c>
      <c r="E11" s="1">
        <v>8</v>
      </c>
      <c r="F11" s="1">
        <v>17</v>
      </c>
      <c r="G11" s="1">
        <v>12</v>
      </c>
      <c r="H11" s="1">
        <v>14</v>
      </c>
      <c r="I11" s="1">
        <v>5</v>
      </c>
      <c r="J11" s="1">
        <v>4</v>
      </c>
      <c r="K11" s="1">
        <v>6</v>
      </c>
      <c r="L11" s="1">
        <v>7</v>
      </c>
      <c r="M11" s="1">
        <v>3</v>
      </c>
      <c r="N11" s="1">
        <v>4</v>
      </c>
      <c r="O11" s="1">
        <f t="shared" si="2"/>
        <v>80</v>
      </c>
      <c r="P11" s="1">
        <f t="shared" si="0"/>
        <v>8</v>
      </c>
      <c r="Q11" s="1">
        <f t="shared" si="1"/>
        <v>8800</v>
      </c>
      <c r="R11" s="9">
        <f>AVERAGE(Q11:Q13)</f>
        <v>9056.6666666666661</v>
      </c>
      <c r="S11" s="51"/>
      <c r="U11" s="19">
        <v>2</v>
      </c>
      <c r="V11" s="20">
        <f>AVERAGE(R41,R50,R59,R68)</f>
        <v>14996.666666666666</v>
      </c>
      <c r="X11" s="11">
        <v>2</v>
      </c>
      <c r="Y11" s="25">
        <f>AVERAGE(R44,R53,R62,R71)</f>
        <v>13988.333333333332</v>
      </c>
      <c r="AA11" s="13">
        <v>2</v>
      </c>
      <c r="AB11" s="14">
        <f>AVERAGE(R47,R56,R65,R74)</f>
        <v>11999.166666666668</v>
      </c>
    </row>
    <row r="12" spans="1:33" x14ac:dyDescent="0.25">
      <c r="A12" s="42"/>
      <c r="B12" s="43"/>
      <c r="C12" s="42"/>
      <c r="D12" s="5">
        <v>2</v>
      </c>
      <c r="E12" s="1">
        <v>13</v>
      </c>
      <c r="F12" s="1">
        <v>16</v>
      </c>
      <c r="G12" s="1">
        <v>15</v>
      </c>
      <c r="H12" s="1">
        <v>7</v>
      </c>
      <c r="I12" s="1">
        <v>12</v>
      </c>
      <c r="J12" s="1">
        <v>11</v>
      </c>
      <c r="K12" s="1">
        <v>8</v>
      </c>
      <c r="L12" s="1">
        <v>12</v>
      </c>
      <c r="M12" s="1">
        <v>10</v>
      </c>
      <c r="N12" s="1">
        <v>11</v>
      </c>
      <c r="O12" s="1">
        <f t="shared" si="2"/>
        <v>115</v>
      </c>
      <c r="P12" s="1">
        <f t="shared" si="0"/>
        <v>11.5</v>
      </c>
      <c r="Q12" s="1">
        <f t="shared" si="1"/>
        <v>12650</v>
      </c>
      <c r="R12" s="9"/>
      <c r="S12" s="51"/>
      <c r="U12" s="19">
        <v>3</v>
      </c>
      <c r="V12" s="20">
        <f>AVERAGE(R95,R77,R86,R104)</f>
        <v>17517.5</v>
      </c>
      <c r="X12" s="11">
        <v>3</v>
      </c>
      <c r="Y12" s="25">
        <f>AVERAGE(R80,R89,R98,R107)</f>
        <v>13475</v>
      </c>
      <c r="AA12" s="13">
        <v>3</v>
      </c>
      <c r="AB12" s="14">
        <f>AVERAGE(R84,R83,R92,R102,R101,R110)</f>
        <v>13777.499999999998</v>
      </c>
      <c r="AG12" t="s">
        <v>16</v>
      </c>
    </row>
    <row r="13" spans="1:33" x14ac:dyDescent="0.25">
      <c r="A13" s="42"/>
      <c r="B13" s="43"/>
      <c r="C13" s="42"/>
      <c r="D13" s="5">
        <v>3</v>
      </c>
      <c r="E13" s="1">
        <v>4</v>
      </c>
      <c r="F13" s="1">
        <v>3</v>
      </c>
      <c r="G13" s="1">
        <v>7</v>
      </c>
      <c r="H13" s="1">
        <v>4</v>
      </c>
      <c r="I13" s="1">
        <v>3</v>
      </c>
      <c r="J13" s="1">
        <v>8</v>
      </c>
      <c r="K13" s="1">
        <v>11</v>
      </c>
      <c r="L13" s="1">
        <v>5</v>
      </c>
      <c r="M13" s="1">
        <v>3</v>
      </c>
      <c r="N13" s="1">
        <v>4</v>
      </c>
      <c r="O13" s="1">
        <f t="shared" si="2"/>
        <v>52</v>
      </c>
      <c r="P13" s="1">
        <f t="shared" si="0"/>
        <v>5.2</v>
      </c>
      <c r="Q13" s="1">
        <f t="shared" si="1"/>
        <v>5720</v>
      </c>
      <c r="R13" s="9"/>
      <c r="S13" s="51"/>
      <c r="U13" s="19">
        <v>4</v>
      </c>
      <c r="V13" s="20">
        <f>AVERAGE(R113,R122,R131,R140)</f>
        <v>15546.666666666668</v>
      </c>
      <c r="X13" s="11">
        <v>4</v>
      </c>
      <c r="Y13" s="25">
        <f>AVERAGE(R116,R125,R134,R143)</f>
        <v>13438.333333333334</v>
      </c>
      <c r="AA13" s="13">
        <v>4</v>
      </c>
      <c r="AB13" s="14">
        <f>AVERAGE(R119,R128,R137,R146)</f>
        <v>14987.5</v>
      </c>
    </row>
    <row r="14" spans="1:33" x14ac:dyDescent="0.25">
      <c r="A14" s="42"/>
      <c r="B14" s="43">
        <v>0.25</v>
      </c>
      <c r="C14" s="42">
        <v>500</v>
      </c>
      <c r="D14" s="5">
        <v>1</v>
      </c>
      <c r="E14" s="1">
        <v>2</v>
      </c>
      <c r="F14" s="1">
        <v>4</v>
      </c>
      <c r="G14" s="1">
        <v>6</v>
      </c>
      <c r="H14" s="1">
        <v>7</v>
      </c>
      <c r="I14" s="1">
        <v>8</v>
      </c>
      <c r="J14" s="1">
        <v>11</v>
      </c>
      <c r="K14" s="1">
        <v>4</v>
      </c>
      <c r="L14" s="1">
        <v>7</v>
      </c>
      <c r="M14" s="1">
        <v>3</v>
      </c>
      <c r="N14" s="1">
        <v>7</v>
      </c>
      <c r="O14" s="1">
        <f t="shared" si="2"/>
        <v>59</v>
      </c>
      <c r="P14" s="1">
        <f t="shared" si="0"/>
        <v>5.9</v>
      </c>
      <c r="Q14" s="1">
        <f t="shared" si="1"/>
        <v>6490</v>
      </c>
      <c r="R14" s="10">
        <f>AVERAGE(Q14:Q16)</f>
        <v>5940</v>
      </c>
      <c r="S14" s="51">
        <v>6</v>
      </c>
      <c r="U14" s="19">
        <v>5</v>
      </c>
      <c r="V14" s="20">
        <f>AVERAGE(R149,R158,R167,R176)</f>
        <v>15069.999999999998</v>
      </c>
      <c r="X14" s="11">
        <v>5</v>
      </c>
      <c r="Y14" s="25">
        <f>AVERAGE(R152,R161,R170,R179)</f>
        <v>11825</v>
      </c>
      <c r="AA14" s="13">
        <v>5</v>
      </c>
      <c r="AB14" s="14">
        <f>AVERAGE(R155,R164,R173,R182)</f>
        <v>11751.666666666668</v>
      </c>
    </row>
    <row r="15" spans="1:33" x14ac:dyDescent="0.25">
      <c r="A15" s="42"/>
      <c r="B15" s="43"/>
      <c r="C15" s="42"/>
      <c r="D15" s="5">
        <v>2</v>
      </c>
      <c r="E15" s="1">
        <v>4</v>
      </c>
      <c r="F15" s="1">
        <v>6</v>
      </c>
      <c r="G15" s="1">
        <v>9</v>
      </c>
      <c r="H15" s="1">
        <v>5</v>
      </c>
      <c r="I15" s="1">
        <v>3</v>
      </c>
      <c r="J15" s="1">
        <v>4</v>
      </c>
      <c r="K15" s="1">
        <v>2</v>
      </c>
      <c r="L15" s="1">
        <v>5</v>
      </c>
      <c r="M15" s="1">
        <v>4</v>
      </c>
      <c r="N15" s="1">
        <v>6</v>
      </c>
      <c r="O15" s="1">
        <f t="shared" si="2"/>
        <v>48</v>
      </c>
      <c r="P15" s="1">
        <f t="shared" si="0"/>
        <v>4.8</v>
      </c>
      <c r="Q15" s="1">
        <f t="shared" si="1"/>
        <v>5280</v>
      </c>
      <c r="R15" s="10"/>
      <c r="S15" s="51"/>
      <c r="U15" s="19">
        <v>6</v>
      </c>
      <c r="V15" s="20">
        <f>AVERAGE(R185,R194,R203,R212)</f>
        <v>20808.333333333336</v>
      </c>
      <c r="X15" s="11">
        <v>6</v>
      </c>
      <c r="Y15" s="25">
        <f>AVERAGE(R188,R197,R206,R215)</f>
        <v>14263.333333333332</v>
      </c>
      <c r="AA15" s="13">
        <v>6</v>
      </c>
      <c r="AB15" s="14">
        <f>AVERAGE(R191,R200,R209,R218)</f>
        <v>19928.333333333332</v>
      </c>
    </row>
    <row r="16" spans="1:33" x14ac:dyDescent="0.25">
      <c r="A16" s="42"/>
      <c r="B16" s="43"/>
      <c r="C16" s="42"/>
      <c r="D16" s="5">
        <v>3</v>
      </c>
      <c r="E16" s="1">
        <v>7</v>
      </c>
      <c r="F16" s="1">
        <v>7</v>
      </c>
      <c r="G16" s="1">
        <v>3</v>
      </c>
      <c r="H16" s="1">
        <v>6</v>
      </c>
      <c r="I16" s="1">
        <v>5</v>
      </c>
      <c r="J16" s="1">
        <v>7</v>
      </c>
      <c r="K16" s="1">
        <v>8</v>
      </c>
      <c r="L16" s="1">
        <v>4</v>
      </c>
      <c r="M16" s="1">
        <v>4</v>
      </c>
      <c r="N16" s="1">
        <v>4</v>
      </c>
      <c r="O16" s="1">
        <f t="shared" si="2"/>
        <v>55</v>
      </c>
      <c r="P16" s="1">
        <f t="shared" si="0"/>
        <v>5.5</v>
      </c>
      <c r="Q16" s="1">
        <f t="shared" si="1"/>
        <v>6050</v>
      </c>
      <c r="R16" s="10"/>
      <c r="S16" s="51"/>
      <c r="U16" s="21">
        <v>7</v>
      </c>
      <c r="V16" s="22">
        <f>AVERAGE(R221,R230,R239,R248)</f>
        <v>28334.166666666668</v>
      </c>
      <c r="X16" s="26">
        <v>7</v>
      </c>
      <c r="Y16" s="27">
        <f>AVERAGE(R224,R233,R242,R251)</f>
        <v>21294.166666666668</v>
      </c>
      <c r="AA16" s="15">
        <v>7</v>
      </c>
      <c r="AB16" s="16">
        <f>AVERAGE(R227,R236,R245,R254)</f>
        <v>29232.500000000004</v>
      </c>
    </row>
    <row r="17" spans="1:24" x14ac:dyDescent="0.25">
      <c r="A17" s="42"/>
      <c r="B17" s="43"/>
      <c r="C17" s="42">
        <v>1029</v>
      </c>
      <c r="D17" s="5">
        <v>1</v>
      </c>
      <c r="E17" s="1">
        <v>4</v>
      </c>
      <c r="F17" s="1">
        <v>4</v>
      </c>
      <c r="G17" s="1">
        <v>9</v>
      </c>
      <c r="H17" s="1">
        <v>7</v>
      </c>
      <c r="I17" s="1">
        <v>7</v>
      </c>
      <c r="J17" s="1">
        <v>6</v>
      </c>
      <c r="K17" s="1">
        <v>6</v>
      </c>
      <c r="L17" s="1">
        <v>9</v>
      </c>
      <c r="M17" s="1">
        <v>3</v>
      </c>
      <c r="N17" s="1">
        <v>10</v>
      </c>
      <c r="O17" s="1">
        <f t="shared" si="2"/>
        <v>65</v>
      </c>
      <c r="P17" s="1">
        <f t="shared" si="0"/>
        <v>6.5</v>
      </c>
      <c r="Q17" s="1">
        <f t="shared" si="1"/>
        <v>7150</v>
      </c>
      <c r="R17" s="8">
        <f>AVERAGE(Q17:Q19)</f>
        <v>6563.333333333333</v>
      </c>
      <c r="S17" s="51"/>
    </row>
    <row r="18" spans="1:24" x14ac:dyDescent="0.25">
      <c r="A18" s="42"/>
      <c r="B18" s="43"/>
      <c r="C18" s="42"/>
      <c r="D18" s="5">
        <v>2</v>
      </c>
      <c r="E18" s="1">
        <v>6</v>
      </c>
      <c r="F18" s="1">
        <v>5</v>
      </c>
      <c r="G18" s="1">
        <v>8</v>
      </c>
      <c r="H18" s="1">
        <v>9</v>
      </c>
      <c r="I18" s="1">
        <v>8</v>
      </c>
      <c r="J18" s="1">
        <v>10</v>
      </c>
      <c r="K18" s="1">
        <v>7</v>
      </c>
      <c r="L18" s="1">
        <v>4</v>
      </c>
      <c r="M18" s="1">
        <v>5</v>
      </c>
      <c r="N18" s="1">
        <v>6</v>
      </c>
      <c r="O18" s="1">
        <f t="shared" si="2"/>
        <v>68</v>
      </c>
      <c r="P18" s="1">
        <f t="shared" si="0"/>
        <v>6.8</v>
      </c>
      <c r="Q18" s="1">
        <f t="shared" si="1"/>
        <v>7480</v>
      </c>
      <c r="R18" s="8"/>
      <c r="S18" s="51"/>
    </row>
    <row r="19" spans="1:24" x14ac:dyDescent="0.25">
      <c r="A19" s="42"/>
      <c r="B19" s="43"/>
      <c r="C19" s="42"/>
      <c r="D19" s="5">
        <v>3</v>
      </c>
      <c r="E19" s="1">
        <v>7</v>
      </c>
      <c r="F19" s="1">
        <v>6</v>
      </c>
      <c r="G19" s="1">
        <v>8</v>
      </c>
      <c r="H19" s="1">
        <v>8</v>
      </c>
      <c r="I19" s="1">
        <v>4</v>
      </c>
      <c r="J19" s="1">
        <v>3</v>
      </c>
      <c r="K19" s="1">
        <v>5</v>
      </c>
      <c r="L19" s="1">
        <v>1</v>
      </c>
      <c r="M19" s="1">
        <v>2</v>
      </c>
      <c r="N19" s="1">
        <v>2</v>
      </c>
      <c r="O19" s="1">
        <f t="shared" si="2"/>
        <v>46</v>
      </c>
      <c r="P19" s="1">
        <f t="shared" si="0"/>
        <v>4.5999999999999996</v>
      </c>
      <c r="Q19" s="1">
        <f t="shared" si="1"/>
        <v>5060</v>
      </c>
      <c r="R19" s="8"/>
      <c r="S19" s="51"/>
      <c r="U19" s="30" t="s">
        <v>15</v>
      </c>
      <c r="V19" s="31" t="s">
        <v>10</v>
      </c>
      <c r="W19" s="32" t="s">
        <v>11</v>
      </c>
      <c r="X19" s="33" t="s">
        <v>12</v>
      </c>
    </row>
    <row r="20" spans="1:24" x14ac:dyDescent="0.25">
      <c r="A20" s="42"/>
      <c r="B20" s="43"/>
      <c r="C20" s="42">
        <v>2000</v>
      </c>
      <c r="D20" s="5">
        <v>1</v>
      </c>
      <c r="E20" s="1">
        <v>3</v>
      </c>
      <c r="F20" s="1">
        <v>12</v>
      </c>
      <c r="G20" s="1">
        <v>9</v>
      </c>
      <c r="H20" s="1">
        <v>10</v>
      </c>
      <c r="I20" s="1">
        <v>5</v>
      </c>
      <c r="J20" s="1">
        <v>9</v>
      </c>
      <c r="K20" s="1">
        <v>4</v>
      </c>
      <c r="L20" s="1">
        <v>5</v>
      </c>
      <c r="M20" s="1">
        <v>3</v>
      </c>
      <c r="N20" s="1">
        <v>5</v>
      </c>
      <c r="O20" s="1">
        <f t="shared" si="2"/>
        <v>65</v>
      </c>
      <c r="P20" s="1">
        <f t="shared" si="0"/>
        <v>6.5</v>
      </c>
      <c r="Q20" s="1">
        <f t="shared" si="1"/>
        <v>7150</v>
      </c>
      <c r="R20" s="9">
        <f>AVERAGE(Q20:Q22)</f>
        <v>6233.333333333333</v>
      </c>
      <c r="S20" s="51"/>
      <c r="U20" s="11">
        <v>0</v>
      </c>
      <c r="V20" s="34">
        <v>8910</v>
      </c>
      <c r="W20" s="34">
        <v>8910</v>
      </c>
      <c r="X20" s="25">
        <v>8910</v>
      </c>
    </row>
    <row r="21" spans="1:24" x14ac:dyDescent="0.25">
      <c r="A21" s="42"/>
      <c r="B21" s="43"/>
      <c r="C21" s="42"/>
      <c r="D21" s="5">
        <v>2</v>
      </c>
      <c r="E21" s="1">
        <v>6</v>
      </c>
      <c r="F21" s="1">
        <v>6</v>
      </c>
      <c r="G21" s="1">
        <v>4</v>
      </c>
      <c r="H21" s="1">
        <v>2</v>
      </c>
      <c r="I21" s="1">
        <v>6</v>
      </c>
      <c r="J21" s="1">
        <v>7</v>
      </c>
      <c r="K21" s="1">
        <v>9</v>
      </c>
      <c r="L21" s="1">
        <v>6</v>
      </c>
      <c r="M21" s="1">
        <v>6</v>
      </c>
      <c r="N21" s="1">
        <v>2</v>
      </c>
      <c r="O21" s="1">
        <f t="shared" si="2"/>
        <v>54</v>
      </c>
      <c r="P21" s="1">
        <f t="shared" si="0"/>
        <v>5.4</v>
      </c>
      <c r="Q21" s="1">
        <f t="shared" si="1"/>
        <v>5940</v>
      </c>
      <c r="R21" s="9"/>
      <c r="S21" s="51"/>
      <c r="U21" s="11">
        <v>1</v>
      </c>
      <c r="V21" s="34">
        <v>11110</v>
      </c>
      <c r="W21" s="34">
        <v>9148.3333333333339</v>
      </c>
      <c r="X21" s="25">
        <v>7562.5</v>
      </c>
    </row>
    <row r="22" spans="1:24" x14ac:dyDescent="0.25">
      <c r="A22" s="42"/>
      <c r="B22" s="43"/>
      <c r="C22" s="42"/>
      <c r="D22" s="5">
        <v>3</v>
      </c>
      <c r="E22" s="1">
        <v>7</v>
      </c>
      <c r="F22" s="1">
        <v>10</v>
      </c>
      <c r="G22" s="1">
        <v>8</v>
      </c>
      <c r="H22" s="1">
        <v>9</v>
      </c>
      <c r="I22" s="1">
        <v>3</v>
      </c>
      <c r="J22" s="1">
        <v>8</v>
      </c>
      <c r="K22" s="1">
        <v>1</v>
      </c>
      <c r="L22" s="1">
        <v>2</v>
      </c>
      <c r="M22" s="1">
        <v>1</v>
      </c>
      <c r="N22" s="1">
        <v>2</v>
      </c>
      <c r="O22" s="1">
        <f t="shared" si="2"/>
        <v>51</v>
      </c>
      <c r="P22" s="1">
        <f t="shared" si="0"/>
        <v>5.0999999999999996</v>
      </c>
      <c r="Q22" s="1">
        <f t="shared" si="1"/>
        <v>5610</v>
      </c>
      <c r="R22" s="9"/>
      <c r="S22" s="51"/>
      <c r="U22" s="11">
        <v>2</v>
      </c>
      <c r="V22" s="34">
        <v>14996.666666666666</v>
      </c>
      <c r="W22" s="34">
        <v>13988.333333333332</v>
      </c>
      <c r="X22" s="25">
        <v>11999.166666666668</v>
      </c>
    </row>
    <row r="23" spans="1:24" x14ac:dyDescent="0.25">
      <c r="A23" s="42"/>
      <c r="B23" s="43">
        <v>0.5</v>
      </c>
      <c r="C23" s="42">
        <v>500</v>
      </c>
      <c r="D23" s="5">
        <v>1</v>
      </c>
      <c r="E23" s="1">
        <v>7</v>
      </c>
      <c r="F23" s="1">
        <v>15</v>
      </c>
      <c r="G23" s="1">
        <v>13</v>
      </c>
      <c r="H23" s="1">
        <v>14</v>
      </c>
      <c r="I23" s="1">
        <v>6</v>
      </c>
      <c r="J23" s="1">
        <v>7</v>
      </c>
      <c r="K23" s="1">
        <v>5</v>
      </c>
      <c r="L23" s="1">
        <v>7</v>
      </c>
      <c r="M23" s="1">
        <v>4</v>
      </c>
      <c r="N23" s="1">
        <v>6</v>
      </c>
      <c r="O23" s="1">
        <f t="shared" si="2"/>
        <v>84</v>
      </c>
      <c r="P23" s="1">
        <f t="shared" si="0"/>
        <v>8.4</v>
      </c>
      <c r="Q23" s="1">
        <f t="shared" si="1"/>
        <v>9240</v>
      </c>
      <c r="R23" s="10">
        <f>AVERAGE(Q23:Q25)</f>
        <v>11330</v>
      </c>
      <c r="S23" s="51">
        <v>12</v>
      </c>
      <c r="U23" s="11">
        <v>3</v>
      </c>
      <c r="V23" s="34">
        <v>17517.5</v>
      </c>
      <c r="W23" s="34">
        <v>13475</v>
      </c>
      <c r="X23" s="25">
        <v>13777.499999999998</v>
      </c>
    </row>
    <row r="24" spans="1:24" x14ac:dyDescent="0.25">
      <c r="A24" s="42"/>
      <c r="B24" s="43"/>
      <c r="C24" s="42"/>
      <c r="D24" s="5">
        <v>2</v>
      </c>
      <c r="E24" s="1">
        <v>11</v>
      </c>
      <c r="F24" s="1">
        <v>15</v>
      </c>
      <c r="G24" s="1">
        <v>13</v>
      </c>
      <c r="H24" s="1">
        <v>13</v>
      </c>
      <c r="I24" s="1">
        <v>13</v>
      </c>
      <c r="J24" s="1">
        <v>8</v>
      </c>
      <c r="K24" s="1">
        <v>4</v>
      </c>
      <c r="L24" s="1">
        <v>15</v>
      </c>
      <c r="M24" s="1">
        <v>5</v>
      </c>
      <c r="N24" s="1">
        <v>13</v>
      </c>
      <c r="O24" s="1">
        <f t="shared" si="2"/>
        <v>110</v>
      </c>
      <c r="P24" s="1">
        <f t="shared" si="0"/>
        <v>11</v>
      </c>
      <c r="Q24" s="1">
        <f t="shared" si="1"/>
        <v>12100</v>
      </c>
      <c r="R24" s="10"/>
      <c r="S24" s="51"/>
      <c r="U24" s="11">
        <v>4</v>
      </c>
      <c r="V24" s="34">
        <v>15546.666666666668</v>
      </c>
      <c r="W24" s="34">
        <v>13438.333333333334</v>
      </c>
      <c r="X24" s="25">
        <v>14987.5</v>
      </c>
    </row>
    <row r="25" spans="1:24" x14ac:dyDescent="0.25">
      <c r="A25" s="42"/>
      <c r="B25" s="43"/>
      <c r="C25" s="42"/>
      <c r="D25" s="5">
        <v>3</v>
      </c>
      <c r="E25" s="1">
        <v>8</v>
      </c>
      <c r="F25" s="1">
        <v>11</v>
      </c>
      <c r="G25" s="1">
        <v>13</v>
      </c>
      <c r="H25" s="1">
        <v>13</v>
      </c>
      <c r="I25" s="1">
        <v>8</v>
      </c>
      <c r="J25" s="1">
        <v>12</v>
      </c>
      <c r="K25" s="1">
        <v>11</v>
      </c>
      <c r="L25" s="1">
        <v>12</v>
      </c>
      <c r="M25" s="1">
        <v>7</v>
      </c>
      <c r="N25" s="1">
        <v>20</v>
      </c>
      <c r="O25" s="1">
        <f t="shared" si="2"/>
        <v>115</v>
      </c>
      <c r="P25" s="1">
        <f t="shared" si="0"/>
        <v>11.5</v>
      </c>
      <c r="Q25" s="1">
        <f t="shared" si="1"/>
        <v>12650</v>
      </c>
      <c r="R25" s="10"/>
      <c r="S25" s="51"/>
      <c r="U25" s="11">
        <v>5</v>
      </c>
      <c r="V25" s="34">
        <v>15069.999999999998</v>
      </c>
      <c r="W25" s="34">
        <v>11825</v>
      </c>
      <c r="X25" s="25">
        <v>11751.666666666668</v>
      </c>
    </row>
    <row r="26" spans="1:24" x14ac:dyDescent="0.25">
      <c r="A26" s="42"/>
      <c r="B26" s="43"/>
      <c r="C26" s="42">
        <v>1029</v>
      </c>
      <c r="D26" s="5">
        <v>1</v>
      </c>
      <c r="E26" s="1">
        <v>16</v>
      </c>
      <c r="F26" s="1">
        <v>16</v>
      </c>
      <c r="G26" s="1">
        <v>8</v>
      </c>
      <c r="H26" s="1">
        <v>3</v>
      </c>
      <c r="I26" s="1">
        <v>6</v>
      </c>
      <c r="J26" s="1">
        <v>5</v>
      </c>
      <c r="K26" s="1">
        <v>7</v>
      </c>
      <c r="L26" s="1">
        <v>5</v>
      </c>
      <c r="M26" s="1">
        <v>5</v>
      </c>
      <c r="N26" s="1">
        <v>3</v>
      </c>
      <c r="O26" s="1">
        <f t="shared" si="2"/>
        <v>74</v>
      </c>
      <c r="P26" s="1">
        <f t="shared" si="0"/>
        <v>7.4</v>
      </c>
      <c r="Q26" s="1">
        <f t="shared" si="1"/>
        <v>8140</v>
      </c>
      <c r="R26" s="8">
        <f>AVERAGE(Q26:Q28)</f>
        <v>8360</v>
      </c>
      <c r="S26" s="51"/>
      <c r="U26" s="11">
        <v>6</v>
      </c>
      <c r="V26" s="34">
        <v>20808.333333333336</v>
      </c>
      <c r="W26" s="34">
        <v>14263.333333333332</v>
      </c>
      <c r="X26" s="25">
        <v>19928.333333333332</v>
      </c>
    </row>
    <row r="27" spans="1:24" x14ac:dyDescent="0.25">
      <c r="A27" s="42"/>
      <c r="B27" s="43"/>
      <c r="C27" s="42"/>
      <c r="D27" s="5">
        <v>2</v>
      </c>
      <c r="E27" s="1">
        <v>5</v>
      </c>
      <c r="F27" s="1">
        <v>4</v>
      </c>
      <c r="G27" s="1">
        <v>6</v>
      </c>
      <c r="H27" s="1">
        <v>6</v>
      </c>
      <c r="I27" s="1">
        <v>6</v>
      </c>
      <c r="J27" s="1">
        <v>7</v>
      </c>
      <c r="K27" s="1">
        <v>8</v>
      </c>
      <c r="L27" s="1">
        <v>16</v>
      </c>
      <c r="M27" s="1">
        <v>7</v>
      </c>
      <c r="N27" s="1">
        <v>18</v>
      </c>
      <c r="O27" s="1">
        <f t="shared" si="2"/>
        <v>83</v>
      </c>
      <c r="P27" s="1">
        <f t="shared" si="0"/>
        <v>8.3000000000000007</v>
      </c>
      <c r="Q27" s="1">
        <f t="shared" si="1"/>
        <v>9130</v>
      </c>
      <c r="R27" s="8"/>
      <c r="S27" s="51"/>
      <c r="U27" s="26">
        <v>7</v>
      </c>
      <c r="V27" s="35">
        <v>28334.166666666668</v>
      </c>
      <c r="W27" s="35">
        <v>21294.166666666668</v>
      </c>
      <c r="X27" s="27">
        <v>29232.500000000004</v>
      </c>
    </row>
    <row r="28" spans="1:24" x14ac:dyDescent="0.25">
      <c r="A28" s="42"/>
      <c r="B28" s="43"/>
      <c r="C28" s="42"/>
      <c r="D28" s="5">
        <v>3</v>
      </c>
      <c r="E28" s="1">
        <v>5</v>
      </c>
      <c r="F28" s="1">
        <v>14</v>
      </c>
      <c r="G28" s="1">
        <v>6</v>
      </c>
      <c r="H28" s="1">
        <v>4</v>
      </c>
      <c r="I28" s="1">
        <v>6</v>
      </c>
      <c r="J28" s="1">
        <v>10</v>
      </c>
      <c r="K28" s="1">
        <v>4</v>
      </c>
      <c r="L28" s="1">
        <v>12</v>
      </c>
      <c r="M28" s="1">
        <v>5</v>
      </c>
      <c r="N28" s="1">
        <v>5</v>
      </c>
      <c r="O28" s="1">
        <f t="shared" si="2"/>
        <v>71</v>
      </c>
      <c r="P28" s="1">
        <f t="shared" si="0"/>
        <v>7.1</v>
      </c>
      <c r="Q28" s="1">
        <f t="shared" si="1"/>
        <v>7810</v>
      </c>
      <c r="R28" s="8"/>
      <c r="S28" s="51"/>
    </row>
    <row r="29" spans="1:24" x14ac:dyDescent="0.25">
      <c r="A29" s="42"/>
      <c r="B29" s="43"/>
      <c r="C29" s="42">
        <v>2000</v>
      </c>
      <c r="D29" s="5">
        <v>1</v>
      </c>
      <c r="E29" s="1">
        <v>11</v>
      </c>
      <c r="F29" s="1">
        <v>19</v>
      </c>
      <c r="G29" s="1">
        <v>6</v>
      </c>
      <c r="H29" s="1">
        <v>11</v>
      </c>
      <c r="I29" s="1">
        <v>8</v>
      </c>
      <c r="J29" s="1">
        <v>7</v>
      </c>
      <c r="K29" s="1">
        <v>4</v>
      </c>
      <c r="L29" s="1">
        <v>4</v>
      </c>
      <c r="M29" s="1">
        <v>1</v>
      </c>
      <c r="N29" s="1">
        <v>6</v>
      </c>
      <c r="O29" s="1">
        <f t="shared" si="2"/>
        <v>77</v>
      </c>
      <c r="P29" s="1">
        <f t="shared" si="0"/>
        <v>7.7</v>
      </c>
      <c r="Q29" s="1">
        <f t="shared" si="1"/>
        <v>8470</v>
      </c>
      <c r="R29" s="9">
        <f>AVERAGE(Q29:Q31)</f>
        <v>7846.666666666667</v>
      </c>
      <c r="S29" s="51"/>
    </row>
    <row r="30" spans="1:24" x14ac:dyDescent="0.25">
      <c r="A30" s="42"/>
      <c r="B30" s="43"/>
      <c r="C30" s="42"/>
      <c r="D30" s="5">
        <v>2</v>
      </c>
      <c r="E30" s="1">
        <v>8</v>
      </c>
      <c r="F30" s="1">
        <v>14</v>
      </c>
      <c r="G30" s="1">
        <v>5</v>
      </c>
      <c r="H30" s="1">
        <v>6</v>
      </c>
      <c r="I30" s="1">
        <v>2</v>
      </c>
      <c r="J30" s="1">
        <v>5</v>
      </c>
      <c r="K30" s="1">
        <v>1</v>
      </c>
      <c r="L30" s="1">
        <v>4</v>
      </c>
      <c r="M30" s="1">
        <v>3</v>
      </c>
      <c r="N30" s="1">
        <v>2</v>
      </c>
      <c r="O30" s="1">
        <f t="shared" si="2"/>
        <v>50</v>
      </c>
      <c r="P30" s="1">
        <f t="shared" si="0"/>
        <v>5</v>
      </c>
      <c r="Q30" s="1">
        <f t="shared" si="1"/>
        <v>5500</v>
      </c>
      <c r="R30" s="9"/>
      <c r="S30" s="51"/>
    </row>
    <row r="31" spans="1:24" x14ac:dyDescent="0.25">
      <c r="A31" s="42"/>
      <c r="B31" s="43"/>
      <c r="C31" s="42"/>
      <c r="D31" s="5">
        <v>3</v>
      </c>
      <c r="E31" s="1">
        <v>8</v>
      </c>
      <c r="F31" s="1">
        <v>10</v>
      </c>
      <c r="G31" s="1">
        <v>6</v>
      </c>
      <c r="H31" s="1">
        <v>10</v>
      </c>
      <c r="I31" s="1">
        <v>9</v>
      </c>
      <c r="J31" s="1">
        <v>9</v>
      </c>
      <c r="K31" s="1">
        <v>9</v>
      </c>
      <c r="L31" s="1">
        <v>8</v>
      </c>
      <c r="M31" s="1">
        <v>13</v>
      </c>
      <c r="N31" s="1">
        <v>5</v>
      </c>
      <c r="O31" s="1">
        <f t="shared" si="2"/>
        <v>87</v>
      </c>
      <c r="P31" s="1">
        <f t="shared" si="0"/>
        <v>8.6999999999999993</v>
      </c>
      <c r="Q31" s="1">
        <f t="shared" si="1"/>
        <v>9570</v>
      </c>
      <c r="R31" s="9"/>
      <c r="S31" s="51"/>
    </row>
    <row r="32" spans="1:24" x14ac:dyDescent="0.25">
      <c r="A32" s="42"/>
      <c r="B32" s="43">
        <v>0.75</v>
      </c>
      <c r="C32" s="42">
        <v>500</v>
      </c>
      <c r="D32" s="5">
        <v>1</v>
      </c>
      <c r="E32" s="1">
        <v>9</v>
      </c>
      <c r="F32" s="1">
        <v>15</v>
      </c>
      <c r="G32" s="1">
        <v>5</v>
      </c>
      <c r="H32" s="1">
        <v>12</v>
      </c>
      <c r="I32" s="1">
        <v>3</v>
      </c>
      <c r="J32" s="1">
        <v>10</v>
      </c>
      <c r="K32" s="1">
        <v>5</v>
      </c>
      <c r="L32" s="1">
        <v>17</v>
      </c>
      <c r="M32" s="1">
        <v>3</v>
      </c>
      <c r="N32" s="1">
        <v>16</v>
      </c>
      <c r="O32" s="1">
        <f t="shared" si="2"/>
        <v>95</v>
      </c>
      <c r="P32" s="1">
        <f t="shared" si="0"/>
        <v>9.5</v>
      </c>
      <c r="Q32" s="1">
        <f t="shared" si="1"/>
        <v>10450</v>
      </c>
      <c r="R32" s="10">
        <f>AVERAGE(Q32:Q34)</f>
        <v>11660</v>
      </c>
      <c r="S32" s="51">
        <v>18</v>
      </c>
    </row>
    <row r="33" spans="1:27" x14ac:dyDescent="0.25">
      <c r="A33" s="42"/>
      <c r="B33" s="43"/>
      <c r="C33" s="42"/>
      <c r="D33" s="5">
        <v>2</v>
      </c>
      <c r="E33" s="1">
        <v>15</v>
      </c>
      <c r="F33" s="1">
        <v>14</v>
      </c>
      <c r="G33" s="1">
        <v>11</v>
      </c>
      <c r="H33" s="1">
        <v>22</v>
      </c>
      <c r="I33" s="1">
        <v>10</v>
      </c>
      <c r="J33" s="1">
        <v>20</v>
      </c>
      <c r="K33" s="1">
        <v>10</v>
      </c>
      <c r="L33" s="1">
        <v>16</v>
      </c>
      <c r="M33" s="1">
        <v>5</v>
      </c>
      <c r="N33" s="1">
        <v>18</v>
      </c>
      <c r="O33" s="1">
        <f t="shared" si="2"/>
        <v>141</v>
      </c>
      <c r="P33" s="1">
        <f t="shared" si="0"/>
        <v>14.1</v>
      </c>
      <c r="Q33" s="1">
        <f t="shared" si="1"/>
        <v>15510</v>
      </c>
      <c r="R33" s="10"/>
      <c r="S33" s="51"/>
    </row>
    <row r="34" spans="1:27" x14ac:dyDescent="0.25">
      <c r="A34" s="42"/>
      <c r="B34" s="43"/>
      <c r="C34" s="42"/>
      <c r="D34" s="5">
        <v>3</v>
      </c>
      <c r="E34" s="1">
        <v>12</v>
      </c>
      <c r="F34" s="1">
        <v>15</v>
      </c>
      <c r="G34" s="1">
        <v>12</v>
      </c>
      <c r="H34" s="1">
        <v>10</v>
      </c>
      <c r="I34" s="1">
        <v>3</v>
      </c>
      <c r="J34" s="1">
        <v>10</v>
      </c>
      <c r="K34" s="1">
        <v>6</v>
      </c>
      <c r="L34" s="1">
        <v>5</v>
      </c>
      <c r="M34" s="1">
        <v>6</v>
      </c>
      <c r="N34" s="1">
        <v>3</v>
      </c>
      <c r="O34" s="1">
        <f t="shared" si="2"/>
        <v>82</v>
      </c>
      <c r="P34" s="1">
        <f t="shared" si="0"/>
        <v>8.1999999999999993</v>
      </c>
      <c r="Q34" s="1">
        <f t="shared" si="1"/>
        <v>9020</v>
      </c>
      <c r="R34" s="10"/>
      <c r="S34" s="51"/>
    </row>
    <row r="35" spans="1:27" ht="30" x14ac:dyDescent="0.25">
      <c r="A35" s="42"/>
      <c r="B35" s="43"/>
      <c r="C35" s="42">
        <v>1029</v>
      </c>
      <c r="D35" s="5">
        <v>1</v>
      </c>
      <c r="E35" s="1">
        <v>4</v>
      </c>
      <c r="F35" s="1">
        <v>4</v>
      </c>
      <c r="G35" s="1">
        <v>4</v>
      </c>
      <c r="H35" s="1">
        <v>5</v>
      </c>
      <c r="I35" s="1">
        <v>8</v>
      </c>
      <c r="J35" s="1">
        <v>5</v>
      </c>
      <c r="K35" s="1">
        <v>9</v>
      </c>
      <c r="L35" s="1">
        <v>6</v>
      </c>
      <c r="M35" s="1">
        <v>11</v>
      </c>
      <c r="N35" s="1">
        <v>13</v>
      </c>
      <c r="O35" s="1">
        <f t="shared" si="2"/>
        <v>69</v>
      </c>
      <c r="P35" s="1">
        <f t="shared" si="0"/>
        <v>6.9</v>
      </c>
      <c r="Q35" s="1">
        <f t="shared" si="1"/>
        <v>7590</v>
      </c>
      <c r="R35" s="8">
        <f>AVERAGE(Q35:Q37)</f>
        <v>9496.6666666666661</v>
      </c>
      <c r="S35" s="51"/>
      <c r="U35" s="41"/>
      <c r="V35" s="41"/>
      <c r="W35" s="41">
        <v>5</v>
      </c>
      <c r="X35" s="41">
        <v>7</v>
      </c>
      <c r="Y35" s="41" t="s">
        <v>25</v>
      </c>
      <c r="Z35" s="57" t="s">
        <v>26</v>
      </c>
      <c r="AA35" s="57" t="s">
        <v>27</v>
      </c>
    </row>
    <row r="36" spans="1:27" x14ac:dyDescent="0.25">
      <c r="A36" s="42"/>
      <c r="B36" s="43"/>
      <c r="C36" s="42"/>
      <c r="D36" s="5">
        <v>2</v>
      </c>
      <c r="E36" s="1">
        <v>4</v>
      </c>
      <c r="F36" s="1">
        <v>8</v>
      </c>
      <c r="G36" s="1">
        <v>7</v>
      </c>
      <c r="H36" s="1">
        <v>10</v>
      </c>
      <c r="I36" s="1">
        <v>4</v>
      </c>
      <c r="J36" s="1">
        <v>17</v>
      </c>
      <c r="K36" s="1">
        <v>11</v>
      </c>
      <c r="L36" s="1">
        <v>19</v>
      </c>
      <c r="M36" s="1">
        <v>5</v>
      </c>
      <c r="N36" s="1">
        <v>11</v>
      </c>
      <c r="O36" s="1">
        <f t="shared" si="2"/>
        <v>96</v>
      </c>
      <c r="P36" s="1">
        <f t="shared" si="0"/>
        <v>9.6</v>
      </c>
      <c r="Q36" s="1">
        <f t="shared" si="1"/>
        <v>10560</v>
      </c>
      <c r="R36" s="8"/>
      <c r="S36" s="51"/>
      <c r="U36" s="53" t="s">
        <v>28</v>
      </c>
      <c r="V36" s="37">
        <v>1</v>
      </c>
      <c r="W36" s="40">
        <v>21743</v>
      </c>
      <c r="X36" s="1">
        <v>36813.333333333336</v>
      </c>
      <c r="Y36" s="37">
        <f>LN(X36/W36)/2</f>
        <v>0.26328411587046113</v>
      </c>
      <c r="Z36" s="58">
        <f>AVERAGE(Y36:Y39)</f>
        <v>0.18689429501614802</v>
      </c>
      <c r="AA36" s="58">
        <f>STDEV(Y36:Y39)</f>
        <v>8.2662740443303878E-2</v>
      </c>
    </row>
    <row r="37" spans="1:27" x14ac:dyDescent="0.25">
      <c r="A37" s="42"/>
      <c r="B37" s="43"/>
      <c r="C37" s="42"/>
      <c r="D37" s="5">
        <v>3</v>
      </c>
      <c r="E37" s="1">
        <v>16</v>
      </c>
      <c r="F37" s="1">
        <v>13</v>
      </c>
      <c r="G37" s="1">
        <v>10</v>
      </c>
      <c r="H37" s="1">
        <v>12</v>
      </c>
      <c r="I37" s="1">
        <v>8</v>
      </c>
      <c r="J37" s="1">
        <v>11</v>
      </c>
      <c r="K37" s="1">
        <v>5</v>
      </c>
      <c r="L37" s="1">
        <v>7</v>
      </c>
      <c r="M37" s="1">
        <v>6</v>
      </c>
      <c r="N37" s="1">
        <v>6</v>
      </c>
      <c r="O37" s="1">
        <f t="shared" si="2"/>
        <v>94</v>
      </c>
      <c r="P37" s="1">
        <f t="shared" si="0"/>
        <v>9.4</v>
      </c>
      <c r="Q37" s="1">
        <f t="shared" si="1"/>
        <v>10340</v>
      </c>
      <c r="R37" s="8"/>
      <c r="S37" s="51"/>
      <c r="U37" s="53"/>
      <c r="V37" s="37">
        <v>2</v>
      </c>
      <c r="W37" s="61">
        <v>15950</v>
      </c>
      <c r="X37" s="1">
        <v>35713.333333333336</v>
      </c>
      <c r="Y37" s="37">
        <f t="shared" ref="Y37" si="3">LN(X37/W37)/4</f>
        <v>0.2015163181384628</v>
      </c>
      <c r="Z37" s="58"/>
      <c r="AA37" s="58"/>
    </row>
    <row r="38" spans="1:27" x14ac:dyDescent="0.25">
      <c r="A38" s="42"/>
      <c r="B38" s="43"/>
      <c r="C38" s="42">
        <v>2000</v>
      </c>
      <c r="D38" s="5">
        <v>1</v>
      </c>
      <c r="E38" s="1">
        <v>7</v>
      </c>
      <c r="F38" s="1">
        <v>8</v>
      </c>
      <c r="G38" s="1">
        <v>10</v>
      </c>
      <c r="H38" s="1">
        <v>9</v>
      </c>
      <c r="I38" s="1">
        <v>6</v>
      </c>
      <c r="J38" s="1">
        <v>15</v>
      </c>
      <c r="K38" s="1">
        <v>5</v>
      </c>
      <c r="L38" s="1">
        <v>10</v>
      </c>
      <c r="M38" s="1">
        <v>5</v>
      </c>
      <c r="N38" s="1">
        <v>7</v>
      </c>
      <c r="O38" s="1">
        <f t="shared" si="2"/>
        <v>82</v>
      </c>
      <c r="P38" s="1">
        <f t="shared" si="0"/>
        <v>8.1999999999999993</v>
      </c>
      <c r="Q38" s="1">
        <f t="shared" si="1"/>
        <v>9020</v>
      </c>
      <c r="R38" s="9">
        <f>AVERAGE(Q38:Q40)</f>
        <v>7113.333333333333</v>
      </c>
      <c r="S38" s="51"/>
      <c r="U38" s="53"/>
      <c r="V38" s="37">
        <v>3</v>
      </c>
      <c r="W38" s="40">
        <v>10706</v>
      </c>
      <c r="X38" s="1">
        <v>25116.666666666668</v>
      </c>
      <c r="Y38" s="37">
        <f>LN(X38/W38)/4</f>
        <v>0.2131818261083013</v>
      </c>
      <c r="Z38" s="58"/>
      <c r="AA38" s="58"/>
    </row>
    <row r="39" spans="1:27" x14ac:dyDescent="0.25">
      <c r="A39" s="42"/>
      <c r="B39" s="43"/>
      <c r="C39" s="42"/>
      <c r="D39" s="5">
        <v>2</v>
      </c>
      <c r="E39" s="1">
        <v>12</v>
      </c>
      <c r="F39" s="1">
        <v>9</v>
      </c>
      <c r="G39" s="1">
        <v>5</v>
      </c>
      <c r="H39" s="1">
        <v>11</v>
      </c>
      <c r="I39" s="1">
        <v>4</v>
      </c>
      <c r="J39" s="1">
        <v>5</v>
      </c>
      <c r="K39" s="1">
        <v>4</v>
      </c>
      <c r="L39" s="1">
        <v>4</v>
      </c>
      <c r="M39" s="1">
        <v>5</v>
      </c>
      <c r="N39" s="1">
        <v>5</v>
      </c>
      <c r="O39" s="1">
        <f t="shared" si="2"/>
        <v>64</v>
      </c>
      <c r="P39" s="1">
        <f t="shared" si="0"/>
        <v>6.4</v>
      </c>
      <c r="Q39" s="1">
        <f t="shared" si="1"/>
        <v>7040</v>
      </c>
      <c r="R39" s="9"/>
      <c r="S39" s="51"/>
      <c r="U39" s="53"/>
      <c r="V39" s="62">
        <v>4</v>
      </c>
      <c r="W39" s="61">
        <v>11880</v>
      </c>
      <c r="X39" s="1">
        <v>15693.333333333334</v>
      </c>
      <c r="Y39" s="37">
        <f t="shared" ref="Y39:Y47" si="4">LN(X39/W39)/4</f>
        <v>6.9594919947366871E-2</v>
      </c>
      <c r="Z39" s="58"/>
      <c r="AA39" s="58"/>
    </row>
    <row r="40" spans="1:27" x14ac:dyDescent="0.25">
      <c r="A40" s="42"/>
      <c r="B40" s="43"/>
      <c r="C40" s="42"/>
      <c r="D40" s="5">
        <v>3</v>
      </c>
      <c r="E40" s="1">
        <v>3</v>
      </c>
      <c r="F40" s="1">
        <v>3</v>
      </c>
      <c r="G40" s="1">
        <v>4</v>
      </c>
      <c r="H40" s="1">
        <v>6</v>
      </c>
      <c r="I40" s="1">
        <v>8</v>
      </c>
      <c r="J40" s="1">
        <v>3</v>
      </c>
      <c r="K40" s="1">
        <v>3</v>
      </c>
      <c r="L40" s="1">
        <v>2</v>
      </c>
      <c r="M40" s="1">
        <v>9</v>
      </c>
      <c r="N40" s="1">
        <v>7</v>
      </c>
      <c r="O40" s="1">
        <f t="shared" si="2"/>
        <v>48</v>
      </c>
      <c r="P40" s="1">
        <f t="shared" si="0"/>
        <v>4.8</v>
      </c>
      <c r="Q40" s="1">
        <f t="shared" si="1"/>
        <v>5280</v>
      </c>
      <c r="R40" s="9"/>
      <c r="S40" s="51"/>
      <c r="U40" s="53" t="s">
        <v>29</v>
      </c>
      <c r="V40" s="62">
        <v>1</v>
      </c>
      <c r="W40" s="40">
        <v>10890</v>
      </c>
      <c r="X40" s="1">
        <v>34246.666666666664</v>
      </c>
      <c r="Y40" s="37">
        <f t="shared" si="4"/>
        <v>0.28643607485653572</v>
      </c>
      <c r="Z40" s="58">
        <f t="shared" ref="Z40" si="5">AVERAGE(Y40:Y43)</f>
        <v>0.16194909805386354</v>
      </c>
      <c r="AA40" s="58">
        <f t="shared" ref="AA40" si="6">STDEV(Y40:Y43)</f>
        <v>9.0171854120204384E-2</v>
      </c>
    </row>
    <row r="41" spans="1:27" x14ac:dyDescent="0.25">
      <c r="A41" s="44">
        <v>2</v>
      </c>
      <c r="B41" s="45">
        <v>0</v>
      </c>
      <c r="C41" s="44">
        <v>500</v>
      </c>
      <c r="D41" s="6">
        <v>1</v>
      </c>
      <c r="E41" s="1">
        <v>17</v>
      </c>
      <c r="F41" s="1">
        <v>21</v>
      </c>
      <c r="G41" s="1">
        <v>19</v>
      </c>
      <c r="H41" s="1">
        <v>16</v>
      </c>
      <c r="I41" s="1">
        <v>11</v>
      </c>
      <c r="J41" s="1">
        <v>16</v>
      </c>
      <c r="K41" s="1">
        <v>8</v>
      </c>
      <c r="L41" s="1">
        <v>17</v>
      </c>
      <c r="M41" s="1">
        <v>16</v>
      </c>
      <c r="N41" s="1">
        <v>12</v>
      </c>
      <c r="O41" s="1">
        <f>SUM(E41:N41)</f>
        <v>153</v>
      </c>
      <c r="P41" s="1">
        <f>AVERAGE(E41:N41)</f>
        <v>15.3</v>
      </c>
      <c r="Q41" s="1">
        <f t="shared" si="1"/>
        <v>16830</v>
      </c>
      <c r="R41" s="10">
        <f>AVERAGE(Q41:Q43)</f>
        <v>19470</v>
      </c>
      <c r="S41" s="51">
        <v>0</v>
      </c>
      <c r="U41" s="53"/>
      <c r="V41" s="62">
        <v>2</v>
      </c>
      <c r="W41" s="40">
        <v>14520</v>
      </c>
      <c r="X41" s="1">
        <v>19763.333333333332</v>
      </c>
      <c r="Y41" s="37">
        <f t="shared" si="4"/>
        <v>7.7075339913629123E-2</v>
      </c>
      <c r="Z41" s="58"/>
      <c r="AA41" s="58"/>
    </row>
    <row r="42" spans="1:27" x14ac:dyDescent="0.25">
      <c r="A42" s="44"/>
      <c r="B42" s="45"/>
      <c r="C42" s="44"/>
      <c r="D42" s="6">
        <v>2</v>
      </c>
      <c r="E42" s="1">
        <v>18</v>
      </c>
      <c r="F42" s="1">
        <v>23</v>
      </c>
      <c r="G42" s="1">
        <v>18</v>
      </c>
      <c r="H42" s="1">
        <v>27</v>
      </c>
      <c r="I42" s="1">
        <v>16</v>
      </c>
      <c r="J42" s="1">
        <v>28</v>
      </c>
      <c r="K42" s="1">
        <v>18</v>
      </c>
      <c r="L42" s="1">
        <v>28</v>
      </c>
      <c r="M42" s="1">
        <v>16</v>
      </c>
      <c r="N42" s="1">
        <v>22</v>
      </c>
      <c r="O42" s="1">
        <f t="shared" ref="O42:O43" si="7">SUM(E42:N42)</f>
        <v>214</v>
      </c>
      <c r="P42" s="1">
        <f>AVERAGE(E42:N42)</f>
        <v>21.4</v>
      </c>
      <c r="Q42" s="1">
        <f t="shared" si="1"/>
        <v>23540</v>
      </c>
      <c r="R42" s="10"/>
      <c r="S42" s="51"/>
      <c r="U42" s="53"/>
      <c r="V42" s="62">
        <v>3</v>
      </c>
      <c r="W42" s="40">
        <v>11440</v>
      </c>
      <c r="X42" s="1">
        <v>18550</v>
      </c>
      <c r="Y42" s="37">
        <f>LN(X42/W42)/4</f>
        <v>0.12083845077544807</v>
      </c>
      <c r="Z42" s="58"/>
      <c r="AA42" s="58"/>
    </row>
    <row r="43" spans="1:27" x14ac:dyDescent="0.25">
      <c r="A43" s="44"/>
      <c r="B43" s="45"/>
      <c r="C43" s="44"/>
      <c r="D43" s="6">
        <v>3</v>
      </c>
      <c r="E43" s="1">
        <v>17</v>
      </c>
      <c r="F43" s="1">
        <v>8</v>
      </c>
      <c r="G43" s="1">
        <v>25</v>
      </c>
      <c r="H43" s="1">
        <v>8</v>
      </c>
      <c r="I43" s="1">
        <v>14</v>
      </c>
      <c r="J43" s="1">
        <v>15</v>
      </c>
      <c r="K43" s="1">
        <v>23</v>
      </c>
      <c r="L43" s="1">
        <v>12</v>
      </c>
      <c r="M43" s="1">
        <v>24</v>
      </c>
      <c r="N43" s="1">
        <v>18</v>
      </c>
      <c r="O43" s="1">
        <f t="shared" si="7"/>
        <v>164</v>
      </c>
      <c r="P43" s="1">
        <f t="shared" ref="P43" si="8">AVERAGE(E43:N43)</f>
        <v>16.399999999999999</v>
      </c>
      <c r="Q43" s="1">
        <f t="shared" si="1"/>
        <v>18040</v>
      </c>
      <c r="R43" s="10"/>
      <c r="S43" s="51"/>
      <c r="U43" s="53"/>
      <c r="V43" s="62">
        <v>4</v>
      </c>
      <c r="W43" s="40">
        <v>10450</v>
      </c>
      <c r="X43" s="1">
        <v>20093.333333333332</v>
      </c>
      <c r="Y43" s="37">
        <f t="shared" si="4"/>
        <v>0.16344652666984125</v>
      </c>
      <c r="Z43" s="58"/>
      <c r="AA43" s="58"/>
    </row>
    <row r="44" spans="1:27" x14ac:dyDescent="0.25">
      <c r="A44" s="44"/>
      <c r="B44" s="45"/>
      <c r="C44" s="44">
        <v>1029</v>
      </c>
      <c r="D44" s="6">
        <v>1</v>
      </c>
      <c r="E44" s="1">
        <v>13</v>
      </c>
      <c r="F44" s="1">
        <v>25</v>
      </c>
      <c r="G44" s="1">
        <v>19</v>
      </c>
      <c r="H44" s="1">
        <v>36</v>
      </c>
      <c r="I44" s="1">
        <v>19</v>
      </c>
      <c r="J44" s="1">
        <v>22</v>
      </c>
      <c r="K44" s="1">
        <v>16</v>
      </c>
      <c r="L44" s="1">
        <v>8</v>
      </c>
      <c r="M44" s="1">
        <v>13</v>
      </c>
      <c r="N44" s="1">
        <v>17</v>
      </c>
      <c r="O44" s="1">
        <f>SUM(E44:N44)</f>
        <v>188</v>
      </c>
      <c r="P44" s="1">
        <f>AVERAGE(E44:N44)</f>
        <v>18.8</v>
      </c>
      <c r="Q44" s="1">
        <f t="shared" si="1"/>
        <v>20680</v>
      </c>
      <c r="R44" s="8">
        <f>AVERAGE(Q44:Q46)</f>
        <v>17453.333333333332</v>
      </c>
      <c r="S44" s="51"/>
      <c r="U44" s="53" t="s">
        <v>30</v>
      </c>
      <c r="V44" s="62">
        <v>1</v>
      </c>
      <c r="W44" s="40">
        <v>12356.666666666666</v>
      </c>
      <c r="X44" s="1">
        <v>35603.333333333336</v>
      </c>
      <c r="Y44" s="37">
        <f t="shared" si="4"/>
        <v>0.2645608844847408</v>
      </c>
      <c r="Z44" s="58">
        <f t="shared" ref="Z44" si="9">AVERAGE(Y44:Y47)</f>
        <v>0.2269617612873758</v>
      </c>
      <c r="AA44" s="58">
        <f t="shared" ref="AA44" si="10">STDEV(Y44:Y47)</f>
        <v>5.3037033614463006E-2</v>
      </c>
    </row>
    <row r="45" spans="1:27" x14ac:dyDescent="0.25">
      <c r="A45" s="44"/>
      <c r="B45" s="45"/>
      <c r="C45" s="44"/>
      <c r="D45" s="6">
        <v>2</v>
      </c>
      <c r="E45" s="1">
        <v>11</v>
      </c>
      <c r="F45" s="1">
        <v>17</v>
      </c>
      <c r="G45" s="1">
        <v>18</v>
      </c>
      <c r="H45" s="1">
        <v>17</v>
      </c>
      <c r="I45" s="1">
        <v>10</v>
      </c>
      <c r="J45" s="1">
        <v>12</v>
      </c>
      <c r="K45" s="1">
        <v>16</v>
      </c>
      <c r="L45" s="1">
        <v>14</v>
      </c>
      <c r="M45" s="1">
        <v>16</v>
      </c>
      <c r="N45" s="1">
        <v>28</v>
      </c>
      <c r="O45" s="1">
        <f t="shared" ref="O45:O76" si="11">SUM(E45:N45)</f>
        <v>159</v>
      </c>
      <c r="P45" s="1">
        <f t="shared" ref="P45:P76" si="12">AVERAGE(E45:N45)</f>
        <v>15.9</v>
      </c>
      <c r="Q45" s="1">
        <f t="shared" si="1"/>
        <v>17490</v>
      </c>
      <c r="R45" s="8"/>
      <c r="S45" s="51"/>
      <c r="U45" s="53"/>
      <c r="V45" s="62">
        <v>2</v>
      </c>
      <c r="W45" s="40">
        <v>15803.333333333334</v>
      </c>
      <c r="X45" s="1">
        <v>31790</v>
      </c>
      <c r="Y45" s="37">
        <f t="shared" si="4"/>
        <v>0.17473272166919851</v>
      </c>
      <c r="Z45" s="58"/>
      <c r="AA45" s="58"/>
    </row>
    <row r="46" spans="1:27" x14ac:dyDescent="0.25">
      <c r="A46" s="44"/>
      <c r="B46" s="45"/>
      <c r="C46" s="44"/>
      <c r="D46" s="6">
        <v>3</v>
      </c>
      <c r="E46" s="1">
        <v>14</v>
      </c>
      <c r="F46" s="1">
        <v>19</v>
      </c>
      <c r="G46" s="1">
        <v>11</v>
      </c>
      <c r="H46" s="1">
        <v>15</v>
      </c>
      <c r="I46" s="1">
        <v>12</v>
      </c>
      <c r="J46" s="1">
        <v>4</v>
      </c>
      <c r="K46" s="1">
        <v>14</v>
      </c>
      <c r="L46" s="1">
        <v>11</v>
      </c>
      <c r="M46" s="1">
        <v>13</v>
      </c>
      <c r="N46" s="1">
        <v>16</v>
      </c>
      <c r="O46" s="1">
        <f t="shared" si="11"/>
        <v>129</v>
      </c>
      <c r="P46" s="1">
        <f t="shared" si="12"/>
        <v>12.9</v>
      </c>
      <c r="Q46" s="1">
        <f t="shared" si="1"/>
        <v>14190</v>
      </c>
      <c r="R46" s="8"/>
      <c r="S46" s="51"/>
      <c r="U46" s="53"/>
      <c r="V46" s="62">
        <v>3</v>
      </c>
      <c r="W46" s="40">
        <v>8763.3333333333339</v>
      </c>
      <c r="X46" s="1">
        <v>18626.666666666668</v>
      </c>
      <c r="Y46" s="37">
        <f t="shared" si="4"/>
        <v>0.1885044739117428</v>
      </c>
      <c r="Z46" s="58"/>
      <c r="AA46" s="58"/>
    </row>
    <row r="47" spans="1:27" x14ac:dyDescent="0.25">
      <c r="A47" s="44"/>
      <c r="B47" s="45"/>
      <c r="C47" s="44">
        <v>2000</v>
      </c>
      <c r="D47" s="6">
        <v>1</v>
      </c>
      <c r="E47" s="1">
        <v>38</v>
      </c>
      <c r="F47" s="1">
        <v>34</v>
      </c>
      <c r="G47" s="1">
        <v>14</v>
      </c>
      <c r="H47" s="1">
        <v>24</v>
      </c>
      <c r="I47" s="1">
        <v>17</v>
      </c>
      <c r="J47" s="1">
        <v>16</v>
      </c>
      <c r="K47" s="1">
        <v>8</v>
      </c>
      <c r="L47" s="1">
        <v>17</v>
      </c>
      <c r="M47" s="1">
        <v>4</v>
      </c>
      <c r="N47" s="1">
        <v>10</v>
      </c>
      <c r="O47" s="1">
        <f t="shared" si="11"/>
        <v>182</v>
      </c>
      <c r="P47" s="1">
        <f t="shared" si="12"/>
        <v>18.2</v>
      </c>
      <c r="Q47" s="1">
        <f t="shared" si="1"/>
        <v>20020</v>
      </c>
      <c r="R47" s="9">
        <f>AVERAGE(Q47:Q49)</f>
        <v>13933.333333333334</v>
      </c>
      <c r="S47" s="51"/>
      <c r="U47" s="53"/>
      <c r="V47" s="62">
        <v>4</v>
      </c>
      <c r="W47" s="40">
        <v>10083.333333333334</v>
      </c>
      <c r="X47" s="1">
        <v>30910</v>
      </c>
      <c r="Y47" s="37">
        <f t="shared" si="4"/>
        <v>0.28004896508382104</v>
      </c>
      <c r="Z47" s="58"/>
      <c r="AA47" s="58"/>
    </row>
    <row r="48" spans="1:27" x14ac:dyDescent="0.25">
      <c r="A48" s="44"/>
      <c r="B48" s="45"/>
      <c r="C48" s="44"/>
      <c r="D48" s="6">
        <v>2</v>
      </c>
      <c r="E48" s="1">
        <v>16</v>
      </c>
      <c r="F48" s="1">
        <v>6</v>
      </c>
      <c r="G48" s="1">
        <v>12</v>
      </c>
      <c r="H48" s="1">
        <v>10</v>
      </c>
      <c r="I48" s="1">
        <v>9</v>
      </c>
      <c r="J48" s="1">
        <v>7</v>
      </c>
      <c r="K48" s="1">
        <v>9</v>
      </c>
      <c r="L48" s="1">
        <v>5</v>
      </c>
      <c r="M48" s="1">
        <v>7</v>
      </c>
      <c r="N48" s="1">
        <v>9</v>
      </c>
      <c r="O48" s="1">
        <f t="shared" si="11"/>
        <v>90</v>
      </c>
      <c r="P48" s="1">
        <f t="shared" si="12"/>
        <v>9</v>
      </c>
      <c r="Q48" s="1">
        <f t="shared" si="1"/>
        <v>9900</v>
      </c>
      <c r="R48" s="9"/>
      <c r="S48" s="51"/>
    </row>
    <row r="49" spans="1:19" x14ac:dyDescent="0.25">
      <c r="A49" s="44"/>
      <c r="B49" s="45"/>
      <c r="C49" s="44"/>
      <c r="D49" s="6">
        <v>3</v>
      </c>
      <c r="E49" s="1">
        <v>10</v>
      </c>
      <c r="F49" s="1">
        <v>18</v>
      </c>
      <c r="G49" s="1">
        <v>7</v>
      </c>
      <c r="H49" s="1">
        <v>18</v>
      </c>
      <c r="I49" s="1">
        <v>7</v>
      </c>
      <c r="J49" s="1">
        <v>15</v>
      </c>
      <c r="K49" s="1">
        <v>7</v>
      </c>
      <c r="L49" s="1">
        <v>12</v>
      </c>
      <c r="M49" s="1">
        <v>4</v>
      </c>
      <c r="N49" s="1">
        <v>10</v>
      </c>
      <c r="O49" s="1">
        <f t="shared" si="11"/>
        <v>108</v>
      </c>
      <c r="P49" s="1">
        <f t="shared" si="12"/>
        <v>10.8</v>
      </c>
      <c r="Q49" s="1">
        <f t="shared" si="1"/>
        <v>11880</v>
      </c>
      <c r="R49" s="9"/>
      <c r="S49" s="51"/>
    </row>
    <row r="50" spans="1:19" x14ac:dyDescent="0.25">
      <c r="A50" s="44"/>
      <c r="B50" s="45">
        <v>0.25</v>
      </c>
      <c r="C50" s="44">
        <v>500</v>
      </c>
      <c r="D50" s="6">
        <v>1</v>
      </c>
      <c r="E50" s="1">
        <v>14</v>
      </c>
      <c r="F50" s="1">
        <v>21</v>
      </c>
      <c r="G50" s="1">
        <v>15</v>
      </c>
      <c r="H50" s="1">
        <v>25</v>
      </c>
      <c r="I50" s="1">
        <v>13</v>
      </c>
      <c r="J50" s="1">
        <v>21</v>
      </c>
      <c r="K50" s="1">
        <v>11</v>
      </c>
      <c r="L50" s="1">
        <v>13</v>
      </c>
      <c r="M50" s="1">
        <v>5</v>
      </c>
      <c r="N50" s="1">
        <v>9</v>
      </c>
      <c r="O50" s="1">
        <f t="shared" si="11"/>
        <v>147</v>
      </c>
      <c r="P50" s="1">
        <f t="shared" si="12"/>
        <v>14.7</v>
      </c>
      <c r="Q50" s="1">
        <f t="shared" si="1"/>
        <v>16170</v>
      </c>
      <c r="R50" s="10">
        <f>AVERAGE(Q50:Q52)</f>
        <v>16940</v>
      </c>
      <c r="S50" s="51">
        <v>6</v>
      </c>
    </row>
    <row r="51" spans="1:19" x14ac:dyDescent="0.25">
      <c r="A51" s="44"/>
      <c r="B51" s="45"/>
      <c r="C51" s="44"/>
      <c r="D51" s="6">
        <v>2</v>
      </c>
      <c r="E51" s="1">
        <v>21</v>
      </c>
      <c r="F51" s="1">
        <v>28</v>
      </c>
      <c r="G51" s="1">
        <v>17</v>
      </c>
      <c r="H51" s="1">
        <v>25</v>
      </c>
      <c r="I51" s="1">
        <v>13</v>
      </c>
      <c r="J51" s="1">
        <v>14</v>
      </c>
      <c r="K51" s="1">
        <v>14</v>
      </c>
      <c r="L51" s="1">
        <v>16</v>
      </c>
      <c r="M51" s="1">
        <v>10</v>
      </c>
      <c r="N51" s="1">
        <v>12</v>
      </c>
      <c r="O51" s="1">
        <f t="shared" si="11"/>
        <v>170</v>
      </c>
      <c r="P51" s="1">
        <f t="shared" si="12"/>
        <v>17</v>
      </c>
      <c r="Q51" s="1">
        <f t="shared" si="1"/>
        <v>18700</v>
      </c>
      <c r="R51" s="10"/>
      <c r="S51" s="51"/>
    </row>
    <row r="52" spans="1:19" x14ac:dyDescent="0.25">
      <c r="A52" s="44"/>
      <c r="B52" s="45"/>
      <c r="C52" s="44"/>
      <c r="D52" s="6">
        <v>3</v>
      </c>
      <c r="E52" s="1">
        <v>9</v>
      </c>
      <c r="F52" s="1">
        <v>23</v>
      </c>
      <c r="G52" s="1">
        <v>15</v>
      </c>
      <c r="H52" s="1">
        <v>23</v>
      </c>
      <c r="I52" s="1">
        <v>16</v>
      </c>
      <c r="J52" s="1">
        <v>8</v>
      </c>
      <c r="K52" s="1">
        <v>10</v>
      </c>
      <c r="L52" s="1">
        <v>13</v>
      </c>
      <c r="M52" s="1">
        <v>4</v>
      </c>
      <c r="N52" s="1">
        <v>24</v>
      </c>
      <c r="O52" s="1">
        <f t="shared" si="11"/>
        <v>145</v>
      </c>
      <c r="P52" s="1">
        <f t="shared" si="12"/>
        <v>14.5</v>
      </c>
      <c r="Q52" s="1">
        <f t="shared" si="1"/>
        <v>15950</v>
      </c>
      <c r="R52" s="10"/>
      <c r="S52" s="51"/>
    </row>
    <row r="53" spans="1:19" x14ac:dyDescent="0.25">
      <c r="A53" s="44"/>
      <c r="B53" s="45"/>
      <c r="C53" s="44">
        <v>1029</v>
      </c>
      <c r="D53" s="6">
        <v>1</v>
      </c>
      <c r="E53" s="1">
        <v>8</v>
      </c>
      <c r="F53" s="1">
        <v>21</v>
      </c>
      <c r="G53" s="1">
        <v>13</v>
      </c>
      <c r="H53" s="1">
        <v>18</v>
      </c>
      <c r="I53" s="1">
        <v>11</v>
      </c>
      <c r="J53" s="1">
        <v>19</v>
      </c>
      <c r="K53" s="1">
        <v>12</v>
      </c>
      <c r="L53" s="1">
        <v>13</v>
      </c>
      <c r="M53" s="1">
        <v>13</v>
      </c>
      <c r="N53" s="1">
        <v>14</v>
      </c>
      <c r="O53" s="1">
        <f t="shared" si="11"/>
        <v>142</v>
      </c>
      <c r="P53" s="1">
        <f t="shared" si="12"/>
        <v>14.2</v>
      </c>
      <c r="Q53" s="1">
        <f t="shared" si="1"/>
        <v>15620</v>
      </c>
      <c r="R53" s="8">
        <f>AVERAGE(Q53:Q55)</f>
        <v>15840</v>
      </c>
      <c r="S53" s="51"/>
    </row>
    <row r="54" spans="1:19" x14ac:dyDescent="0.25">
      <c r="A54" s="44"/>
      <c r="B54" s="45"/>
      <c r="C54" s="44"/>
      <c r="D54" s="6">
        <v>2</v>
      </c>
      <c r="E54" s="1">
        <v>8</v>
      </c>
      <c r="F54" s="1">
        <v>11</v>
      </c>
      <c r="G54" s="1">
        <v>9</v>
      </c>
      <c r="H54" s="1">
        <v>16</v>
      </c>
      <c r="I54" s="1">
        <v>11</v>
      </c>
      <c r="J54" s="1">
        <v>16</v>
      </c>
      <c r="K54" s="1">
        <v>9</v>
      </c>
      <c r="L54" s="1">
        <v>25</v>
      </c>
      <c r="M54" s="1">
        <v>7</v>
      </c>
      <c r="N54" s="1">
        <v>14</v>
      </c>
      <c r="O54" s="1">
        <f t="shared" si="11"/>
        <v>126</v>
      </c>
      <c r="P54" s="1">
        <f t="shared" si="12"/>
        <v>12.6</v>
      </c>
      <c r="Q54" s="1">
        <f t="shared" si="1"/>
        <v>13860</v>
      </c>
      <c r="R54" s="8"/>
      <c r="S54" s="51"/>
    </row>
    <row r="55" spans="1:19" x14ac:dyDescent="0.25">
      <c r="A55" s="44"/>
      <c r="B55" s="45"/>
      <c r="C55" s="44"/>
      <c r="D55" s="6">
        <v>3</v>
      </c>
      <c r="E55" s="1">
        <v>16</v>
      </c>
      <c r="F55" s="1">
        <v>29</v>
      </c>
      <c r="G55" s="1">
        <v>16</v>
      </c>
      <c r="H55" s="1">
        <v>23</v>
      </c>
      <c r="I55" s="1">
        <v>20</v>
      </c>
      <c r="J55" s="1">
        <v>13</v>
      </c>
      <c r="K55" s="1">
        <v>16</v>
      </c>
      <c r="L55" s="1">
        <v>13</v>
      </c>
      <c r="M55" s="1">
        <v>6</v>
      </c>
      <c r="N55" s="1">
        <v>12</v>
      </c>
      <c r="O55" s="1">
        <f t="shared" si="11"/>
        <v>164</v>
      </c>
      <c r="P55" s="1">
        <f t="shared" si="12"/>
        <v>16.399999999999999</v>
      </c>
      <c r="Q55" s="1">
        <f t="shared" si="1"/>
        <v>18040</v>
      </c>
      <c r="R55" s="8"/>
      <c r="S55" s="51"/>
    </row>
    <row r="56" spans="1:19" x14ac:dyDescent="0.25">
      <c r="A56" s="44"/>
      <c r="B56" s="45"/>
      <c r="C56" s="44">
        <v>2000</v>
      </c>
      <c r="D56" s="6">
        <v>1</v>
      </c>
      <c r="E56" s="1">
        <v>17</v>
      </c>
      <c r="F56" s="1">
        <v>18</v>
      </c>
      <c r="G56" s="1">
        <v>15</v>
      </c>
      <c r="H56" s="1">
        <v>20</v>
      </c>
      <c r="I56" s="1">
        <v>10</v>
      </c>
      <c r="J56" s="1">
        <v>12</v>
      </c>
      <c r="K56" s="1">
        <v>7</v>
      </c>
      <c r="L56" s="1">
        <v>11</v>
      </c>
      <c r="M56" s="1">
        <v>5</v>
      </c>
      <c r="N56" s="1">
        <v>10</v>
      </c>
      <c r="O56" s="1">
        <f t="shared" si="11"/>
        <v>125</v>
      </c>
      <c r="P56" s="1">
        <f t="shared" si="12"/>
        <v>12.5</v>
      </c>
      <c r="Q56" s="1">
        <f t="shared" si="1"/>
        <v>13750</v>
      </c>
      <c r="R56" s="9">
        <f>AVERAGE(Q56:Q58)</f>
        <v>10743.333333333334</v>
      </c>
      <c r="S56" s="51"/>
    </row>
    <row r="57" spans="1:19" x14ac:dyDescent="0.25">
      <c r="A57" s="44"/>
      <c r="B57" s="45"/>
      <c r="C57" s="44"/>
      <c r="D57" s="6">
        <v>2</v>
      </c>
      <c r="E57" s="1">
        <v>15</v>
      </c>
      <c r="F57" s="1">
        <v>11</v>
      </c>
      <c r="G57" s="1">
        <v>9</v>
      </c>
      <c r="H57" s="1">
        <v>11</v>
      </c>
      <c r="I57" s="1">
        <v>9</v>
      </c>
      <c r="J57" s="1">
        <v>8</v>
      </c>
      <c r="K57" s="1">
        <v>7</v>
      </c>
      <c r="L57" s="1">
        <v>8</v>
      </c>
      <c r="M57" s="1">
        <v>7</v>
      </c>
      <c r="N57" s="1">
        <v>7</v>
      </c>
      <c r="O57" s="1">
        <f t="shared" si="11"/>
        <v>92</v>
      </c>
      <c r="P57" s="1">
        <f t="shared" si="12"/>
        <v>9.1999999999999993</v>
      </c>
      <c r="Q57" s="1">
        <f t="shared" si="1"/>
        <v>10120</v>
      </c>
      <c r="R57" s="9"/>
      <c r="S57" s="51"/>
    </row>
    <row r="58" spans="1:19" x14ac:dyDescent="0.25">
      <c r="A58" s="44"/>
      <c r="B58" s="45"/>
      <c r="C58" s="44"/>
      <c r="D58" s="6">
        <v>3</v>
      </c>
      <c r="E58" s="1">
        <v>10</v>
      </c>
      <c r="F58" s="1">
        <v>13</v>
      </c>
      <c r="G58" s="1">
        <v>8</v>
      </c>
      <c r="H58" s="1">
        <v>9</v>
      </c>
      <c r="I58" s="1">
        <v>3</v>
      </c>
      <c r="J58" s="1">
        <v>13</v>
      </c>
      <c r="K58" s="1">
        <v>4</v>
      </c>
      <c r="L58" s="1">
        <v>10</v>
      </c>
      <c r="M58" s="1">
        <v>2</v>
      </c>
      <c r="N58" s="1">
        <v>4</v>
      </c>
      <c r="O58" s="1">
        <f t="shared" si="11"/>
        <v>76</v>
      </c>
      <c r="P58" s="1">
        <f t="shared" si="12"/>
        <v>7.6</v>
      </c>
      <c r="Q58" s="1">
        <f t="shared" si="1"/>
        <v>8360</v>
      </c>
      <c r="R58" s="9"/>
      <c r="S58" s="51"/>
    </row>
    <row r="59" spans="1:19" x14ac:dyDescent="0.25">
      <c r="A59" s="44"/>
      <c r="B59" s="45">
        <v>0.5</v>
      </c>
      <c r="C59" s="44">
        <v>500</v>
      </c>
      <c r="D59" s="6">
        <v>1</v>
      </c>
      <c r="E59" s="1">
        <v>30</v>
      </c>
      <c r="F59" s="1">
        <v>20</v>
      </c>
      <c r="G59" s="1">
        <v>13</v>
      </c>
      <c r="H59" s="1">
        <v>17</v>
      </c>
      <c r="I59" s="1">
        <v>10</v>
      </c>
      <c r="J59" s="1">
        <v>7</v>
      </c>
      <c r="K59" s="1">
        <v>8</v>
      </c>
      <c r="L59" s="1">
        <v>7</v>
      </c>
      <c r="M59" s="1">
        <v>5</v>
      </c>
      <c r="N59" s="1">
        <v>2</v>
      </c>
      <c r="O59" s="1">
        <f t="shared" si="11"/>
        <v>119</v>
      </c>
      <c r="P59" s="1">
        <f t="shared" si="12"/>
        <v>11.9</v>
      </c>
      <c r="Q59" s="1">
        <f t="shared" si="1"/>
        <v>13090</v>
      </c>
      <c r="R59" s="10">
        <f>AVERAGE(Q59:Q61)</f>
        <v>15436.666666666666</v>
      </c>
      <c r="S59" s="51">
        <v>12</v>
      </c>
    </row>
    <row r="60" spans="1:19" x14ac:dyDescent="0.25">
      <c r="A60" s="44"/>
      <c r="B60" s="45"/>
      <c r="C60" s="44"/>
      <c r="D60" s="6">
        <v>2</v>
      </c>
      <c r="E60" s="1">
        <v>19</v>
      </c>
      <c r="F60" s="1">
        <v>22</v>
      </c>
      <c r="G60" s="1">
        <v>17</v>
      </c>
      <c r="H60" s="1">
        <v>18</v>
      </c>
      <c r="I60" s="1">
        <v>7</v>
      </c>
      <c r="J60" s="1">
        <v>22</v>
      </c>
      <c r="K60" s="1">
        <v>7</v>
      </c>
      <c r="L60" s="1">
        <v>17</v>
      </c>
      <c r="M60" s="1">
        <v>15</v>
      </c>
      <c r="N60" s="1">
        <v>26</v>
      </c>
      <c r="O60" s="1">
        <f t="shared" si="11"/>
        <v>170</v>
      </c>
      <c r="P60" s="1">
        <f t="shared" si="12"/>
        <v>17</v>
      </c>
      <c r="Q60" s="1">
        <f t="shared" si="1"/>
        <v>18700</v>
      </c>
      <c r="R60" s="10"/>
      <c r="S60" s="51"/>
    </row>
    <row r="61" spans="1:19" x14ac:dyDescent="0.25">
      <c r="A61" s="44"/>
      <c r="B61" s="45"/>
      <c r="C61" s="44"/>
      <c r="D61" s="6">
        <v>3</v>
      </c>
      <c r="E61" s="1">
        <v>19</v>
      </c>
      <c r="F61" s="1">
        <v>28</v>
      </c>
      <c r="G61" s="1">
        <v>17</v>
      </c>
      <c r="H61" s="1">
        <v>19</v>
      </c>
      <c r="I61" s="1">
        <v>5</v>
      </c>
      <c r="J61" s="1">
        <v>10</v>
      </c>
      <c r="K61" s="1">
        <v>12</v>
      </c>
      <c r="L61" s="1">
        <v>7</v>
      </c>
      <c r="M61" s="1">
        <v>12</v>
      </c>
      <c r="N61" s="1">
        <v>3</v>
      </c>
      <c r="O61" s="1">
        <f t="shared" si="11"/>
        <v>132</v>
      </c>
      <c r="P61" s="1">
        <f t="shared" si="12"/>
        <v>13.2</v>
      </c>
      <c r="Q61" s="1">
        <f t="shared" si="1"/>
        <v>14520</v>
      </c>
      <c r="R61" s="10"/>
      <c r="S61" s="51"/>
    </row>
    <row r="62" spans="1:19" x14ac:dyDescent="0.25">
      <c r="A62" s="44"/>
      <c r="B62" s="45"/>
      <c r="C62" s="44">
        <v>1029</v>
      </c>
      <c r="D62" s="6">
        <v>1</v>
      </c>
      <c r="E62" s="1">
        <v>24</v>
      </c>
      <c r="F62" s="1">
        <v>21</v>
      </c>
      <c r="G62" s="1">
        <v>20</v>
      </c>
      <c r="H62" s="1">
        <v>26</v>
      </c>
      <c r="I62" s="1">
        <v>22</v>
      </c>
      <c r="J62" s="1">
        <v>19</v>
      </c>
      <c r="K62" s="1">
        <v>12</v>
      </c>
      <c r="L62" s="1">
        <v>15</v>
      </c>
      <c r="M62" s="1">
        <v>5</v>
      </c>
      <c r="N62" s="1">
        <v>9</v>
      </c>
      <c r="O62" s="1">
        <f t="shared" si="11"/>
        <v>173</v>
      </c>
      <c r="P62" s="1">
        <f t="shared" si="12"/>
        <v>17.3</v>
      </c>
      <c r="Q62" s="1">
        <f t="shared" si="1"/>
        <v>19030</v>
      </c>
      <c r="R62" s="8">
        <f>AVERAGE(Q62:Q64)</f>
        <v>16170</v>
      </c>
      <c r="S62" s="51"/>
    </row>
    <row r="63" spans="1:19" x14ac:dyDescent="0.25">
      <c r="A63" s="44"/>
      <c r="B63" s="45"/>
      <c r="C63" s="44"/>
      <c r="D63" s="6">
        <v>2</v>
      </c>
      <c r="E63" s="1">
        <v>24</v>
      </c>
      <c r="F63" s="1">
        <v>26</v>
      </c>
      <c r="G63" s="1">
        <v>6</v>
      </c>
      <c r="H63" s="1">
        <v>16</v>
      </c>
      <c r="I63" s="1">
        <v>9</v>
      </c>
      <c r="J63" s="1">
        <v>15</v>
      </c>
      <c r="K63" s="1">
        <v>10</v>
      </c>
      <c r="L63" s="1">
        <v>10</v>
      </c>
      <c r="M63" s="1">
        <v>11</v>
      </c>
      <c r="N63" s="1">
        <v>11</v>
      </c>
      <c r="O63" s="1">
        <f t="shared" si="11"/>
        <v>138</v>
      </c>
      <c r="P63" s="1">
        <f t="shared" si="12"/>
        <v>13.8</v>
      </c>
      <c r="Q63" s="1">
        <f t="shared" si="1"/>
        <v>15180</v>
      </c>
      <c r="R63" s="8"/>
      <c r="S63" s="51"/>
    </row>
    <row r="64" spans="1:19" x14ac:dyDescent="0.25">
      <c r="A64" s="44"/>
      <c r="B64" s="45"/>
      <c r="C64" s="44"/>
      <c r="D64" s="6">
        <v>3</v>
      </c>
      <c r="E64" s="1">
        <v>8</v>
      </c>
      <c r="F64" s="1">
        <v>17</v>
      </c>
      <c r="G64" s="1">
        <v>21</v>
      </c>
      <c r="H64" s="1">
        <v>19</v>
      </c>
      <c r="I64" s="1">
        <v>10</v>
      </c>
      <c r="J64" s="1">
        <v>13</v>
      </c>
      <c r="K64" s="1">
        <v>13</v>
      </c>
      <c r="L64" s="1">
        <v>14</v>
      </c>
      <c r="M64" s="1">
        <v>11</v>
      </c>
      <c r="N64" s="1">
        <v>4</v>
      </c>
      <c r="O64" s="1">
        <f t="shared" si="11"/>
        <v>130</v>
      </c>
      <c r="P64" s="1">
        <f t="shared" si="12"/>
        <v>13</v>
      </c>
      <c r="Q64" s="1">
        <f t="shared" si="1"/>
        <v>14300</v>
      </c>
      <c r="R64" s="8"/>
      <c r="S64" s="51"/>
    </row>
    <row r="65" spans="1:19" x14ac:dyDescent="0.25">
      <c r="A65" s="44"/>
      <c r="B65" s="45"/>
      <c r="C65" s="44">
        <v>2000</v>
      </c>
      <c r="D65" s="6">
        <v>1</v>
      </c>
      <c r="E65" s="1">
        <v>29</v>
      </c>
      <c r="F65" s="1">
        <v>21</v>
      </c>
      <c r="G65" s="1">
        <v>17</v>
      </c>
      <c r="H65" s="1">
        <v>18</v>
      </c>
      <c r="I65" s="1">
        <v>15</v>
      </c>
      <c r="J65" s="1">
        <v>17</v>
      </c>
      <c r="K65" s="1">
        <v>4</v>
      </c>
      <c r="L65" s="1">
        <v>4</v>
      </c>
      <c r="M65" s="1">
        <v>6</v>
      </c>
      <c r="N65" s="1">
        <v>3</v>
      </c>
      <c r="O65" s="1">
        <f t="shared" si="11"/>
        <v>134</v>
      </c>
      <c r="P65" s="1">
        <f t="shared" si="12"/>
        <v>13.4</v>
      </c>
      <c r="Q65" s="1">
        <f t="shared" si="1"/>
        <v>14740</v>
      </c>
      <c r="R65" s="9">
        <f>AVERAGE(Q65:Q67)</f>
        <v>15766.666666666666</v>
      </c>
      <c r="S65" s="51"/>
    </row>
    <row r="66" spans="1:19" x14ac:dyDescent="0.25">
      <c r="A66" s="44"/>
      <c r="B66" s="45"/>
      <c r="C66" s="44"/>
      <c r="D66" s="6">
        <v>2</v>
      </c>
      <c r="E66" s="1">
        <v>9</v>
      </c>
      <c r="F66" s="1">
        <v>6</v>
      </c>
      <c r="G66" s="1">
        <v>13</v>
      </c>
      <c r="H66" s="1">
        <v>19</v>
      </c>
      <c r="I66" s="1">
        <v>22</v>
      </c>
      <c r="J66" s="1">
        <v>16</v>
      </c>
      <c r="K66" s="1">
        <v>25</v>
      </c>
      <c r="L66" s="1">
        <v>11</v>
      </c>
      <c r="M66" s="1">
        <v>17</v>
      </c>
      <c r="N66" s="1">
        <v>14</v>
      </c>
      <c r="O66" s="1">
        <f t="shared" si="11"/>
        <v>152</v>
      </c>
      <c r="P66" s="1">
        <f t="shared" si="12"/>
        <v>15.2</v>
      </c>
      <c r="Q66" s="1">
        <f t="shared" si="1"/>
        <v>16720</v>
      </c>
      <c r="R66" s="9"/>
      <c r="S66" s="51"/>
    </row>
    <row r="67" spans="1:19" x14ac:dyDescent="0.25">
      <c r="A67" s="44"/>
      <c r="B67" s="45"/>
      <c r="C67" s="44"/>
      <c r="D67" s="6">
        <v>3</v>
      </c>
      <c r="E67" s="1">
        <v>18</v>
      </c>
      <c r="F67" s="1">
        <v>20</v>
      </c>
      <c r="G67" s="1">
        <v>16</v>
      </c>
      <c r="H67" s="1">
        <v>12</v>
      </c>
      <c r="I67" s="1">
        <v>13</v>
      </c>
      <c r="J67" s="1">
        <v>23</v>
      </c>
      <c r="K67" s="1">
        <v>13</v>
      </c>
      <c r="L67" s="1">
        <v>10</v>
      </c>
      <c r="M67" s="1">
        <v>7</v>
      </c>
      <c r="N67" s="1">
        <v>12</v>
      </c>
      <c r="O67" s="1">
        <f t="shared" si="11"/>
        <v>144</v>
      </c>
      <c r="P67" s="1">
        <f t="shared" si="12"/>
        <v>14.4</v>
      </c>
      <c r="Q67" s="1">
        <f t="shared" si="1"/>
        <v>15840</v>
      </c>
      <c r="R67" s="9"/>
      <c r="S67" s="51"/>
    </row>
    <row r="68" spans="1:19" x14ac:dyDescent="0.25">
      <c r="A68" s="44"/>
      <c r="B68" s="45">
        <v>0.75</v>
      </c>
      <c r="C68" s="44">
        <v>500</v>
      </c>
      <c r="D68" s="6">
        <v>1</v>
      </c>
      <c r="E68" s="1">
        <v>6</v>
      </c>
      <c r="F68" s="1">
        <v>7</v>
      </c>
      <c r="G68" s="1">
        <v>3</v>
      </c>
      <c r="H68" s="1">
        <v>11</v>
      </c>
      <c r="I68" s="1">
        <v>12</v>
      </c>
      <c r="J68" s="1">
        <v>21</v>
      </c>
      <c r="K68" s="1">
        <v>6</v>
      </c>
      <c r="L68" s="1">
        <v>9</v>
      </c>
      <c r="M68" s="1">
        <v>8</v>
      </c>
      <c r="N68" s="1">
        <v>12</v>
      </c>
      <c r="O68" s="1">
        <f t="shared" si="11"/>
        <v>95</v>
      </c>
      <c r="P68" s="1">
        <f t="shared" si="12"/>
        <v>9.5</v>
      </c>
      <c r="Q68" s="1">
        <f t="shared" si="1"/>
        <v>10450</v>
      </c>
      <c r="R68" s="10">
        <f>AVERAGE(Q68:Q70)</f>
        <v>8140</v>
      </c>
      <c r="S68" s="51">
        <v>18</v>
      </c>
    </row>
    <row r="69" spans="1:19" x14ac:dyDescent="0.25">
      <c r="A69" s="44"/>
      <c r="B69" s="45"/>
      <c r="C69" s="44"/>
      <c r="D69" s="6">
        <v>2</v>
      </c>
      <c r="E69" s="1">
        <v>2</v>
      </c>
      <c r="F69" s="1">
        <v>5</v>
      </c>
      <c r="G69" s="1">
        <v>3</v>
      </c>
      <c r="H69" s="1">
        <v>5</v>
      </c>
      <c r="I69" s="1">
        <v>3</v>
      </c>
      <c r="J69" s="1">
        <v>8</v>
      </c>
      <c r="K69" s="1">
        <v>4</v>
      </c>
      <c r="L69" s="1">
        <v>10</v>
      </c>
      <c r="M69" s="1">
        <v>12</v>
      </c>
      <c r="N69" s="1">
        <v>4</v>
      </c>
      <c r="O69" s="1">
        <f t="shared" si="11"/>
        <v>56</v>
      </c>
      <c r="P69" s="1">
        <f t="shared" si="12"/>
        <v>5.6</v>
      </c>
      <c r="Q69" s="1">
        <f t="shared" ref="Q69:Q132" si="13">P69*1100</f>
        <v>6160</v>
      </c>
      <c r="R69" s="10"/>
      <c r="S69" s="51"/>
    </row>
    <row r="70" spans="1:19" x14ac:dyDescent="0.25">
      <c r="A70" s="44"/>
      <c r="B70" s="45"/>
      <c r="C70" s="44"/>
      <c r="D70" s="6">
        <v>3</v>
      </c>
      <c r="E70" s="1">
        <v>13</v>
      </c>
      <c r="F70" s="1">
        <v>9</v>
      </c>
      <c r="G70" s="1">
        <v>10</v>
      </c>
      <c r="H70" s="1">
        <v>7</v>
      </c>
      <c r="I70" s="1">
        <v>4</v>
      </c>
      <c r="J70" s="1">
        <v>9</v>
      </c>
      <c r="K70" s="1">
        <v>3</v>
      </c>
      <c r="L70" s="1">
        <v>8</v>
      </c>
      <c r="M70" s="1">
        <v>1</v>
      </c>
      <c r="N70" s="1">
        <v>7</v>
      </c>
      <c r="O70" s="1">
        <f t="shared" si="11"/>
        <v>71</v>
      </c>
      <c r="P70" s="1">
        <f t="shared" si="12"/>
        <v>7.1</v>
      </c>
      <c r="Q70" s="1">
        <f t="shared" si="13"/>
        <v>7810</v>
      </c>
      <c r="R70" s="10"/>
      <c r="S70" s="51"/>
    </row>
    <row r="71" spans="1:19" x14ac:dyDescent="0.25">
      <c r="A71" s="44"/>
      <c r="B71" s="45"/>
      <c r="C71" s="44">
        <v>1029</v>
      </c>
      <c r="D71" s="6">
        <v>1</v>
      </c>
      <c r="E71" s="1">
        <v>2</v>
      </c>
      <c r="F71" s="1">
        <v>8</v>
      </c>
      <c r="G71" s="1">
        <v>3</v>
      </c>
      <c r="H71" s="1">
        <v>7</v>
      </c>
      <c r="I71" s="1">
        <v>4</v>
      </c>
      <c r="J71" s="1">
        <v>6</v>
      </c>
      <c r="K71" s="1">
        <v>5</v>
      </c>
      <c r="L71" s="1">
        <v>4</v>
      </c>
      <c r="M71" s="1">
        <v>7</v>
      </c>
      <c r="N71" s="1">
        <v>7</v>
      </c>
      <c r="O71" s="1">
        <f t="shared" si="11"/>
        <v>53</v>
      </c>
      <c r="P71" s="1">
        <f t="shared" si="12"/>
        <v>5.3</v>
      </c>
      <c r="Q71" s="1">
        <f t="shared" si="13"/>
        <v>5830</v>
      </c>
      <c r="R71" s="8">
        <f>AVERAGE(Q71:Q73)</f>
        <v>6490</v>
      </c>
      <c r="S71" s="51"/>
    </row>
    <row r="72" spans="1:19" x14ac:dyDescent="0.25">
      <c r="A72" s="44"/>
      <c r="B72" s="45"/>
      <c r="C72" s="44"/>
      <c r="D72" s="6">
        <v>2</v>
      </c>
      <c r="E72" s="1">
        <v>7</v>
      </c>
      <c r="F72" s="1">
        <v>13</v>
      </c>
      <c r="G72" s="1">
        <v>12</v>
      </c>
      <c r="H72" s="1">
        <v>7</v>
      </c>
      <c r="I72" s="1">
        <v>10</v>
      </c>
      <c r="J72" s="1">
        <v>10</v>
      </c>
      <c r="K72" s="1">
        <v>8</v>
      </c>
      <c r="L72" s="1">
        <v>9</v>
      </c>
      <c r="M72" s="1">
        <v>9</v>
      </c>
      <c r="N72" s="1">
        <v>5</v>
      </c>
      <c r="O72" s="1">
        <f t="shared" si="11"/>
        <v>90</v>
      </c>
      <c r="P72" s="1">
        <f t="shared" si="12"/>
        <v>9</v>
      </c>
      <c r="Q72" s="1">
        <f t="shared" si="13"/>
        <v>9900</v>
      </c>
      <c r="R72" s="8"/>
      <c r="S72" s="51"/>
    </row>
    <row r="73" spans="1:19" x14ac:dyDescent="0.25">
      <c r="A73" s="44"/>
      <c r="B73" s="45"/>
      <c r="C73" s="44"/>
      <c r="D73" s="6">
        <v>3</v>
      </c>
      <c r="E73" s="1">
        <v>4</v>
      </c>
      <c r="F73" s="1">
        <v>4</v>
      </c>
      <c r="G73" s="1">
        <v>2</v>
      </c>
      <c r="H73" s="1">
        <v>4</v>
      </c>
      <c r="I73" s="1">
        <v>2</v>
      </c>
      <c r="J73" s="1">
        <v>3</v>
      </c>
      <c r="K73" s="1">
        <v>3</v>
      </c>
      <c r="L73" s="1">
        <v>3</v>
      </c>
      <c r="M73" s="1">
        <v>5</v>
      </c>
      <c r="N73" s="1">
        <v>4</v>
      </c>
      <c r="O73" s="1">
        <f t="shared" si="11"/>
        <v>34</v>
      </c>
      <c r="P73" s="1">
        <f>AVERAGE(E73:N73)</f>
        <v>3.4</v>
      </c>
      <c r="Q73" s="1">
        <f t="shared" si="13"/>
        <v>3740</v>
      </c>
      <c r="R73" s="8"/>
      <c r="S73" s="51"/>
    </row>
    <row r="74" spans="1:19" x14ac:dyDescent="0.25">
      <c r="A74" s="44"/>
      <c r="B74" s="45"/>
      <c r="C74" s="44">
        <v>2000</v>
      </c>
      <c r="D74" s="6">
        <v>1</v>
      </c>
      <c r="E74" s="1">
        <v>7</v>
      </c>
      <c r="F74" s="1">
        <v>11</v>
      </c>
      <c r="G74" s="1">
        <v>12</v>
      </c>
      <c r="H74" s="1">
        <v>15</v>
      </c>
      <c r="I74" s="1">
        <v>4</v>
      </c>
      <c r="J74" s="1">
        <v>7</v>
      </c>
      <c r="K74" s="1">
        <v>11</v>
      </c>
      <c r="L74" s="1">
        <v>17</v>
      </c>
      <c r="M74" s="1">
        <v>8</v>
      </c>
      <c r="N74" s="1">
        <v>4</v>
      </c>
      <c r="O74" s="1">
        <f t="shared" si="11"/>
        <v>96</v>
      </c>
      <c r="P74" s="1">
        <f t="shared" si="12"/>
        <v>9.6</v>
      </c>
      <c r="Q74" s="1">
        <f t="shared" si="13"/>
        <v>10560</v>
      </c>
      <c r="R74" s="9">
        <f>AVERAGE(Q74:Q76)</f>
        <v>7553.333333333333</v>
      </c>
      <c r="S74" s="51"/>
    </row>
    <row r="75" spans="1:19" x14ac:dyDescent="0.25">
      <c r="A75" s="44"/>
      <c r="B75" s="45"/>
      <c r="C75" s="44"/>
      <c r="D75" s="6">
        <v>2</v>
      </c>
      <c r="E75" s="1">
        <v>9</v>
      </c>
      <c r="F75" s="1">
        <v>16</v>
      </c>
      <c r="G75" s="1">
        <v>7</v>
      </c>
      <c r="H75" s="1">
        <v>7</v>
      </c>
      <c r="I75" s="1">
        <v>3</v>
      </c>
      <c r="J75" s="1">
        <v>7</v>
      </c>
      <c r="K75" s="1">
        <v>5</v>
      </c>
      <c r="L75" s="1">
        <v>6</v>
      </c>
      <c r="M75" s="1">
        <v>2</v>
      </c>
      <c r="N75" s="1">
        <v>3</v>
      </c>
      <c r="O75" s="1">
        <f t="shared" si="11"/>
        <v>65</v>
      </c>
      <c r="P75" s="1">
        <f t="shared" si="12"/>
        <v>6.5</v>
      </c>
      <c r="Q75" s="1">
        <f t="shared" si="13"/>
        <v>7150</v>
      </c>
      <c r="R75" s="9"/>
      <c r="S75" s="51"/>
    </row>
    <row r="76" spans="1:19" x14ac:dyDescent="0.25">
      <c r="A76" s="44"/>
      <c r="B76" s="45"/>
      <c r="C76" s="44"/>
      <c r="D76" s="6">
        <v>3</v>
      </c>
      <c r="E76" s="1">
        <v>3</v>
      </c>
      <c r="F76" s="1">
        <v>7</v>
      </c>
      <c r="G76" s="1">
        <v>3</v>
      </c>
      <c r="H76" s="1">
        <v>6</v>
      </c>
      <c r="I76" s="1">
        <v>1</v>
      </c>
      <c r="J76" s="1">
        <v>3</v>
      </c>
      <c r="K76" s="1">
        <v>2</v>
      </c>
      <c r="L76" s="1">
        <v>6</v>
      </c>
      <c r="M76" s="1">
        <v>5</v>
      </c>
      <c r="N76" s="1">
        <v>9</v>
      </c>
      <c r="O76" s="1">
        <f t="shared" si="11"/>
        <v>45</v>
      </c>
      <c r="P76" s="1">
        <f t="shared" si="12"/>
        <v>4.5</v>
      </c>
      <c r="Q76" s="1">
        <f t="shared" si="13"/>
        <v>4950</v>
      </c>
      <c r="R76" s="9"/>
      <c r="S76" s="51"/>
    </row>
    <row r="77" spans="1:19" x14ac:dyDescent="0.25">
      <c r="A77" s="42">
        <v>3</v>
      </c>
      <c r="B77" s="43">
        <v>0</v>
      </c>
      <c r="C77" s="42">
        <v>500</v>
      </c>
      <c r="D77" s="5">
        <v>1</v>
      </c>
      <c r="E77" s="1">
        <v>7</v>
      </c>
      <c r="F77" s="1">
        <v>6</v>
      </c>
      <c r="G77" s="1">
        <v>4</v>
      </c>
      <c r="H77" s="1">
        <v>7</v>
      </c>
      <c r="I77" s="1">
        <v>9</v>
      </c>
      <c r="J77" s="1">
        <v>13</v>
      </c>
      <c r="K77" s="1">
        <v>9</v>
      </c>
      <c r="L77" s="1">
        <v>8</v>
      </c>
      <c r="M77" s="1">
        <v>13</v>
      </c>
      <c r="N77" s="1">
        <v>9</v>
      </c>
      <c r="O77" s="1">
        <f>SUM(E77:N77)</f>
        <v>85</v>
      </c>
      <c r="P77" s="1">
        <f>AVERAGE(E77:N77)</f>
        <v>8.5</v>
      </c>
      <c r="Q77" s="1">
        <f t="shared" si="13"/>
        <v>9350</v>
      </c>
      <c r="R77" s="10">
        <f>AVERAGE(Q77:Q79)</f>
        <v>10633.333333333334</v>
      </c>
      <c r="S77" s="51">
        <v>0</v>
      </c>
    </row>
    <row r="78" spans="1:19" x14ac:dyDescent="0.25">
      <c r="A78" s="42"/>
      <c r="B78" s="43"/>
      <c r="C78" s="42"/>
      <c r="D78" s="5">
        <v>2</v>
      </c>
      <c r="E78" s="1">
        <v>13</v>
      </c>
      <c r="F78" s="1">
        <v>13</v>
      </c>
      <c r="G78" s="1">
        <v>5</v>
      </c>
      <c r="H78" s="1">
        <v>9</v>
      </c>
      <c r="I78" s="1">
        <v>8</v>
      </c>
      <c r="J78" s="1">
        <v>8</v>
      </c>
      <c r="K78" s="1">
        <v>10</v>
      </c>
      <c r="L78" s="1">
        <v>14</v>
      </c>
      <c r="M78" s="1">
        <v>11</v>
      </c>
      <c r="N78" s="1">
        <v>14</v>
      </c>
      <c r="O78" s="1">
        <f t="shared" ref="O78:O79" si="14">SUM(E78:N78)</f>
        <v>105</v>
      </c>
      <c r="P78" s="1">
        <f>AVERAGE(E78:N78)</f>
        <v>10.5</v>
      </c>
      <c r="Q78" s="1">
        <f t="shared" si="13"/>
        <v>11550</v>
      </c>
      <c r="R78" s="10"/>
      <c r="S78" s="51"/>
    </row>
    <row r="79" spans="1:19" x14ac:dyDescent="0.25">
      <c r="A79" s="42"/>
      <c r="B79" s="43"/>
      <c r="C79" s="42"/>
      <c r="D79" s="5">
        <v>3</v>
      </c>
      <c r="E79" s="1">
        <v>9</v>
      </c>
      <c r="F79" s="1">
        <v>5</v>
      </c>
      <c r="G79" s="1">
        <v>12</v>
      </c>
      <c r="H79" s="1">
        <v>8</v>
      </c>
      <c r="I79" s="1">
        <v>8</v>
      </c>
      <c r="J79" s="1">
        <v>9</v>
      </c>
      <c r="K79" s="1">
        <v>11</v>
      </c>
      <c r="L79" s="1">
        <v>11</v>
      </c>
      <c r="M79" s="1">
        <v>10</v>
      </c>
      <c r="N79" s="1">
        <v>17</v>
      </c>
      <c r="O79" s="1">
        <f t="shared" si="14"/>
        <v>100</v>
      </c>
      <c r="P79" s="1">
        <f t="shared" ref="P79" si="15">AVERAGE(E79:N79)</f>
        <v>10</v>
      </c>
      <c r="Q79" s="1">
        <f t="shared" si="13"/>
        <v>11000</v>
      </c>
      <c r="R79" s="10"/>
      <c r="S79" s="51"/>
    </row>
    <row r="80" spans="1:19" x14ac:dyDescent="0.25">
      <c r="A80" s="42"/>
      <c r="B80" s="43"/>
      <c r="C80" s="42">
        <v>1029</v>
      </c>
      <c r="D80" s="5">
        <v>1</v>
      </c>
      <c r="E80" s="1">
        <v>11</v>
      </c>
      <c r="F80" s="1">
        <v>5</v>
      </c>
      <c r="G80" s="1">
        <v>12</v>
      </c>
      <c r="H80" s="1">
        <v>7</v>
      </c>
      <c r="I80" s="1">
        <v>3</v>
      </c>
      <c r="J80" s="1">
        <v>6</v>
      </c>
      <c r="K80" s="1">
        <v>5</v>
      </c>
      <c r="L80" s="1">
        <v>5</v>
      </c>
      <c r="M80" s="1">
        <v>6</v>
      </c>
      <c r="N80" s="1">
        <v>5</v>
      </c>
      <c r="O80" s="1">
        <f>SUM(E80:N80)</f>
        <v>65</v>
      </c>
      <c r="P80" s="1">
        <f>AVERAGE(E80:N80)</f>
        <v>6.5</v>
      </c>
      <c r="Q80" s="1">
        <f t="shared" si="13"/>
        <v>7150</v>
      </c>
      <c r="R80" s="8">
        <f>AVERAGE(Q80:Q82)</f>
        <v>5573.333333333333</v>
      </c>
      <c r="S80" s="51"/>
    </row>
    <row r="81" spans="1:19" x14ac:dyDescent="0.25">
      <c r="A81" s="42"/>
      <c r="B81" s="43"/>
      <c r="C81" s="42"/>
      <c r="D81" s="5">
        <v>2</v>
      </c>
      <c r="E81" s="1">
        <v>6</v>
      </c>
      <c r="F81" s="1">
        <v>8</v>
      </c>
      <c r="G81" s="1">
        <v>8</v>
      </c>
      <c r="H81" s="1">
        <v>2</v>
      </c>
      <c r="I81" s="1">
        <v>5</v>
      </c>
      <c r="J81" s="1">
        <v>4</v>
      </c>
      <c r="K81" s="1">
        <v>2</v>
      </c>
      <c r="L81" s="1">
        <v>2</v>
      </c>
      <c r="M81" s="1">
        <v>4</v>
      </c>
      <c r="N81" s="1">
        <v>3</v>
      </c>
      <c r="O81" s="1">
        <f t="shared" ref="O81:O112" si="16">SUM(E81:N81)</f>
        <v>44</v>
      </c>
      <c r="P81" s="1">
        <f t="shared" ref="P81:P108" si="17">AVERAGE(E81:N81)</f>
        <v>4.4000000000000004</v>
      </c>
      <c r="Q81" s="1">
        <f t="shared" si="13"/>
        <v>4840</v>
      </c>
      <c r="R81" s="8"/>
      <c r="S81" s="51"/>
    </row>
    <row r="82" spans="1:19" x14ac:dyDescent="0.25">
      <c r="A82" s="42"/>
      <c r="B82" s="43"/>
      <c r="C82" s="42"/>
      <c r="D82" s="5">
        <v>3</v>
      </c>
      <c r="E82" s="1">
        <v>3</v>
      </c>
      <c r="F82" s="1">
        <v>3</v>
      </c>
      <c r="G82" s="1">
        <v>4</v>
      </c>
      <c r="H82" s="1">
        <v>7</v>
      </c>
      <c r="I82" s="1">
        <v>5</v>
      </c>
      <c r="J82" s="1">
        <v>5</v>
      </c>
      <c r="K82" s="1">
        <v>3</v>
      </c>
      <c r="L82" s="1">
        <v>3</v>
      </c>
      <c r="M82" s="1">
        <v>4</v>
      </c>
      <c r="N82" s="1">
        <v>6</v>
      </c>
      <c r="O82" s="1">
        <f t="shared" si="16"/>
        <v>43</v>
      </c>
      <c r="P82" s="1">
        <f t="shared" si="17"/>
        <v>4.3</v>
      </c>
      <c r="Q82" s="1">
        <f t="shared" si="13"/>
        <v>4730</v>
      </c>
      <c r="R82" s="8"/>
      <c r="S82" s="51"/>
    </row>
    <row r="83" spans="1:19" x14ac:dyDescent="0.25">
      <c r="A83" s="42"/>
      <c r="B83" s="43"/>
      <c r="C83" s="42">
        <v>2000</v>
      </c>
      <c r="D83" s="5">
        <v>1</v>
      </c>
      <c r="E83" s="1">
        <v>5</v>
      </c>
      <c r="F83" s="1">
        <v>9</v>
      </c>
      <c r="G83" s="1">
        <v>9</v>
      </c>
      <c r="H83" s="1">
        <v>10</v>
      </c>
      <c r="I83" s="1">
        <v>5</v>
      </c>
      <c r="J83" s="1">
        <v>6</v>
      </c>
      <c r="K83" s="1">
        <v>6</v>
      </c>
      <c r="L83" s="1">
        <v>6</v>
      </c>
      <c r="M83" s="1">
        <v>7</v>
      </c>
      <c r="N83" s="1">
        <v>5</v>
      </c>
      <c r="O83" s="1">
        <f t="shared" si="16"/>
        <v>68</v>
      </c>
      <c r="P83" s="1">
        <f t="shared" si="17"/>
        <v>6.8</v>
      </c>
      <c r="Q83" s="1">
        <f t="shared" si="13"/>
        <v>7480</v>
      </c>
      <c r="R83" s="9">
        <f>AVERAGE(Q83:Q85)</f>
        <v>7590</v>
      </c>
      <c r="S83" s="51"/>
    </row>
    <row r="84" spans="1:19" x14ac:dyDescent="0.25">
      <c r="A84" s="42"/>
      <c r="B84" s="43"/>
      <c r="C84" s="42"/>
      <c r="D84" s="5">
        <v>2</v>
      </c>
      <c r="E84" s="1">
        <v>9</v>
      </c>
      <c r="F84" s="1">
        <v>6</v>
      </c>
      <c r="G84" s="1">
        <v>5</v>
      </c>
      <c r="H84" s="1">
        <v>2</v>
      </c>
      <c r="I84" s="1">
        <v>12</v>
      </c>
      <c r="J84" s="1">
        <v>5</v>
      </c>
      <c r="K84" s="1">
        <v>3</v>
      </c>
      <c r="L84" s="1">
        <v>3</v>
      </c>
      <c r="M84" s="1">
        <v>6</v>
      </c>
      <c r="N84" s="1">
        <v>10</v>
      </c>
      <c r="O84" s="1">
        <f t="shared" si="16"/>
        <v>61</v>
      </c>
      <c r="P84" s="1">
        <f t="shared" si="17"/>
        <v>6.1</v>
      </c>
      <c r="Q84" s="1">
        <f t="shared" si="13"/>
        <v>6710</v>
      </c>
      <c r="R84" s="9"/>
      <c r="S84" s="51"/>
    </row>
    <row r="85" spans="1:19" x14ac:dyDescent="0.25">
      <c r="A85" s="42"/>
      <c r="B85" s="43"/>
      <c r="C85" s="42"/>
      <c r="D85" s="5">
        <v>3</v>
      </c>
      <c r="E85" s="1">
        <v>5</v>
      </c>
      <c r="F85" s="1">
        <v>5</v>
      </c>
      <c r="G85" s="1">
        <v>8</v>
      </c>
      <c r="H85" s="1">
        <v>11</v>
      </c>
      <c r="I85" s="1">
        <v>11</v>
      </c>
      <c r="J85" s="1">
        <v>5</v>
      </c>
      <c r="K85" s="1">
        <v>13</v>
      </c>
      <c r="L85" s="1">
        <v>8</v>
      </c>
      <c r="M85" s="1">
        <v>9</v>
      </c>
      <c r="N85" s="1">
        <v>3</v>
      </c>
      <c r="O85" s="1">
        <f t="shared" si="16"/>
        <v>78</v>
      </c>
      <c r="P85" s="1">
        <f t="shared" si="17"/>
        <v>7.8</v>
      </c>
      <c r="Q85" s="1">
        <f t="shared" si="13"/>
        <v>8580</v>
      </c>
      <c r="R85" s="9"/>
      <c r="S85" s="51"/>
    </row>
    <row r="86" spans="1:19" x14ac:dyDescent="0.25">
      <c r="A86" s="42"/>
      <c r="B86" s="43">
        <v>0.25</v>
      </c>
      <c r="C86" s="42">
        <v>500</v>
      </c>
      <c r="D86" s="5">
        <v>1</v>
      </c>
      <c r="E86" s="1">
        <v>27</v>
      </c>
      <c r="F86" s="1">
        <v>22</v>
      </c>
      <c r="G86" s="1">
        <v>30</v>
      </c>
      <c r="H86" s="1">
        <v>23</v>
      </c>
      <c r="I86" s="1">
        <v>20</v>
      </c>
      <c r="J86" s="1">
        <v>19</v>
      </c>
      <c r="K86" s="1">
        <v>11</v>
      </c>
      <c r="L86" s="1">
        <v>21</v>
      </c>
      <c r="M86" s="1">
        <v>13</v>
      </c>
      <c r="N86" s="1">
        <v>11</v>
      </c>
      <c r="O86" s="1">
        <f t="shared" si="16"/>
        <v>197</v>
      </c>
      <c r="P86" s="1">
        <f t="shared" si="17"/>
        <v>19.7</v>
      </c>
      <c r="Q86" s="1">
        <f t="shared" si="13"/>
        <v>21670</v>
      </c>
      <c r="R86" s="10">
        <f>AVERAGE(Q86:Q88)</f>
        <v>16830</v>
      </c>
      <c r="S86" s="51">
        <v>6</v>
      </c>
    </row>
    <row r="87" spans="1:19" x14ac:dyDescent="0.25">
      <c r="A87" s="42"/>
      <c r="B87" s="43"/>
      <c r="C87" s="42"/>
      <c r="D87" s="5">
        <v>2</v>
      </c>
      <c r="E87" s="1">
        <v>6</v>
      </c>
      <c r="F87" s="1">
        <v>7</v>
      </c>
      <c r="G87" s="1">
        <v>2</v>
      </c>
      <c r="H87" s="1">
        <v>2</v>
      </c>
      <c r="I87" s="1">
        <v>3</v>
      </c>
      <c r="J87" s="1">
        <v>6</v>
      </c>
      <c r="K87" s="1">
        <v>4</v>
      </c>
      <c r="L87" s="1">
        <v>7</v>
      </c>
      <c r="M87" s="1">
        <v>4</v>
      </c>
      <c r="N87" s="1">
        <v>5</v>
      </c>
      <c r="O87" s="1">
        <f t="shared" si="16"/>
        <v>46</v>
      </c>
      <c r="P87" s="1">
        <f t="shared" si="17"/>
        <v>4.5999999999999996</v>
      </c>
      <c r="Q87" s="1">
        <f t="shared" si="13"/>
        <v>5060</v>
      </c>
      <c r="R87" s="10"/>
      <c r="S87" s="51"/>
    </row>
    <row r="88" spans="1:19" x14ac:dyDescent="0.25">
      <c r="A88" s="42"/>
      <c r="B88" s="43"/>
      <c r="C88" s="42"/>
      <c r="D88" s="5">
        <v>3</v>
      </c>
      <c r="E88" s="1">
        <v>13</v>
      </c>
      <c r="F88" s="1">
        <v>37</v>
      </c>
      <c r="G88" s="1">
        <v>18</v>
      </c>
      <c r="H88" s="1">
        <v>29</v>
      </c>
      <c r="I88" s="1">
        <v>20</v>
      </c>
      <c r="J88" s="1">
        <v>23</v>
      </c>
      <c r="K88" s="1">
        <v>11</v>
      </c>
      <c r="L88" s="1">
        <v>26</v>
      </c>
      <c r="M88" s="1">
        <v>10</v>
      </c>
      <c r="N88" s="1">
        <v>29</v>
      </c>
      <c r="O88" s="1">
        <f t="shared" si="16"/>
        <v>216</v>
      </c>
      <c r="P88" s="1">
        <f t="shared" si="17"/>
        <v>21.6</v>
      </c>
      <c r="Q88" s="1">
        <f t="shared" si="13"/>
        <v>23760</v>
      </c>
      <c r="R88" s="10"/>
      <c r="S88" s="51"/>
    </row>
    <row r="89" spans="1:19" x14ac:dyDescent="0.25">
      <c r="A89" s="42"/>
      <c r="B89" s="43"/>
      <c r="C89" s="42">
        <v>1029</v>
      </c>
      <c r="D89" s="5">
        <v>1</v>
      </c>
      <c r="E89" s="1">
        <v>17</v>
      </c>
      <c r="F89" s="1">
        <v>18</v>
      </c>
      <c r="G89" s="1">
        <v>23</v>
      </c>
      <c r="H89" s="1">
        <v>25</v>
      </c>
      <c r="I89" s="1">
        <v>26</v>
      </c>
      <c r="J89" s="1">
        <v>22</v>
      </c>
      <c r="K89" s="1">
        <v>27</v>
      </c>
      <c r="L89" s="1">
        <v>26</v>
      </c>
      <c r="M89" s="1">
        <v>32</v>
      </c>
      <c r="N89" s="1">
        <v>18</v>
      </c>
      <c r="O89" s="1">
        <f t="shared" si="16"/>
        <v>234</v>
      </c>
      <c r="P89" s="1">
        <f t="shared" si="17"/>
        <v>23.4</v>
      </c>
      <c r="Q89" s="1">
        <f t="shared" si="13"/>
        <v>25740</v>
      </c>
      <c r="R89" s="8">
        <f>AVERAGE(Q89:Q91)</f>
        <v>20936.666666666668</v>
      </c>
      <c r="S89" s="51"/>
    </row>
    <row r="90" spans="1:19" x14ac:dyDescent="0.25">
      <c r="A90" s="42"/>
      <c r="B90" s="43"/>
      <c r="C90" s="42"/>
      <c r="D90" s="5">
        <v>2</v>
      </c>
      <c r="E90" s="1">
        <v>30</v>
      </c>
      <c r="F90" s="1">
        <v>15</v>
      </c>
      <c r="G90" s="1">
        <v>24</v>
      </c>
      <c r="H90" s="1">
        <v>36</v>
      </c>
      <c r="I90" s="1">
        <v>21</v>
      </c>
      <c r="J90" s="1">
        <v>24</v>
      </c>
      <c r="K90" s="1">
        <v>14</v>
      </c>
      <c r="L90" s="1">
        <v>20</v>
      </c>
      <c r="M90" s="1">
        <v>7</v>
      </c>
      <c r="N90" s="1">
        <v>10</v>
      </c>
      <c r="O90" s="1">
        <f t="shared" si="16"/>
        <v>201</v>
      </c>
      <c r="P90" s="1">
        <f t="shared" si="17"/>
        <v>20.100000000000001</v>
      </c>
      <c r="Q90" s="1">
        <f t="shared" si="13"/>
        <v>22110</v>
      </c>
      <c r="R90" s="8"/>
      <c r="S90" s="51"/>
    </row>
    <row r="91" spans="1:19" x14ac:dyDescent="0.25">
      <c r="A91" s="42"/>
      <c r="B91" s="43"/>
      <c r="C91" s="42"/>
      <c r="D91" s="5">
        <v>3</v>
      </c>
      <c r="E91" s="1">
        <v>11</v>
      </c>
      <c r="F91" s="1">
        <v>24</v>
      </c>
      <c r="G91" s="1">
        <v>11</v>
      </c>
      <c r="H91" s="1">
        <v>20</v>
      </c>
      <c r="I91" s="1">
        <v>7</v>
      </c>
      <c r="J91" s="1">
        <v>23</v>
      </c>
      <c r="K91" s="1">
        <v>7</v>
      </c>
      <c r="L91" s="1">
        <v>15</v>
      </c>
      <c r="M91" s="1">
        <v>10</v>
      </c>
      <c r="N91" s="1">
        <v>8</v>
      </c>
      <c r="O91" s="1">
        <f t="shared" si="16"/>
        <v>136</v>
      </c>
      <c r="P91" s="1">
        <f t="shared" si="17"/>
        <v>13.6</v>
      </c>
      <c r="Q91" s="1">
        <f t="shared" si="13"/>
        <v>14960</v>
      </c>
      <c r="R91" s="8"/>
      <c r="S91" s="51"/>
    </row>
    <row r="92" spans="1:19" x14ac:dyDescent="0.25">
      <c r="A92" s="42"/>
      <c r="B92" s="43"/>
      <c r="C92" s="42">
        <v>2000</v>
      </c>
      <c r="D92" s="5">
        <v>1</v>
      </c>
      <c r="E92" s="1">
        <v>4</v>
      </c>
      <c r="F92" s="1">
        <v>14</v>
      </c>
      <c r="G92" s="1">
        <v>7</v>
      </c>
      <c r="H92" s="1">
        <v>25</v>
      </c>
      <c r="I92" s="1">
        <v>12</v>
      </c>
      <c r="J92" s="1">
        <v>25</v>
      </c>
      <c r="K92" s="1">
        <v>16</v>
      </c>
      <c r="L92" s="1">
        <v>22</v>
      </c>
      <c r="M92" s="1">
        <v>30</v>
      </c>
      <c r="N92" s="1">
        <v>41</v>
      </c>
      <c r="O92" s="1">
        <f t="shared" si="16"/>
        <v>196</v>
      </c>
      <c r="P92" s="1">
        <f t="shared" si="17"/>
        <v>19.600000000000001</v>
      </c>
      <c r="Q92" s="1">
        <f t="shared" si="13"/>
        <v>21560</v>
      </c>
      <c r="R92" s="9">
        <f>AVERAGE(Q92:Q94)</f>
        <v>19323.333333333332</v>
      </c>
      <c r="S92" s="51"/>
    </row>
    <row r="93" spans="1:19" x14ac:dyDescent="0.25">
      <c r="A93" s="42"/>
      <c r="B93" s="43"/>
      <c r="C93" s="42"/>
      <c r="D93" s="5">
        <v>2</v>
      </c>
      <c r="E93" s="1">
        <v>6</v>
      </c>
      <c r="F93" s="1">
        <v>3</v>
      </c>
      <c r="G93" s="1">
        <v>8</v>
      </c>
      <c r="H93" s="1">
        <v>12</v>
      </c>
      <c r="I93" s="1">
        <v>8</v>
      </c>
      <c r="J93" s="1">
        <v>12</v>
      </c>
      <c r="K93" s="1">
        <v>13</v>
      </c>
      <c r="L93" s="1">
        <v>25</v>
      </c>
      <c r="M93" s="1">
        <v>24</v>
      </c>
      <c r="N93" s="1">
        <v>19</v>
      </c>
      <c r="O93" s="1">
        <f t="shared" si="16"/>
        <v>130</v>
      </c>
      <c r="P93" s="1">
        <f t="shared" si="17"/>
        <v>13</v>
      </c>
      <c r="Q93" s="1">
        <f t="shared" si="13"/>
        <v>14300</v>
      </c>
      <c r="R93" s="9"/>
      <c r="S93" s="51"/>
    </row>
    <row r="94" spans="1:19" x14ac:dyDescent="0.25">
      <c r="A94" s="42"/>
      <c r="B94" s="43"/>
      <c r="C94" s="42"/>
      <c r="D94" s="5">
        <v>3</v>
      </c>
      <c r="E94" s="1">
        <v>22</v>
      </c>
      <c r="F94" s="1">
        <v>28</v>
      </c>
      <c r="G94" s="1">
        <v>23</v>
      </c>
      <c r="H94" s="1">
        <v>31</v>
      </c>
      <c r="I94" s="1">
        <v>11</v>
      </c>
      <c r="J94" s="1">
        <v>18</v>
      </c>
      <c r="K94" s="1">
        <v>17</v>
      </c>
      <c r="L94" s="1">
        <v>17</v>
      </c>
      <c r="M94" s="1">
        <v>11</v>
      </c>
      <c r="N94" s="1">
        <v>23</v>
      </c>
      <c r="O94" s="1">
        <f t="shared" si="16"/>
        <v>201</v>
      </c>
      <c r="P94" s="1">
        <f t="shared" si="17"/>
        <v>20.100000000000001</v>
      </c>
      <c r="Q94" s="1">
        <f t="shared" si="13"/>
        <v>22110</v>
      </c>
      <c r="R94" s="9"/>
      <c r="S94" s="51"/>
    </row>
    <row r="95" spans="1:19" x14ac:dyDescent="0.25">
      <c r="A95" s="42"/>
      <c r="B95" s="43">
        <v>0.5</v>
      </c>
      <c r="C95" s="42">
        <v>500</v>
      </c>
      <c r="D95" s="5">
        <v>1</v>
      </c>
      <c r="E95" s="1">
        <v>18</v>
      </c>
      <c r="F95" s="1">
        <v>22</v>
      </c>
      <c r="G95" s="1">
        <v>11</v>
      </c>
      <c r="H95" s="1">
        <v>27</v>
      </c>
      <c r="I95" s="1">
        <v>10</v>
      </c>
      <c r="J95" s="1">
        <v>30</v>
      </c>
      <c r="K95" s="1">
        <v>27</v>
      </c>
      <c r="L95" s="1">
        <v>28</v>
      </c>
      <c r="M95" s="1">
        <v>27</v>
      </c>
      <c r="N95" s="1">
        <v>25</v>
      </c>
      <c r="O95" s="1">
        <f t="shared" si="16"/>
        <v>225</v>
      </c>
      <c r="P95" s="1">
        <f t="shared" si="17"/>
        <v>22.5</v>
      </c>
      <c r="Q95" s="1">
        <f t="shared" si="13"/>
        <v>24750</v>
      </c>
      <c r="R95" s="10">
        <f>AVERAGE(Q95:Q97)</f>
        <v>26950</v>
      </c>
      <c r="S95" s="51">
        <v>12</v>
      </c>
    </row>
    <row r="96" spans="1:19" x14ac:dyDescent="0.25">
      <c r="A96" s="42"/>
      <c r="B96" s="43"/>
      <c r="C96" s="42"/>
      <c r="D96" s="5">
        <v>2</v>
      </c>
      <c r="E96" s="1">
        <v>17</v>
      </c>
      <c r="F96" s="1">
        <v>35</v>
      </c>
      <c r="G96" s="1">
        <v>30</v>
      </c>
      <c r="H96" s="1">
        <v>31</v>
      </c>
      <c r="I96" s="1">
        <v>40</v>
      </c>
      <c r="J96" s="1">
        <v>40</v>
      </c>
      <c r="K96" s="1">
        <v>42</v>
      </c>
      <c r="L96" s="1">
        <v>34</v>
      </c>
      <c r="M96" s="1">
        <v>38</v>
      </c>
      <c r="N96" s="1">
        <v>35</v>
      </c>
      <c r="O96" s="1">
        <f t="shared" si="16"/>
        <v>342</v>
      </c>
      <c r="P96" s="1">
        <f t="shared" si="17"/>
        <v>34.200000000000003</v>
      </c>
      <c r="Q96" s="1">
        <f t="shared" si="13"/>
        <v>37620</v>
      </c>
      <c r="R96" s="10"/>
      <c r="S96" s="51"/>
    </row>
    <row r="97" spans="1:19" x14ac:dyDescent="0.25">
      <c r="A97" s="42"/>
      <c r="B97" s="43"/>
      <c r="C97" s="42"/>
      <c r="D97" s="5">
        <v>3</v>
      </c>
      <c r="E97" s="1">
        <v>15</v>
      </c>
      <c r="F97" s="1">
        <v>18</v>
      </c>
      <c r="G97" s="1">
        <v>11</v>
      </c>
      <c r="H97" s="1">
        <v>19</v>
      </c>
      <c r="I97" s="1">
        <v>12</v>
      </c>
      <c r="J97" s="1">
        <v>13</v>
      </c>
      <c r="K97" s="1">
        <v>20</v>
      </c>
      <c r="L97" s="1">
        <v>19</v>
      </c>
      <c r="M97" s="1">
        <v>13</v>
      </c>
      <c r="N97" s="1">
        <v>28</v>
      </c>
      <c r="O97" s="1">
        <f t="shared" si="16"/>
        <v>168</v>
      </c>
      <c r="P97" s="1">
        <f t="shared" si="17"/>
        <v>16.8</v>
      </c>
      <c r="Q97" s="1">
        <f t="shared" si="13"/>
        <v>18480</v>
      </c>
      <c r="R97" s="10"/>
      <c r="S97" s="51"/>
    </row>
    <row r="98" spans="1:19" x14ac:dyDescent="0.25">
      <c r="A98" s="42"/>
      <c r="B98" s="43"/>
      <c r="C98" s="42">
        <v>1029</v>
      </c>
      <c r="D98" s="5">
        <v>1</v>
      </c>
      <c r="E98" s="1">
        <v>9</v>
      </c>
      <c r="F98" s="1">
        <v>12</v>
      </c>
      <c r="G98" s="1">
        <v>14</v>
      </c>
      <c r="H98" s="1">
        <v>13</v>
      </c>
      <c r="I98" s="1">
        <v>11</v>
      </c>
      <c r="J98" s="1">
        <v>14</v>
      </c>
      <c r="K98" s="1">
        <v>7</v>
      </c>
      <c r="L98" s="1">
        <v>17</v>
      </c>
      <c r="M98" s="1">
        <v>13</v>
      </c>
      <c r="N98" s="1">
        <v>13</v>
      </c>
      <c r="O98" s="1">
        <f t="shared" si="16"/>
        <v>123</v>
      </c>
      <c r="P98" s="1">
        <f t="shared" si="17"/>
        <v>12.3</v>
      </c>
      <c r="Q98" s="1">
        <f t="shared" si="13"/>
        <v>13530</v>
      </c>
      <c r="R98" s="8">
        <f>AVERAGE(Q98:Q100)</f>
        <v>12686.666666666666</v>
      </c>
      <c r="S98" s="51"/>
    </row>
    <row r="99" spans="1:19" x14ac:dyDescent="0.25">
      <c r="A99" s="42"/>
      <c r="B99" s="43"/>
      <c r="C99" s="42"/>
      <c r="D99" s="5">
        <v>2</v>
      </c>
      <c r="E99" s="1">
        <v>17</v>
      </c>
      <c r="F99" s="1">
        <v>9</v>
      </c>
      <c r="G99" s="1">
        <v>11</v>
      </c>
      <c r="H99" s="1">
        <v>10</v>
      </c>
      <c r="I99" s="1">
        <v>11</v>
      </c>
      <c r="J99" s="1">
        <v>12</v>
      </c>
      <c r="K99" s="1">
        <v>11</v>
      </c>
      <c r="L99" s="1">
        <v>20</v>
      </c>
      <c r="M99" s="1">
        <v>18</v>
      </c>
      <c r="N99" s="1">
        <v>15</v>
      </c>
      <c r="O99" s="1">
        <f t="shared" si="16"/>
        <v>134</v>
      </c>
      <c r="P99" s="1">
        <f t="shared" si="17"/>
        <v>13.4</v>
      </c>
      <c r="Q99" s="1">
        <f t="shared" si="13"/>
        <v>14740</v>
      </c>
      <c r="R99" s="8"/>
      <c r="S99" s="51"/>
    </row>
    <row r="100" spans="1:19" x14ac:dyDescent="0.25">
      <c r="A100" s="42"/>
      <c r="B100" s="43"/>
      <c r="C100" s="42"/>
      <c r="D100" s="5">
        <v>3</v>
      </c>
      <c r="E100" s="1">
        <v>6</v>
      </c>
      <c r="F100" s="1">
        <v>7</v>
      </c>
      <c r="G100" s="1">
        <v>2</v>
      </c>
      <c r="H100" s="1">
        <v>15</v>
      </c>
      <c r="I100" s="1">
        <v>4</v>
      </c>
      <c r="J100" s="1">
        <v>12</v>
      </c>
      <c r="K100" s="1">
        <v>8</v>
      </c>
      <c r="L100" s="1">
        <v>17</v>
      </c>
      <c r="M100" s="1">
        <v>9</v>
      </c>
      <c r="N100" s="1">
        <v>9</v>
      </c>
      <c r="O100" s="1">
        <f t="shared" si="16"/>
        <v>89</v>
      </c>
      <c r="P100" s="1">
        <f t="shared" si="17"/>
        <v>8.9</v>
      </c>
      <c r="Q100" s="1">
        <f t="shared" si="13"/>
        <v>9790</v>
      </c>
      <c r="R100" s="8"/>
      <c r="S100" s="51"/>
    </row>
    <row r="101" spans="1:19" x14ac:dyDescent="0.25">
      <c r="A101" s="42"/>
      <c r="B101" s="43"/>
      <c r="C101" s="42">
        <v>2000</v>
      </c>
      <c r="D101" s="5">
        <v>1</v>
      </c>
      <c r="E101" s="1">
        <v>13</v>
      </c>
      <c r="F101" s="1">
        <v>18</v>
      </c>
      <c r="G101" s="1">
        <v>14</v>
      </c>
      <c r="H101" s="1">
        <v>17</v>
      </c>
      <c r="I101" s="1">
        <v>15</v>
      </c>
      <c r="J101" s="1">
        <v>17</v>
      </c>
      <c r="K101" s="1">
        <v>12</v>
      </c>
      <c r="L101" s="1">
        <v>29</v>
      </c>
      <c r="M101" s="1">
        <v>14</v>
      </c>
      <c r="N101" s="1">
        <v>28</v>
      </c>
      <c r="O101" s="1">
        <f t="shared" si="16"/>
        <v>177</v>
      </c>
      <c r="P101" s="1">
        <f t="shared" si="17"/>
        <v>17.7</v>
      </c>
      <c r="Q101" s="1">
        <f t="shared" si="13"/>
        <v>19470</v>
      </c>
      <c r="R101" s="9">
        <f>AVERAGE(Q101:Q103)</f>
        <v>18920</v>
      </c>
      <c r="S101" s="51"/>
    </row>
    <row r="102" spans="1:19" x14ac:dyDescent="0.25">
      <c r="A102" s="42"/>
      <c r="B102" s="43"/>
      <c r="C102" s="42"/>
      <c r="D102" s="5">
        <v>2</v>
      </c>
      <c r="E102" s="1">
        <v>8</v>
      </c>
      <c r="F102" s="1">
        <v>10</v>
      </c>
      <c r="G102" s="1">
        <v>9</v>
      </c>
      <c r="H102" s="1">
        <v>15</v>
      </c>
      <c r="I102" s="1">
        <v>7</v>
      </c>
      <c r="J102" s="1">
        <v>8</v>
      </c>
      <c r="K102" s="1">
        <v>9</v>
      </c>
      <c r="L102" s="1">
        <v>18</v>
      </c>
      <c r="M102" s="1">
        <v>10</v>
      </c>
      <c r="N102" s="1">
        <v>16</v>
      </c>
      <c r="O102" s="1">
        <f t="shared" si="16"/>
        <v>110</v>
      </c>
      <c r="P102" s="1">
        <f t="shared" si="17"/>
        <v>11</v>
      </c>
      <c r="Q102" s="1">
        <f t="shared" si="13"/>
        <v>12100</v>
      </c>
      <c r="R102" s="9"/>
      <c r="S102" s="51"/>
    </row>
    <row r="103" spans="1:19" x14ac:dyDescent="0.25">
      <c r="A103" s="42"/>
      <c r="B103" s="43"/>
      <c r="C103" s="42"/>
      <c r="D103" s="5">
        <v>3</v>
      </c>
      <c r="E103" s="1">
        <v>39</v>
      </c>
      <c r="F103" s="1">
        <v>40</v>
      </c>
      <c r="G103" s="1">
        <v>20</v>
      </c>
      <c r="H103" s="1">
        <v>21</v>
      </c>
      <c r="I103" s="1">
        <v>33</v>
      </c>
      <c r="J103" s="1">
        <v>21</v>
      </c>
      <c r="K103" s="1">
        <v>11</v>
      </c>
      <c r="L103" s="1">
        <v>29</v>
      </c>
      <c r="M103" s="1">
        <v>6</v>
      </c>
      <c r="N103" s="1">
        <v>9</v>
      </c>
      <c r="O103" s="1">
        <f t="shared" si="16"/>
        <v>229</v>
      </c>
      <c r="P103" s="1">
        <f t="shared" si="17"/>
        <v>22.9</v>
      </c>
      <c r="Q103" s="1">
        <f t="shared" si="13"/>
        <v>25190</v>
      </c>
      <c r="R103" s="9"/>
      <c r="S103" s="51"/>
    </row>
    <row r="104" spans="1:19" x14ac:dyDescent="0.25">
      <c r="A104" s="42"/>
      <c r="B104" s="43">
        <v>0.75</v>
      </c>
      <c r="C104" s="42">
        <v>500</v>
      </c>
      <c r="D104" s="5">
        <v>1</v>
      </c>
      <c r="E104" s="1">
        <v>25</v>
      </c>
      <c r="F104" s="1">
        <v>10</v>
      </c>
      <c r="G104" s="1">
        <v>17</v>
      </c>
      <c r="H104" s="1">
        <v>9</v>
      </c>
      <c r="I104" s="1">
        <v>12</v>
      </c>
      <c r="J104" s="1">
        <v>14</v>
      </c>
      <c r="K104" s="1">
        <v>15</v>
      </c>
      <c r="L104" s="1">
        <v>11</v>
      </c>
      <c r="M104" s="1">
        <v>12</v>
      </c>
      <c r="N104" s="1">
        <v>11</v>
      </c>
      <c r="O104" s="1">
        <f t="shared" si="16"/>
        <v>136</v>
      </c>
      <c r="P104" s="1">
        <f t="shared" si="17"/>
        <v>13.6</v>
      </c>
      <c r="Q104" s="1">
        <f t="shared" si="13"/>
        <v>14960</v>
      </c>
      <c r="R104" s="10">
        <f>AVERAGE(Q104:Q106)</f>
        <v>15656.666666666666</v>
      </c>
      <c r="S104" s="51">
        <v>18</v>
      </c>
    </row>
    <row r="105" spans="1:19" x14ac:dyDescent="0.25">
      <c r="A105" s="42"/>
      <c r="B105" s="43"/>
      <c r="C105" s="42"/>
      <c r="D105" s="5">
        <v>2</v>
      </c>
      <c r="E105" s="1">
        <v>11</v>
      </c>
      <c r="F105" s="1">
        <v>12</v>
      </c>
      <c r="G105" s="1">
        <v>14</v>
      </c>
      <c r="H105" s="1">
        <v>12</v>
      </c>
      <c r="I105" s="1">
        <v>14</v>
      </c>
      <c r="J105" s="1">
        <v>4</v>
      </c>
      <c r="K105" s="1">
        <v>4</v>
      </c>
      <c r="L105" s="1">
        <v>6</v>
      </c>
      <c r="M105" s="1">
        <v>6</v>
      </c>
      <c r="N105" s="1">
        <v>8</v>
      </c>
      <c r="O105" s="1">
        <f t="shared" si="16"/>
        <v>91</v>
      </c>
      <c r="P105" s="1">
        <f t="shared" si="17"/>
        <v>9.1</v>
      </c>
      <c r="Q105" s="1">
        <f t="shared" si="13"/>
        <v>10010</v>
      </c>
      <c r="R105" s="10"/>
      <c r="S105" s="51"/>
    </row>
    <row r="106" spans="1:19" x14ac:dyDescent="0.25">
      <c r="A106" s="42"/>
      <c r="B106" s="43"/>
      <c r="C106" s="42"/>
      <c r="D106" s="5">
        <v>3</v>
      </c>
      <c r="E106" s="1">
        <v>17</v>
      </c>
      <c r="F106" s="1">
        <v>24</v>
      </c>
      <c r="G106" s="1">
        <v>29</v>
      </c>
      <c r="H106" s="1">
        <v>16</v>
      </c>
      <c r="I106" s="1">
        <v>22</v>
      </c>
      <c r="J106" s="1">
        <v>25</v>
      </c>
      <c r="K106" s="1">
        <v>19</v>
      </c>
      <c r="L106" s="1">
        <v>16</v>
      </c>
      <c r="M106" s="1">
        <v>18</v>
      </c>
      <c r="N106" s="1">
        <v>14</v>
      </c>
      <c r="O106" s="1">
        <f t="shared" si="16"/>
        <v>200</v>
      </c>
      <c r="P106" s="1">
        <f t="shared" si="17"/>
        <v>20</v>
      </c>
      <c r="Q106" s="1">
        <f t="shared" si="13"/>
        <v>22000</v>
      </c>
      <c r="R106" s="10"/>
      <c r="S106" s="51"/>
    </row>
    <row r="107" spans="1:19" x14ac:dyDescent="0.25">
      <c r="A107" s="42"/>
      <c r="B107" s="43"/>
      <c r="C107" s="42">
        <v>1029</v>
      </c>
      <c r="D107" s="5">
        <v>1</v>
      </c>
      <c r="E107" s="1">
        <v>14</v>
      </c>
      <c r="F107" s="1">
        <v>11</v>
      </c>
      <c r="G107" s="1">
        <v>15</v>
      </c>
      <c r="H107" s="1">
        <v>11</v>
      </c>
      <c r="I107" s="1">
        <v>10</v>
      </c>
      <c r="J107" s="1">
        <v>16</v>
      </c>
      <c r="K107" s="1">
        <v>9</v>
      </c>
      <c r="L107" s="1">
        <v>11</v>
      </c>
      <c r="M107" s="1">
        <v>11</v>
      </c>
      <c r="N107" s="1">
        <v>18</v>
      </c>
      <c r="O107" s="1">
        <f t="shared" si="16"/>
        <v>126</v>
      </c>
      <c r="P107" s="1">
        <f t="shared" si="17"/>
        <v>12.6</v>
      </c>
      <c r="Q107" s="1">
        <f t="shared" si="13"/>
        <v>13860</v>
      </c>
      <c r="R107" s="8">
        <f>AVERAGE(Q107:Q109)</f>
        <v>14703.333333333334</v>
      </c>
      <c r="S107" s="51"/>
    </row>
    <row r="108" spans="1:19" x14ac:dyDescent="0.25">
      <c r="A108" s="42"/>
      <c r="B108" s="43"/>
      <c r="C108" s="42"/>
      <c r="D108" s="5">
        <v>2</v>
      </c>
      <c r="E108" s="1">
        <v>22</v>
      </c>
      <c r="F108" s="1">
        <v>15</v>
      </c>
      <c r="G108" s="1">
        <v>12</v>
      </c>
      <c r="H108" s="1">
        <v>21</v>
      </c>
      <c r="I108" s="1">
        <v>14</v>
      </c>
      <c r="J108" s="1">
        <v>17</v>
      </c>
      <c r="K108" s="1">
        <v>16</v>
      </c>
      <c r="L108" s="1">
        <v>19</v>
      </c>
      <c r="M108" s="1">
        <v>21</v>
      </c>
      <c r="N108" s="1">
        <v>18</v>
      </c>
      <c r="O108" s="1">
        <f t="shared" si="16"/>
        <v>175</v>
      </c>
      <c r="P108" s="1">
        <f t="shared" si="17"/>
        <v>17.5</v>
      </c>
      <c r="Q108" s="1">
        <f t="shared" si="13"/>
        <v>19250</v>
      </c>
      <c r="R108" s="8"/>
      <c r="S108" s="51"/>
    </row>
    <row r="109" spans="1:19" x14ac:dyDescent="0.25">
      <c r="A109" s="42"/>
      <c r="B109" s="43"/>
      <c r="C109" s="42"/>
      <c r="D109" s="5">
        <v>3</v>
      </c>
      <c r="E109" s="1">
        <v>12</v>
      </c>
      <c r="F109" s="1">
        <v>12</v>
      </c>
      <c r="G109" s="1">
        <v>9</v>
      </c>
      <c r="H109" s="1">
        <v>11</v>
      </c>
      <c r="I109" s="1">
        <v>6</v>
      </c>
      <c r="J109" s="1">
        <v>11</v>
      </c>
      <c r="K109" s="1">
        <v>8</v>
      </c>
      <c r="L109" s="1">
        <v>11</v>
      </c>
      <c r="M109" s="1">
        <v>6</v>
      </c>
      <c r="N109" s="1">
        <v>14</v>
      </c>
      <c r="O109" s="1">
        <f t="shared" si="16"/>
        <v>100</v>
      </c>
      <c r="P109" s="1">
        <f>AVERAGE(E109:N109)</f>
        <v>10</v>
      </c>
      <c r="Q109" s="1">
        <f t="shared" si="13"/>
        <v>11000</v>
      </c>
      <c r="R109" s="8"/>
      <c r="S109" s="51"/>
    </row>
    <row r="110" spans="1:19" x14ac:dyDescent="0.25">
      <c r="A110" s="42"/>
      <c r="B110" s="43"/>
      <c r="C110" s="42">
        <v>2000</v>
      </c>
      <c r="D110" s="5">
        <v>1</v>
      </c>
      <c r="E110" s="1">
        <v>11</v>
      </c>
      <c r="F110" s="1">
        <v>18</v>
      </c>
      <c r="G110" s="1">
        <v>9</v>
      </c>
      <c r="H110" s="1">
        <v>10</v>
      </c>
      <c r="I110" s="1">
        <v>10</v>
      </c>
      <c r="J110" s="1">
        <v>8</v>
      </c>
      <c r="K110" s="1">
        <v>10</v>
      </c>
      <c r="L110" s="1">
        <v>12</v>
      </c>
      <c r="M110" s="1">
        <v>7</v>
      </c>
      <c r="N110" s="1">
        <v>11</v>
      </c>
      <c r="O110" s="1">
        <f t="shared" si="16"/>
        <v>106</v>
      </c>
      <c r="P110" s="1">
        <f t="shared" ref="P110:P112" si="18">AVERAGE(E110:N110)</f>
        <v>10.6</v>
      </c>
      <c r="Q110" s="1">
        <f t="shared" si="13"/>
        <v>11660</v>
      </c>
      <c r="R110" s="9">
        <f>AVERAGE(Q110:Q112)</f>
        <v>9276.6666666666661</v>
      </c>
      <c r="S110" s="51"/>
    </row>
    <row r="111" spans="1:19" x14ac:dyDescent="0.25">
      <c r="A111" s="42"/>
      <c r="B111" s="43"/>
      <c r="C111" s="42"/>
      <c r="D111" s="5">
        <v>2</v>
      </c>
      <c r="E111" s="1">
        <v>19</v>
      </c>
      <c r="F111" s="1">
        <v>17</v>
      </c>
      <c r="G111" s="1">
        <v>11</v>
      </c>
      <c r="H111" s="1">
        <v>7</v>
      </c>
      <c r="I111" s="1">
        <v>17</v>
      </c>
      <c r="J111" s="1">
        <v>8</v>
      </c>
      <c r="K111" s="1">
        <v>9</v>
      </c>
      <c r="L111" s="1">
        <v>7</v>
      </c>
      <c r="M111" s="1">
        <v>6</v>
      </c>
      <c r="N111" s="1">
        <v>8</v>
      </c>
      <c r="O111" s="1">
        <f t="shared" si="16"/>
        <v>109</v>
      </c>
      <c r="P111" s="1">
        <f t="shared" si="18"/>
        <v>10.9</v>
      </c>
      <c r="Q111" s="1">
        <f t="shared" si="13"/>
        <v>11990</v>
      </c>
      <c r="R111" s="9"/>
      <c r="S111" s="51"/>
    </row>
    <row r="112" spans="1:19" x14ac:dyDescent="0.25">
      <c r="A112" s="42"/>
      <c r="B112" s="43"/>
      <c r="C112" s="42"/>
      <c r="D112" s="5">
        <v>3</v>
      </c>
      <c r="E112" s="1">
        <v>5</v>
      </c>
      <c r="F112" s="1">
        <v>4</v>
      </c>
      <c r="G112" s="1">
        <v>3</v>
      </c>
      <c r="H112" s="1">
        <v>4</v>
      </c>
      <c r="I112" s="1">
        <v>1</v>
      </c>
      <c r="J112" s="1">
        <v>3</v>
      </c>
      <c r="K112" s="1">
        <v>4</v>
      </c>
      <c r="L112" s="1">
        <v>4</v>
      </c>
      <c r="M112" s="1">
        <v>4</v>
      </c>
      <c r="N112" s="1">
        <v>6</v>
      </c>
      <c r="O112" s="1">
        <f t="shared" si="16"/>
        <v>38</v>
      </c>
      <c r="P112" s="1">
        <f t="shared" si="18"/>
        <v>3.8</v>
      </c>
      <c r="Q112" s="1">
        <f t="shared" si="13"/>
        <v>4180</v>
      </c>
      <c r="R112" s="9"/>
      <c r="S112" s="51"/>
    </row>
    <row r="113" spans="1:19" x14ac:dyDescent="0.25">
      <c r="A113" s="44">
        <v>4</v>
      </c>
      <c r="B113" s="45">
        <v>0</v>
      </c>
      <c r="C113" s="44">
        <v>500</v>
      </c>
      <c r="D113" s="6">
        <v>1</v>
      </c>
      <c r="E113" s="1">
        <v>6</v>
      </c>
      <c r="F113" s="1">
        <v>5</v>
      </c>
      <c r="G113" s="1">
        <v>7</v>
      </c>
      <c r="H113" s="1">
        <v>2</v>
      </c>
      <c r="I113" s="1">
        <v>4</v>
      </c>
      <c r="J113" s="1">
        <v>5</v>
      </c>
      <c r="K113" s="1">
        <v>7</v>
      </c>
      <c r="L113" s="1">
        <v>5</v>
      </c>
      <c r="M113" s="1">
        <v>14</v>
      </c>
      <c r="N113" s="1">
        <v>10</v>
      </c>
      <c r="O113" s="1">
        <v>10</v>
      </c>
      <c r="P113" s="1">
        <f>AVERAGE(E113:N113)</f>
        <v>6.5</v>
      </c>
      <c r="Q113" s="1">
        <f t="shared" si="13"/>
        <v>7150</v>
      </c>
      <c r="R113" s="10">
        <f>AVERAGE(Q113:Q115)</f>
        <v>12283.333333333334</v>
      </c>
      <c r="S113" s="51">
        <v>0</v>
      </c>
    </row>
    <row r="114" spans="1:19" x14ac:dyDescent="0.25">
      <c r="A114" s="44"/>
      <c r="B114" s="45"/>
      <c r="C114" s="44"/>
      <c r="D114" s="6">
        <v>2</v>
      </c>
      <c r="E114" s="1">
        <v>16</v>
      </c>
      <c r="F114" s="1">
        <v>13</v>
      </c>
      <c r="G114" s="1">
        <v>6</v>
      </c>
      <c r="H114" s="1">
        <v>11</v>
      </c>
      <c r="I114" s="1">
        <v>14</v>
      </c>
      <c r="J114" s="1">
        <v>10</v>
      </c>
      <c r="K114" s="1">
        <v>6</v>
      </c>
      <c r="L114" s="1">
        <v>8</v>
      </c>
      <c r="M114" s="1">
        <v>9</v>
      </c>
      <c r="N114" s="1">
        <v>8</v>
      </c>
      <c r="O114" s="1">
        <f t="shared" ref="O114:O115" si="19">SUM(E114:N114)</f>
        <v>101</v>
      </c>
      <c r="P114" s="1">
        <f>AVERAGE(E114:N114)</f>
        <v>10.1</v>
      </c>
      <c r="Q114" s="1">
        <f t="shared" si="13"/>
        <v>11110</v>
      </c>
      <c r="R114" s="10"/>
      <c r="S114" s="51"/>
    </row>
    <row r="115" spans="1:19" x14ac:dyDescent="0.25">
      <c r="A115" s="44"/>
      <c r="B115" s="45"/>
      <c r="C115" s="44"/>
      <c r="D115" s="6">
        <v>3</v>
      </c>
      <c r="E115" s="1">
        <v>20</v>
      </c>
      <c r="F115" s="1">
        <v>17</v>
      </c>
      <c r="G115" s="1">
        <v>11</v>
      </c>
      <c r="H115" s="1">
        <v>10</v>
      </c>
      <c r="I115" s="1">
        <v>16</v>
      </c>
      <c r="J115" s="1">
        <v>24</v>
      </c>
      <c r="K115" s="1">
        <v>23</v>
      </c>
      <c r="L115" s="1">
        <v>16</v>
      </c>
      <c r="M115" s="1">
        <v>16</v>
      </c>
      <c r="N115" s="1">
        <v>16</v>
      </c>
      <c r="O115" s="1">
        <f t="shared" si="19"/>
        <v>169</v>
      </c>
      <c r="P115" s="1">
        <f t="shared" ref="P115" si="20">AVERAGE(E115:N115)</f>
        <v>16.899999999999999</v>
      </c>
      <c r="Q115" s="1">
        <f t="shared" si="13"/>
        <v>18590</v>
      </c>
      <c r="R115" s="10"/>
      <c r="S115" s="51"/>
    </row>
    <row r="116" spans="1:19" x14ac:dyDescent="0.25">
      <c r="A116" s="44"/>
      <c r="B116" s="45"/>
      <c r="C116" s="44">
        <v>1029</v>
      </c>
      <c r="D116" s="6">
        <v>1</v>
      </c>
      <c r="E116" s="1">
        <v>27</v>
      </c>
      <c r="F116" s="1">
        <v>18</v>
      </c>
      <c r="G116" s="1">
        <v>23</v>
      </c>
      <c r="H116" s="1">
        <v>27</v>
      </c>
      <c r="I116" s="1">
        <v>23</v>
      </c>
      <c r="J116" s="1">
        <v>18</v>
      </c>
      <c r="K116" s="1">
        <v>13</v>
      </c>
      <c r="L116" s="1">
        <v>21</v>
      </c>
      <c r="M116" s="1">
        <v>9</v>
      </c>
      <c r="N116" s="1">
        <v>16</v>
      </c>
      <c r="O116" s="1">
        <f>SUM(E116:N116)</f>
        <v>195</v>
      </c>
      <c r="P116" s="1">
        <f>AVERAGE(E116:N116)</f>
        <v>19.5</v>
      </c>
      <c r="Q116" s="1">
        <f t="shared" si="13"/>
        <v>21450</v>
      </c>
      <c r="R116" s="8">
        <f>AVERAGE(Q116:Q118)</f>
        <v>18296.666666666668</v>
      </c>
      <c r="S116" s="51"/>
    </row>
    <row r="117" spans="1:19" x14ac:dyDescent="0.25">
      <c r="A117" s="44"/>
      <c r="B117" s="45"/>
      <c r="C117" s="44"/>
      <c r="D117" s="6">
        <v>2</v>
      </c>
      <c r="E117" s="1">
        <v>49</v>
      </c>
      <c r="F117" s="1">
        <v>43</v>
      </c>
      <c r="G117" s="1">
        <v>13</v>
      </c>
      <c r="H117" s="1">
        <v>31</v>
      </c>
      <c r="I117" s="1">
        <v>10</v>
      </c>
      <c r="J117" s="1">
        <v>6</v>
      </c>
      <c r="K117" s="1">
        <v>7</v>
      </c>
      <c r="L117" s="1">
        <v>9</v>
      </c>
      <c r="M117" s="1">
        <v>13</v>
      </c>
      <c r="N117" s="1">
        <v>8</v>
      </c>
      <c r="O117" s="1">
        <f t="shared" ref="O117:O148" si="21">SUM(E117:N117)</f>
        <v>189</v>
      </c>
      <c r="P117" s="1">
        <f t="shared" ref="P117:P144" si="22">AVERAGE(E117:N117)</f>
        <v>18.899999999999999</v>
      </c>
      <c r="Q117" s="1">
        <f t="shared" si="13"/>
        <v>20790</v>
      </c>
      <c r="R117" s="8"/>
      <c r="S117" s="51"/>
    </row>
    <row r="118" spans="1:19" x14ac:dyDescent="0.25">
      <c r="A118" s="44"/>
      <c r="B118" s="45"/>
      <c r="C118" s="44"/>
      <c r="D118" s="6">
        <v>3</v>
      </c>
      <c r="E118" s="1">
        <v>14</v>
      </c>
      <c r="F118" s="1">
        <v>9</v>
      </c>
      <c r="G118" s="1">
        <v>6</v>
      </c>
      <c r="H118" s="1">
        <v>18</v>
      </c>
      <c r="I118" s="1">
        <v>7</v>
      </c>
      <c r="J118" s="1">
        <v>11</v>
      </c>
      <c r="K118" s="1">
        <v>12</v>
      </c>
      <c r="L118" s="1">
        <v>7</v>
      </c>
      <c r="M118" s="1">
        <v>16</v>
      </c>
      <c r="N118" s="1">
        <v>15</v>
      </c>
      <c r="O118" s="1">
        <f t="shared" si="21"/>
        <v>115</v>
      </c>
      <c r="P118" s="1">
        <f t="shared" si="22"/>
        <v>11.5</v>
      </c>
      <c r="Q118" s="1">
        <f t="shared" si="13"/>
        <v>12650</v>
      </c>
      <c r="R118" s="8"/>
      <c r="S118" s="51"/>
    </row>
    <row r="119" spans="1:19" x14ac:dyDescent="0.25">
      <c r="A119" s="44"/>
      <c r="B119" s="45"/>
      <c r="C119" s="44">
        <v>2000</v>
      </c>
      <c r="D119" s="6">
        <v>1</v>
      </c>
      <c r="E119" s="1">
        <v>17</v>
      </c>
      <c r="F119" s="1">
        <v>15</v>
      </c>
      <c r="G119" s="1">
        <v>15</v>
      </c>
      <c r="H119" s="1">
        <v>5</v>
      </c>
      <c r="I119" s="1">
        <v>12</v>
      </c>
      <c r="J119" s="1">
        <v>10</v>
      </c>
      <c r="K119" s="1">
        <v>12</v>
      </c>
      <c r="L119" s="1">
        <v>5</v>
      </c>
      <c r="M119" s="1">
        <v>12</v>
      </c>
      <c r="N119" s="1">
        <v>6</v>
      </c>
      <c r="O119" s="1">
        <f t="shared" si="21"/>
        <v>109</v>
      </c>
      <c r="P119" s="1">
        <f t="shared" si="22"/>
        <v>10.9</v>
      </c>
      <c r="Q119" s="1">
        <f t="shared" si="13"/>
        <v>11990</v>
      </c>
      <c r="R119" s="9">
        <f>AVERAGE(Q119:Q121)</f>
        <v>25960</v>
      </c>
      <c r="S119" s="51"/>
    </row>
    <row r="120" spans="1:19" x14ac:dyDescent="0.25">
      <c r="A120" s="44"/>
      <c r="B120" s="45"/>
      <c r="C120" s="44"/>
      <c r="D120" s="6">
        <v>2</v>
      </c>
      <c r="E120" s="1">
        <v>19</v>
      </c>
      <c r="F120" s="1">
        <v>56</v>
      </c>
      <c r="G120" s="1">
        <v>49</v>
      </c>
      <c r="H120" s="1">
        <v>33</v>
      </c>
      <c r="I120" s="1">
        <v>31</v>
      </c>
      <c r="J120" s="1">
        <v>49</v>
      </c>
      <c r="K120" s="1">
        <v>56</v>
      </c>
      <c r="L120" s="1">
        <v>50</v>
      </c>
      <c r="M120" s="1">
        <v>41</v>
      </c>
      <c r="N120" s="1">
        <v>78</v>
      </c>
      <c r="O120" s="1">
        <f t="shared" si="21"/>
        <v>462</v>
      </c>
      <c r="P120" s="1">
        <f t="shared" si="22"/>
        <v>46.2</v>
      </c>
      <c r="Q120" s="1">
        <f t="shared" si="13"/>
        <v>50820</v>
      </c>
      <c r="R120" s="9"/>
      <c r="S120" s="51"/>
    </row>
    <row r="121" spans="1:19" x14ac:dyDescent="0.25">
      <c r="A121" s="44"/>
      <c r="B121" s="45"/>
      <c r="C121" s="44"/>
      <c r="D121" s="6">
        <v>3</v>
      </c>
      <c r="E121" s="1">
        <v>8</v>
      </c>
      <c r="F121" s="1">
        <v>29</v>
      </c>
      <c r="G121" s="1">
        <v>12</v>
      </c>
      <c r="H121" s="1">
        <v>20</v>
      </c>
      <c r="I121" s="1">
        <v>22</v>
      </c>
      <c r="J121" s="1">
        <v>18</v>
      </c>
      <c r="K121" s="1">
        <v>3</v>
      </c>
      <c r="L121" s="1">
        <v>10</v>
      </c>
      <c r="M121" s="1">
        <v>5</v>
      </c>
      <c r="N121" s="1">
        <v>10</v>
      </c>
      <c r="O121" s="1">
        <f t="shared" si="21"/>
        <v>137</v>
      </c>
      <c r="P121" s="1">
        <f t="shared" si="22"/>
        <v>13.7</v>
      </c>
      <c r="Q121" s="1">
        <f t="shared" si="13"/>
        <v>15070</v>
      </c>
      <c r="R121" s="9"/>
      <c r="S121" s="51"/>
    </row>
    <row r="122" spans="1:19" x14ac:dyDescent="0.25">
      <c r="A122" s="44"/>
      <c r="B122" s="45">
        <v>0.25</v>
      </c>
      <c r="C122" s="44">
        <v>500</v>
      </c>
      <c r="D122" s="6">
        <v>1</v>
      </c>
      <c r="E122" s="1">
        <v>5</v>
      </c>
      <c r="F122" s="1">
        <v>5</v>
      </c>
      <c r="G122" s="1">
        <v>5</v>
      </c>
      <c r="H122" s="1">
        <v>11</v>
      </c>
      <c r="I122" s="1">
        <v>9</v>
      </c>
      <c r="J122" s="1">
        <v>19</v>
      </c>
      <c r="K122" s="1">
        <v>14</v>
      </c>
      <c r="L122" s="1">
        <v>12</v>
      </c>
      <c r="M122" s="1">
        <v>18</v>
      </c>
      <c r="N122" s="1">
        <v>33</v>
      </c>
      <c r="O122" s="1">
        <f t="shared" si="21"/>
        <v>131</v>
      </c>
      <c r="P122" s="1">
        <f t="shared" si="22"/>
        <v>13.1</v>
      </c>
      <c r="Q122" s="1">
        <f t="shared" si="13"/>
        <v>14410</v>
      </c>
      <c r="R122" s="10">
        <f>AVERAGE(Q122:Q124)</f>
        <v>16830</v>
      </c>
      <c r="S122" s="51">
        <v>6</v>
      </c>
    </row>
    <row r="123" spans="1:19" x14ac:dyDescent="0.25">
      <c r="A123" s="44"/>
      <c r="B123" s="45"/>
      <c r="C123" s="44"/>
      <c r="D123" s="6">
        <v>2</v>
      </c>
      <c r="E123" s="1">
        <v>15</v>
      </c>
      <c r="F123" s="1">
        <v>27</v>
      </c>
      <c r="G123" s="1">
        <v>28</v>
      </c>
      <c r="H123" s="1">
        <v>23</v>
      </c>
      <c r="I123" s="1">
        <v>13</v>
      </c>
      <c r="J123" s="1">
        <v>17</v>
      </c>
      <c r="K123" s="1">
        <v>19</v>
      </c>
      <c r="L123" s="1">
        <v>12</v>
      </c>
      <c r="M123" s="1">
        <v>7</v>
      </c>
      <c r="N123" s="1">
        <v>5</v>
      </c>
      <c r="O123" s="1">
        <f t="shared" si="21"/>
        <v>166</v>
      </c>
      <c r="P123" s="1">
        <f t="shared" si="22"/>
        <v>16.600000000000001</v>
      </c>
      <c r="Q123" s="1">
        <f t="shared" si="13"/>
        <v>18260</v>
      </c>
      <c r="R123" s="10"/>
      <c r="S123" s="51"/>
    </row>
    <row r="124" spans="1:19" x14ac:dyDescent="0.25">
      <c r="A124" s="44"/>
      <c r="B124" s="45"/>
      <c r="C124" s="44"/>
      <c r="D124" s="6">
        <v>3</v>
      </c>
      <c r="E124" s="1">
        <v>12</v>
      </c>
      <c r="F124" s="1">
        <v>13</v>
      </c>
      <c r="G124" s="1">
        <v>20</v>
      </c>
      <c r="H124" s="1">
        <v>17</v>
      </c>
      <c r="I124" s="1">
        <v>15</v>
      </c>
      <c r="J124" s="1">
        <v>21</v>
      </c>
      <c r="K124" s="1">
        <v>15</v>
      </c>
      <c r="L124" s="1">
        <v>17</v>
      </c>
      <c r="M124" s="1">
        <v>15</v>
      </c>
      <c r="N124" s="1">
        <v>17</v>
      </c>
      <c r="O124" s="1">
        <f t="shared" si="21"/>
        <v>162</v>
      </c>
      <c r="P124" s="1">
        <f t="shared" si="22"/>
        <v>16.2</v>
      </c>
      <c r="Q124" s="1">
        <f t="shared" si="13"/>
        <v>17820</v>
      </c>
      <c r="R124" s="10"/>
      <c r="S124" s="51"/>
    </row>
    <row r="125" spans="1:19" x14ac:dyDescent="0.25">
      <c r="A125" s="44"/>
      <c r="B125" s="45"/>
      <c r="C125" s="44">
        <v>1029</v>
      </c>
      <c r="D125" s="6">
        <v>1</v>
      </c>
      <c r="E125" s="1">
        <v>6</v>
      </c>
      <c r="F125" s="1">
        <v>5</v>
      </c>
      <c r="G125" s="1">
        <v>7</v>
      </c>
      <c r="H125" s="1">
        <v>9</v>
      </c>
      <c r="I125" s="1">
        <v>7</v>
      </c>
      <c r="J125" s="1">
        <v>6</v>
      </c>
      <c r="K125" s="1">
        <v>5</v>
      </c>
      <c r="L125" s="1">
        <v>8</v>
      </c>
      <c r="M125" s="1">
        <v>15</v>
      </c>
      <c r="N125" s="1">
        <v>6</v>
      </c>
      <c r="O125" s="1">
        <f t="shared" si="21"/>
        <v>74</v>
      </c>
      <c r="P125" s="1">
        <f t="shared" si="22"/>
        <v>7.4</v>
      </c>
      <c r="Q125" s="1">
        <f t="shared" si="13"/>
        <v>8140</v>
      </c>
      <c r="R125" s="8">
        <f>AVERAGE(Q125:Q127)</f>
        <v>13163.333333333334</v>
      </c>
      <c r="S125" s="51"/>
    </row>
    <row r="126" spans="1:19" x14ac:dyDescent="0.25">
      <c r="A126" s="44"/>
      <c r="B126" s="45"/>
      <c r="C126" s="44"/>
      <c r="D126" s="6">
        <v>2</v>
      </c>
      <c r="E126" s="1">
        <v>20</v>
      </c>
      <c r="F126" s="1">
        <v>16</v>
      </c>
      <c r="G126" s="1">
        <v>16</v>
      </c>
      <c r="H126" s="1">
        <v>8</v>
      </c>
      <c r="I126" s="1">
        <v>19</v>
      </c>
      <c r="J126" s="1">
        <v>17</v>
      </c>
      <c r="K126" s="1">
        <v>13</v>
      </c>
      <c r="L126" s="1">
        <v>13</v>
      </c>
      <c r="M126" s="1">
        <v>23</v>
      </c>
      <c r="N126" s="1">
        <v>18</v>
      </c>
      <c r="O126" s="1">
        <f t="shared" si="21"/>
        <v>163</v>
      </c>
      <c r="P126" s="1">
        <f t="shared" si="22"/>
        <v>16.3</v>
      </c>
      <c r="Q126" s="1">
        <f t="shared" si="13"/>
        <v>17930</v>
      </c>
      <c r="R126" s="8"/>
      <c r="S126" s="51"/>
    </row>
    <row r="127" spans="1:19" x14ac:dyDescent="0.25">
      <c r="A127" s="44"/>
      <c r="B127" s="45"/>
      <c r="C127" s="44"/>
      <c r="D127" s="6">
        <v>3</v>
      </c>
      <c r="E127" s="1">
        <v>18</v>
      </c>
      <c r="F127" s="1">
        <v>21</v>
      </c>
      <c r="G127" s="1">
        <v>8</v>
      </c>
      <c r="H127" s="1">
        <v>13</v>
      </c>
      <c r="I127" s="1">
        <v>8</v>
      </c>
      <c r="J127" s="1">
        <v>14</v>
      </c>
      <c r="K127" s="1">
        <v>9</v>
      </c>
      <c r="L127" s="1">
        <v>13</v>
      </c>
      <c r="M127" s="1">
        <v>9</v>
      </c>
      <c r="N127" s="1">
        <v>9</v>
      </c>
      <c r="O127" s="1">
        <f t="shared" si="21"/>
        <v>122</v>
      </c>
      <c r="P127" s="1">
        <f t="shared" si="22"/>
        <v>12.2</v>
      </c>
      <c r="Q127" s="1">
        <f t="shared" si="13"/>
        <v>13420</v>
      </c>
      <c r="R127" s="8"/>
      <c r="S127" s="51"/>
    </row>
    <row r="128" spans="1:19" x14ac:dyDescent="0.25">
      <c r="A128" s="44"/>
      <c r="B128" s="45"/>
      <c r="C128" s="44">
        <v>2000</v>
      </c>
      <c r="D128" s="6">
        <v>1</v>
      </c>
      <c r="E128" s="1">
        <v>8</v>
      </c>
      <c r="F128" s="1">
        <v>10</v>
      </c>
      <c r="G128" s="1">
        <v>13</v>
      </c>
      <c r="H128" s="1">
        <v>12</v>
      </c>
      <c r="I128" s="1">
        <v>15</v>
      </c>
      <c r="J128" s="1">
        <v>10</v>
      </c>
      <c r="K128" s="1">
        <v>14</v>
      </c>
      <c r="L128" s="1">
        <v>12</v>
      </c>
      <c r="M128" s="1">
        <v>18</v>
      </c>
      <c r="N128" s="1">
        <v>13</v>
      </c>
      <c r="O128" s="1">
        <f t="shared" si="21"/>
        <v>125</v>
      </c>
      <c r="P128" s="1">
        <f t="shared" si="22"/>
        <v>12.5</v>
      </c>
      <c r="Q128" s="1">
        <f t="shared" si="13"/>
        <v>13750</v>
      </c>
      <c r="R128" s="9">
        <f>AVERAGE(Q128:Q130)</f>
        <v>10230</v>
      </c>
      <c r="S128" s="51"/>
    </row>
    <row r="129" spans="1:22" x14ac:dyDescent="0.25">
      <c r="A129" s="44"/>
      <c r="B129" s="45"/>
      <c r="C129" s="44"/>
      <c r="D129" s="6">
        <v>2</v>
      </c>
      <c r="E129" s="1">
        <v>8</v>
      </c>
      <c r="F129" s="1">
        <v>5</v>
      </c>
      <c r="G129" s="1">
        <v>7</v>
      </c>
      <c r="H129" s="1">
        <v>10</v>
      </c>
      <c r="I129" s="1">
        <v>8</v>
      </c>
      <c r="J129" s="1">
        <v>7</v>
      </c>
      <c r="K129" s="1">
        <v>5</v>
      </c>
      <c r="L129" s="1">
        <v>11</v>
      </c>
      <c r="M129" s="1">
        <v>8</v>
      </c>
      <c r="N129" s="1">
        <v>11</v>
      </c>
      <c r="O129" s="1">
        <f t="shared" si="21"/>
        <v>80</v>
      </c>
      <c r="P129" s="1">
        <f t="shared" si="22"/>
        <v>8</v>
      </c>
      <c r="Q129" s="1">
        <f t="shared" si="13"/>
        <v>8800</v>
      </c>
      <c r="R129" s="9"/>
      <c r="S129" s="51"/>
    </row>
    <row r="130" spans="1:22" x14ac:dyDescent="0.25">
      <c r="A130" s="44"/>
      <c r="B130" s="45"/>
      <c r="C130" s="44"/>
      <c r="D130" s="6">
        <v>3</v>
      </c>
      <c r="E130" s="1">
        <v>3</v>
      </c>
      <c r="F130" s="1">
        <v>2</v>
      </c>
      <c r="G130" s="1">
        <v>6</v>
      </c>
      <c r="H130" s="1">
        <v>8</v>
      </c>
      <c r="I130" s="1">
        <v>10</v>
      </c>
      <c r="J130" s="1">
        <v>6</v>
      </c>
      <c r="K130" s="1">
        <v>5</v>
      </c>
      <c r="L130" s="1">
        <v>9</v>
      </c>
      <c r="M130" s="1">
        <v>6</v>
      </c>
      <c r="N130" s="1">
        <v>19</v>
      </c>
      <c r="O130" s="1">
        <f t="shared" si="21"/>
        <v>74</v>
      </c>
      <c r="P130" s="1">
        <f t="shared" si="22"/>
        <v>7.4</v>
      </c>
      <c r="Q130" s="1">
        <f t="shared" si="13"/>
        <v>8140</v>
      </c>
      <c r="R130" s="9"/>
      <c r="S130" s="51"/>
    </row>
    <row r="131" spans="1:22" x14ac:dyDescent="0.25">
      <c r="A131" s="44"/>
      <c r="B131" s="45">
        <v>0.5</v>
      </c>
      <c r="C131" s="44">
        <v>500</v>
      </c>
      <c r="D131" s="6">
        <v>1</v>
      </c>
      <c r="E131" s="1">
        <v>11</v>
      </c>
      <c r="F131" s="1">
        <v>13</v>
      </c>
      <c r="G131" s="1">
        <v>8</v>
      </c>
      <c r="H131" s="1">
        <v>16</v>
      </c>
      <c r="I131" s="1">
        <v>21</v>
      </c>
      <c r="J131" s="1">
        <v>14</v>
      </c>
      <c r="K131" s="1">
        <v>13</v>
      </c>
      <c r="L131" s="1">
        <v>15</v>
      </c>
      <c r="M131" s="1">
        <v>22</v>
      </c>
      <c r="N131" s="1">
        <v>22</v>
      </c>
      <c r="O131" s="1">
        <f t="shared" si="21"/>
        <v>155</v>
      </c>
      <c r="P131" s="1">
        <f t="shared" si="22"/>
        <v>15.5</v>
      </c>
      <c r="Q131" s="1">
        <f t="shared" si="13"/>
        <v>17050</v>
      </c>
      <c r="R131" s="10">
        <f>AVERAGE(Q131:Q133)</f>
        <v>14996.666666666666</v>
      </c>
      <c r="S131" s="51">
        <v>12</v>
      </c>
    </row>
    <row r="132" spans="1:22" x14ac:dyDescent="0.25">
      <c r="A132" s="44"/>
      <c r="B132" s="45"/>
      <c r="C132" s="44"/>
      <c r="D132" s="6">
        <v>2</v>
      </c>
      <c r="E132" s="1">
        <v>14</v>
      </c>
      <c r="F132" s="1">
        <v>19</v>
      </c>
      <c r="G132" s="1">
        <v>11</v>
      </c>
      <c r="H132" s="1">
        <v>12</v>
      </c>
      <c r="I132" s="1">
        <v>13</v>
      </c>
      <c r="J132" s="1">
        <v>16</v>
      </c>
      <c r="K132" s="1">
        <v>15</v>
      </c>
      <c r="L132" s="1">
        <v>20</v>
      </c>
      <c r="M132" s="1">
        <v>18</v>
      </c>
      <c r="N132" s="1">
        <v>13</v>
      </c>
      <c r="O132" s="1">
        <f t="shared" si="21"/>
        <v>151</v>
      </c>
      <c r="P132" s="1">
        <f t="shared" si="22"/>
        <v>15.1</v>
      </c>
      <c r="Q132" s="1">
        <f t="shared" si="13"/>
        <v>16610</v>
      </c>
      <c r="R132" s="10"/>
      <c r="S132" s="51"/>
    </row>
    <row r="133" spans="1:22" x14ac:dyDescent="0.25">
      <c r="A133" s="44"/>
      <c r="B133" s="45"/>
      <c r="C133" s="44"/>
      <c r="D133" s="6">
        <v>3</v>
      </c>
      <c r="E133" s="1">
        <v>7</v>
      </c>
      <c r="F133" s="1">
        <v>12</v>
      </c>
      <c r="G133" s="1">
        <v>11</v>
      </c>
      <c r="H133" s="1">
        <v>8</v>
      </c>
      <c r="I133" s="1">
        <v>7</v>
      </c>
      <c r="J133" s="1">
        <v>7</v>
      </c>
      <c r="K133" s="1">
        <v>6</v>
      </c>
      <c r="L133" s="1">
        <v>7</v>
      </c>
      <c r="M133" s="1">
        <v>11</v>
      </c>
      <c r="N133" s="1">
        <v>27</v>
      </c>
      <c r="O133" s="1">
        <f t="shared" si="21"/>
        <v>103</v>
      </c>
      <c r="P133" s="1">
        <f t="shared" si="22"/>
        <v>10.3</v>
      </c>
      <c r="Q133" s="1">
        <f t="shared" ref="Q133:Q196" si="23">P133*1100</f>
        <v>11330</v>
      </c>
      <c r="R133" s="10"/>
      <c r="S133" s="51"/>
    </row>
    <row r="134" spans="1:22" x14ac:dyDescent="0.25">
      <c r="A134" s="44"/>
      <c r="B134" s="45"/>
      <c r="C134" s="44">
        <v>1029</v>
      </c>
      <c r="D134" s="6">
        <v>1</v>
      </c>
      <c r="E134" s="1">
        <v>6</v>
      </c>
      <c r="F134" s="1">
        <v>4</v>
      </c>
      <c r="G134" s="1">
        <v>10</v>
      </c>
      <c r="H134" s="1">
        <v>6</v>
      </c>
      <c r="I134" s="1">
        <v>9</v>
      </c>
      <c r="J134" s="1">
        <v>23</v>
      </c>
      <c r="K134" s="1">
        <v>9</v>
      </c>
      <c r="L134" s="1">
        <v>12</v>
      </c>
      <c r="M134" s="1">
        <v>14</v>
      </c>
      <c r="N134" s="1">
        <v>17</v>
      </c>
      <c r="O134" s="1">
        <f t="shared" si="21"/>
        <v>110</v>
      </c>
      <c r="P134" s="1">
        <f t="shared" si="22"/>
        <v>11</v>
      </c>
      <c r="Q134" s="1">
        <f t="shared" si="23"/>
        <v>12100</v>
      </c>
      <c r="R134" s="8">
        <f>AVERAGE(Q134:Q136)</f>
        <v>10120</v>
      </c>
      <c r="S134" s="51"/>
      <c r="U134" s="59">
        <v>10890</v>
      </c>
      <c r="V134" s="59">
        <v>12356.666666666666</v>
      </c>
    </row>
    <row r="135" spans="1:22" x14ac:dyDescent="0.25">
      <c r="A135" s="44"/>
      <c r="B135" s="45"/>
      <c r="C135" s="44"/>
      <c r="D135" s="6">
        <v>2</v>
      </c>
      <c r="E135" s="1">
        <v>7</v>
      </c>
      <c r="F135" s="1">
        <v>2</v>
      </c>
      <c r="G135" s="1">
        <v>7</v>
      </c>
      <c r="H135" s="1">
        <v>8</v>
      </c>
      <c r="I135" s="1">
        <v>9</v>
      </c>
      <c r="J135" s="1">
        <v>11</v>
      </c>
      <c r="K135" s="1">
        <v>5</v>
      </c>
      <c r="L135" s="1">
        <v>2</v>
      </c>
      <c r="M135" s="1">
        <v>12</v>
      </c>
      <c r="N135" s="1">
        <v>9</v>
      </c>
      <c r="O135" s="1">
        <f t="shared" si="21"/>
        <v>72</v>
      </c>
      <c r="P135" s="1">
        <f t="shared" si="22"/>
        <v>7.2</v>
      </c>
      <c r="Q135" s="1">
        <f t="shared" si="23"/>
        <v>7920</v>
      </c>
      <c r="R135" s="8"/>
      <c r="S135" s="51"/>
      <c r="U135" s="59">
        <v>14520</v>
      </c>
      <c r="V135" s="59">
        <v>15803.333333333334</v>
      </c>
    </row>
    <row r="136" spans="1:22" x14ac:dyDescent="0.25">
      <c r="A136" s="44"/>
      <c r="B136" s="45"/>
      <c r="C136" s="44"/>
      <c r="D136" s="6">
        <v>3</v>
      </c>
      <c r="E136" s="1">
        <v>5</v>
      </c>
      <c r="F136" s="1">
        <v>9</v>
      </c>
      <c r="G136" s="1">
        <v>3</v>
      </c>
      <c r="H136" s="1">
        <v>9</v>
      </c>
      <c r="I136" s="1">
        <v>19</v>
      </c>
      <c r="J136" s="1">
        <v>12</v>
      </c>
      <c r="K136" s="1">
        <v>7</v>
      </c>
      <c r="L136" s="1">
        <v>10</v>
      </c>
      <c r="M136" s="1">
        <v>10</v>
      </c>
      <c r="N136" s="1">
        <v>10</v>
      </c>
      <c r="O136" s="1">
        <f t="shared" si="21"/>
        <v>94</v>
      </c>
      <c r="P136" s="1">
        <f t="shared" si="22"/>
        <v>9.4</v>
      </c>
      <c r="Q136" s="1">
        <f t="shared" si="23"/>
        <v>10340</v>
      </c>
      <c r="R136" s="8"/>
      <c r="S136" s="51"/>
      <c r="U136" s="59">
        <v>11440</v>
      </c>
      <c r="V136" s="59">
        <v>8763.3333333333339</v>
      </c>
    </row>
    <row r="137" spans="1:22" x14ac:dyDescent="0.25">
      <c r="A137" s="44"/>
      <c r="B137" s="45"/>
      <c r="C137" s="44">
        <v>2000</v>
      </c>
      <c r="D137" s="6">
        <v>1</v>
      </c>
      <c r="E137" s="1">
        <v>9</v>
      </c>
      <c r="F137" s="1">
        <v>7</v>
      </c>
      <c r="G137" s="1">
        <v>9</v>
      </c>
      <c r="H137" s="1">
        <v>7</v>
      </c>
      <c r="I137" s="1">
        <v>7</v>
      </c>
      <c r="J137" s="1">
        <v>11</v>
      </c>
      <c r="K137" s="1">
        <v>4</v>
      </c>
      <c r="L137" s="1">
        <v>6</v>
      </c>
      <c r="M137" s="1">
        <v>13</v>
      </c>
      <c r="N137" s="1">
        <v>11</v>
      </c>
      <c r="O137" s="1">
        <f t="shared" si="21"/>
        <v>84</v>
      </c>
      <c r="P137" s="1">
        <f t="shared" si="22"/>
        <v>8.4</v>
      </c>
      <c r="Q137" s="1">
        <f t="shared" si="23"/>
        <v>9240</v>
      </c>
      <c r="R137" s="9">
        <f>AVERAGE(Q137:Q139)</f>
        <v>9020</v>
      </c>
      <c r="S137" s="51"/>
      <c r="U137" s="59">
        <v>10450</v>
      </c>
      <c r="V137" s="59">
        <v>10083.333333333334</v>
      </c>
    </row>
    <row r="138" spans="1:22" x14ac:dyDescent="0.25">
      <c r="A138" s="44"/>
      <c r="B138" s="45"/>
      <c r="C138" s="44"/>
      <c r="D138" s="6">
        <v>2</v>
      </c>
      <c r="E138" s="1">
        <v>4</v>
      </c>
      <c r="F138" s="1">
        <v>3</v>
      </c>
      <c r="G138" s="1">
        <v>5</v>
      </c>
      <c r="H138" s="1">
        <v>3</v>
      </c>
      <c r="I138" s="1">
        <v>3</v>
      </c>
      <c r="J138" s="1">
        <v>2</v>
      </c>
      <c r="K138" s="1">
        <v>6</v>
      </c>
      <c r="L138" s="1">
        <v>4</v>
      </c>
      <c r="M138" s="1">
        <v>10</v>
      </c>
      <c r="N138" s="1">
        <v>4</v>
      </c>
      <c r="O138" s="1">
        <f t="shared" si="21"/>
        <v>44</v>
      </c>
      <c r="P138" s="1">
        <f t="shared" si="22"/>
        <v>4.4000000000000004</v>
      </c>
      <c r="Q138" s="1">
        <f t="shared" si="23"/>
        <v>4840</v>
      </c>
      <c r="R138" s="9"/>
      <c r="S138" s="51"/>
    </row>
    <row r="139" spans="1:22" x14ac:dyDescent="0.25">
      <c r="A139" s="44"/>
      <c r="B139" s="45"/>
      <c r="C139" s="44"/>
      <c r="D139" s="6">
        <v>3</v>
      </c>
      <c r="E139" s="1">
        <v>16</v>
      </c>
      <c r="F139" s="1">
        <v>4</v>
      </c>
      <c r="G139" s="1">
        <v>15</v>
      </c>
      <c r="H139" s="1">
        <v>12</v>
      </c>
      <c r="I139" s="1">
        <v>4</v>
      </c>
      <c r="J139" s="1">
        <v>5</v>
      </c>
      <c r="K139" s="1">
        <v>8</v>
      </c>
      <c r="L139" s="1">
        <v>30</v>
      </c>
      <c r="M139" s="1">
        <v>12</v>
      </c>
      <c r="N139" s="1">
        <v>12</v>
      </c>
      <c r="O139" s="1">
        <f t="shared" si="21"/>
        <v>118</v>
      </c>
      <c r="P139" s="1">
        <f t="shared" si="22"/>
        <v>11.8</v>
      </c>
      <c r="Q139" s="1">
        <f t="shared" si="23"/>
        <v>12980</v>
      </c>
      <c r="R139" s="9"/>
      <c r="S139" s="51"/>
    </row>
    <row r="140" spans="1:22" x14ac:dyDescent="0.25">
      <c r="A140" s="44"/>
      <c r="B140" s="45">
        <v>0.75</v>
      </c>
      <c r="C140" s="44">
        <v>500</v>
      </c>
      <c r="D140" s="6">
        <v>1</v>
      </c>
      <c r="E140" s="1">
        <v>30</v>
      </c>
      <c r="F140" s="1">
        <v>11</v>
      </c>
      <c r="G140" s="1">
        <v>27</v>
      </c>
      <c r="H140" s="1">
        <v>16</v>
      </c>
      <c r="I140" s="1">
        <v>32</v>
      </c>
      <c r="J140" s="1">
        <v>20</v>
      </c>
      <c r="K140" s="1">
        <v>27</v>
      </c>
      <c r="L140" s="1">
        <v>23</v>
      </c>
      <c r="M140" s="1">
        <v>31</v>
      </c>
      <c r="N140" s="1">
        <v>16</v>
      </c>
      <c r="O140" s="1">
        <f t="shared" si="21"/>
        <v>233</v>
      </c>
      <c r="P140" s="1">
        <f t="shared" si="22"/>
        <v>23.3</v>
      </c>
      <c r="Q140" s="1">
        <f t="shared" si="23"/>
        <v>25630</v>
      </c>
      <c r="R140" s="10">
        <f>AVERAGE(Q140:Q142)</f>
        <v>18076.666666666668</v>
      </c>
      <c r="S140" s="51">
        <v>18</v>
      </c>
    </row>
    <row r="141" spans="1:22" x14ac:dyDescent="0.25">
      <c r="A141" s="44"/>
      <c r="B141" s="45"/>
      <c r="C141" s="44"/>
      <c r="D141" s="6">
        <v>2</v>
      </c>
      <c r="E141" s="1">
        <v>14</v>
      </c>
      <c r="F141" s="1">
        <v>9</v>
      </c>
      <c r="G141" s="1">
        <v>16</v>
      </c>
      <c r="H141" s="1">
        <v>10</v>
      </c>
      <c r="I141" s="1">
        <v>17</v>
      </c>
      <c r="J141" s="1">
        <v>16</v>
      </c>
      <c r="K141" s="1">
        <v>15</v>
      </c>
      <c r="L141" s="1">
        <v>15</v>
      </c>
      <c r="M141" s="1">
        <v>29</v>
      </c>
      <c r="N141" s="1">
        <v>27</v>
      </c>
      <c r="O141" s="1">
        <f t="shared" si="21"/>
        <v>168</v>
      </c>
      <c r="P141" s="1">
        <f t="shared" si="22"/>
        <v>16.8</v>
      </c>
      <c r="Q141" s="1">
        <f t="shared" si="23"/>
        <v>18480</v>
      </c>
      <c r="R141" s="10"/>
      <c r="S141" s="51"/>
    </row>
    <row r="142" spans="1:22" x14ac:dyDescent="0.25">
      <c r="A142" s="44"/>
      <c r="B142" s="45"/>
      <c r="C142" s="44"/>
      <c r="D142" s="6">
        <v>3</v>
      </c>
      <c r="E142" s="1">
        <v>8</v>
      </c>
      <c r="F142" s="1">
        <v>9</v>
      </c>
      <c r="G142" s="1">
        <v>13</v>
      </c>
      <c r="H142" s="1">
        <v>3</v>
      </c>
      <c r="I142" s="1">
        <v>6</v>
      </c>
      <c r="J142" s="1">
        <v>9</v>
      </c>
      <c r="K142" s="1">
        <v>7</v>
      </c>
      <c r="L142" s="1">
        <v>5</v>
      </c>
      <c r="M142" s="1">
        <v>12</v>
      </c>
      <c r="N142" s="1">
        <v>20</v>
      </c>
      <c r="O142" s="1">
        <f t="shared" si="21"/>
        <v>92</v>
      </c>
      <c r="P142" s="1">
        <f t="shared" si="22"/>
        <v>9.1999999999999993</v>
      </c>
      <c r="Q142" s="1">
        <f t="shared" si="23"/>
        <v>10120</v>
      </c>
      <c r="R142" s="10"/>
      <c r="S142" s="51"/>
    </row>
    <row r="143" spans="1:22" x14ac:dyDescent="0.25">
      <c r="A143" s="44"/>
      <c r="B143" s="45"/>
      <c r="C143" s="44">
        <v>1029</v>
      </c>
      <c r="D143" s="6">
        <v>1</v>
      </c>
      <c r="E143" s="1">
        <v>6</v>
      </c>
      <c r="F143" s="1">
        <v>19</v>
      </c>
      <c r="G143" s="1">
        <v>12</v>
      </c>
      <c r="H143" s="1">
        <v>15</v>
      </c>
      <c r="I143" s="1">
        <v>12</v>
      </c>
      <c r="J143" s="1">
        <v>7</v>
      </c>
      <c r="K143" s="1">
        <v>13</v>
      </c>
      <c r="L143" s="1">
        <v>25</v>
      </c>
      <c r="M143" s="1">
        <v>14</v>
      </c>
      <c r="N143" s="1">
        <v>12</v>
      </c>
      <c r="O143" s="1">
        <f t="shared" si="21"/>
        <v>135</v>
      </c>
      <c r="P143" s="1">
        <f t="shared" si="22"/>
        <v>13.5</v>
      </c>
      <c r="Q143" s="1">
        <f t="shared" si="23"/>
        <v>14850</v>
      </c>
      <c r="R143" s="8">
        <f>AVERAGE(Q143:Q145)</f>
        <v>12173.333333333334</v>
      </c>
      <c r="S143" s="51"/>
    </row>
    <row r="144" spans="1:22" x14ac:dyDescent="0.25">
      <c r="A144" s="44"/>
      <c r="B144" s="45"/>
      <c r="C144" s="44"/>
      <c r="D144" s="6">
        <v>2</v>
      </c>
      <c r="E144" s="1">
        <v>12</v>
      </c>
      <c r="F144" s="1">
        <v>21</v>
      </c>
      <c r="G144" s="1">
        <v>18</v>
      </c>
      <c r="H144" s="1">
        <v>16</v>
      </c>
      <c r="I144" s="1">
        <v>10</v>
      </c>
      <c r="J144" s="1">
        <v>14</v>
      </c>
      <c r="K144" s="1">
        <v>12</v>
      </c>
      <c r="L144" s="1">
        <v>14</v>
      </c>
      <c r="M144" s="1">
        <v>19</v>
      </c>
      <c r="N144" s="1">
        <v>15</v>
      </c>
      <c r="O144" s="1">
        <f t="shared" si="21"/>
        <v>151</v>
      </c>
      <c r="P144" s="1">
        <f t="shared" si="22"/>
        <v>15.1</v>
      </c>
      <c r="Q144" s="1">
        <f t="shared" si="23"/>
        <v>16610</v>
      </c>
      <c r="R144" s="8"/>
      <c r="S144" s="51"/>
    </row>
    <row r="145" spans="1:20" x14ac:dyDescent="0.25">
      <c r="A145" s="44"/>
      <c r="B145" s="45"/>
      <c r="C145" s="44"/>
      <c r="D145" s="6">
        <v>3</v>
      </c>
      <c r="E145" s="1">
        <v>2</v>
      </c>
      <c r="F145" s="1">
        <v>5</v>
      </c>
      <c r="G145" s="1">
        <v>6</v>
      </c>
      <c r="H145" s="1">
        <v>3</v>
      </c>
      <c r="I145" s="1">
        <v>2</v>
      </c>
      <c r="J145" s="1">
        <v>4</v>
      </c>
      <c r="K145" s="1">
        <v>3</v>
      </c>
      <c r="L145" s="1">
        <v>11</v>
      </c>
      <c r="M145" s="1">
        <v>3</v>
      </c>
      <c r="N145" s="1">
        <v>7</v>
      </c>
      <c r="O145" s="1">
        <f t="shared" si="21"/>
        <v>46</v>
      </c>
      <c r="P145" s="1">
        <f>AVERAGE(E145:N145)</f>
        <v>4.5999999999999996</v>
      </c>
      <c r="Q145" s="1">
        <f t="shared" si="23"/>
        <v>5060</v>
      </c>
      <c r="R145" s="8"/>
      <c r="S145" s="51"/>
    </row>
    <row r="146" spans="1:20" x14ac:dyDescent="0.25">
      <c r="A146" s="44"/>
      <c r="B146" s="45"/>
      <c r="C146" s="44">
        <v>2000</v>
      </c>
      <c r="D146" s="6">
        <v>1</v>
      </c>
      <c r="E146" s="1">
        <v>10</v>
      </c>
      <c r="F146" s="1">
        <v>113</v>
      </c>
      <c r="G146" s="1">
        <v>11</v>
      </c>
      <c r="H146" s="1">
        <v>16</v>
      </c>
      <c r="I146" s="1">
        <v>7</v>
      </c>
      <c r="J146" s="1">
        <v>12</v>
      </c>
      <c r="K146" s="1">
        <v>18</v>
      </c>
      <c r="L146" s="1">
        <v>16</v>
      </c>
      <c r="M146" s="1">
        <v>18</v>
      </c>
      <c r="N146" s="1">
        <v>18</v>
      </c>
      <c r="O146" s="1">
        <f t="shared" si="21"/>
        <v>239</v>
      </c>
      <c r="P146" s="1">
        <f t="shared" ref="P146:P148" si="24">AVERAGE(E146:N146)</f>
        <v>23.9</v>
      </c>
      <c r="Q146" s="1">
        <f t="shared" si="23"/>
        <v>26290</v>
      </c>
      <c r="R146" s="9">
        <f>AVERAGE(Q146:Q148)</f>
        <v>14740</v>
      </c>
      <c r="S146" s="51"/>
    </row>
    <row r="147" spans="1:20" x14ac:dyDescent="0.25">
      <c r="A147" s="44"/>
      <c r="B147" s="45"/>
      <c r="C147" s="44"/>
      <c r="D147" s="6">
        <v>2</v>
      </c>
      <c r="E147" s="1">
        <v>10</v>
      </c>
      <c r="F147" s="1">
        <v>14</v>
      </c>
      <c r="G147" s="1">
        <v>3</v>
      </c>
      <c r="H147" s="1">
        <v>6</v>
      </c>
      <c r="I147" s="1">
        <v>4</v>
      </c>
      <c r="J147" s="1">
        <v>5</v>
      </c>
      <c r="K147" s="1">
        <v>2</v>
      </c>
      <c r="L147" s="1">
        <v>4</v>
      </c>
      <c r="M147" s="1">
        <v>6</v>
      </c>
      <c r="N147" s="1">
        <v>6</v>
      </c>
      <c r="O147" s="1">
        <f t="shared" si="21"/>
        <v>60</v>
      </c>
      <c r="P147" s="1">
        <f t="shared" si="24"/>
        <v>6</v>
      </c>
      <c r="Q147" s="1">
        <f t="shared" si="23"/>
        <v>6600</v>
      </c>
      <c r="R147" s="9"/>
      <c r="S147" s="51"/>
    </row>
    <row r="148" spans="1:20" x14ac:dyDescent="0.25">
      <c r="A148" s="44"/>
      <c r="B148" s="45"/>
      <c r="C148" s="44"/>
      <c r="D148" s="6">
        <v>3</v>
      </c>
      <c r="E148" s="1">
        <v>11</v>
      </c>
      <c r="F148" s="1">
        <v>5</v>
      </c>
      <c r="G148" s="1">
        <v>13</v>
      </c>
      <c r="H148" s="1">
        <v>8</v>
      </c>
      <c r="I148" s="1">
        <v>7</v>
      </c>
      <c r="J148" s="1">
        <v>12</v>
      </c>
      <c r="K148" s="1">
        <v>6</v>
      </c>
      <c r="L148" s="1">
        <v>13</v>
      </c>
      <c r="M148" s="1">
        <v>12</v>
      </c>
      <c r="N148" s="1">
        <v>16</v>
      </c>
      <c r="O148" s="1">
        <f t="shared" si="21"/>
        <v>103</v>
      </c>
      <c r="P148" s="1">
        <f t="shared" si="24"/>
        <v>10.3</v>
      </c>
      <c r="Q148" s="1">
        <f t="shared" si="23"/>
        <v>11330</v>
      </c>
      <c r="R148" s="9"/>
      <c r="S148" s="51"/>
    </row>
    <row r="149" spans="1:20" x14ac:dyDescent="0.25">
      <c r="A149" s="42">
        <v>5</v>
      </c>
      <c r="B149" s="43">
        <v>0</v>
      </c>
      <c r="C149" s="42">
        <v>500</v>
      </c>
      <c r="D149" s="5">
        <v>1</v>
      </c>
      <c r="E149" s="1">
        <v>42</v>
      </c>
      <c r="F149" s="1">
        <v>19</v>
      </c>
      <c r="G149" s="1">
        <v>51</v>
      </c>
      <c r="H149" s="1">
        <v>22</v>
      </c>
      <c r="I149" s="1">
        <v>26</v>
      </c>
      <c r="J149" s="1">
        <v>22</v>
      </c>
      <c r="K149" s="1">
        <v>30</v>
      </c>
      <c r="L149" s="1">
        <v>27</v>
      </c>
      <c r="M149" s="1">
        <v>27</v>
      </c>
      <c r="N149" s="1">
        <v>26</v>
      </c>
      <c r="O149" s="1">
        <f>SUM(E149:N149)</f>
        <v>292</v>
      </c>
      <c r="P149" s="1">
        <f>AVERAGE(E149:N149)</f>
        <v>29.2</v>
      </c>
      <c r="Q149" s="1">
        <f t="shared" si="23"/>
        <v>32120</v>
      </c>
      <c r="R149" s="10">
        <f>AVERAGE(Q149:Q151)</f>
        <v>21743.333333333332</v>
      </c>
      <c r="S149" s="51">
        <v>0</v>
      </c>
      <c r="T149" s="59">
        <v>21743</v>
      </c>
    </row>
    <row r="150" spans="1:20" x14ac:dyDescent="0.25">
      <c r="A150" s="42"/>
      <c r="B150" s="43"/>
      <c r="C150" s="42"/>
      <c r="D150" s="5">
        <v>2</v>
      </c>
      <c r="E150" s="1">
        <v>12</v>
      </c>
      <c r="F150" s="1">
        <v>12</v>
      </c>
      <c r="G150" s="1">
        <v>18</v>
      </c>
      <c r="H150" s="1">
        <v>11</v>
      </c>
      <c r="I150" s="1">
        <v>15</v>
      </c>
      <c r="J150" s="1">
        <v>10</v>
      </c>
      <c r="K150" s="1">
        <v>10</v>
      </c>
      <c r="L150" s="1">
        <v>7</v>
      </c>
      <c r="M150" s="1">
        <v>4</v>
      </c>
      <c r="N150" s="1">
        <v>8</v>
      </c>
      <c r="O150" s="1">
        <f t="shared" ref="O150:O151" si="25">SUM(E150:N150)</f>
        <v>107</v>
      </c>
      <c r="P150" s="1">
        <f>AVERAGE(E150:N150)</f>
        <v>10.7</v>
      </c>
      <c r="Q150" s="1">
        <f t="shared" si="23"/>
        <v>11770</v>
      </c>
      <c r="R150" s="10"/>
      <c r="S150" s="51"/>
      <c r="T150" s="60">
        <v>15950</v>
      </c>
    </row>
    <row r="151" spans="1:20" x14ac:dyDescent="0.25">
      <c r="A151" s="42"/>
      <c r="B151" s="43"/>
      <c r="C151" s="42"/>
      <c r="D151" s="5">
        <v>3</v>
      </c>
      <c r="E151" s="1">
        <v>17</v>
      </c>
      <c r="F151" s="1">
        <v>29</v>
      </c>
      <c r="G151" s="1">
        <v>25</v>
      </c>
      <c r="H151" s="1">
        <v>14</v>
      </c>
      <c r="I151" s="1">
        <v>13</v>
      </c>
      <c r="J151" s="1">
        <v>22</v>
      </c>
      <c r="K151" s="1">
        <v>16</v>
      </c>
      <c r="L151" s="1">
        <v>25</v>
      </c>
      <c r="M151" s="1">
        <v>12</v>
      </c>
      <c r="N151" s="1">
        <v>21</v>
      </c>
      <c r="O151" s="1">
        <f t="shared" si="25"/>
        <v>194</v>
      </c>
      <c r="P151" s="1">
        <f t="shared" ref="P151" si="26">AVERAGE(E151:N151)</f>
        <v>19.399999999999999</v>
      </c>
      <c r="Q151" s="1">
        <f t="shared" si="23"/>
        <v>21340</v>
      </c>
      <c r="R151" s="10"/>
      <c r="S151" s="51"/>
      <c r="T151" s="59">
        <v>10706</v>
      </c>
    </row>
    <row r="152" spans="1:20" x14ac:dyDescent="0.25">
      <c r="A152" s="42"/>
      <c r="B152" s="43"/>
      <c r="C152" s="42">
        <v>1029</v>
      </c>
      <c r="D152" s="5">
        <v>1</v>
      </c>
      <c r="E152" s="1">
        <v>12</v>
      </c>
      <c r="F152" s="1">
        <v>15</v>
      </c>
      <c r="G152" s="1">
        <v>11</v>
      </c>
      <c r="H152" s="1">
        <v>9</v>
      </c>
      <c r="I152" s="1">
        <v>32</v>
      </c>
      <c r="J152" s="1">
        <v>11</v>
      </c>
      <c r="K152" s="1">
        <v>16</v>
      </c>
      <c r="L152" s="1">
        <v>10</v>
      </c>
      <c r="M152" s="1">
        <v>24</v>
      </c>
      <c r="N152" s="1">
        <v>10</v>
      </c>
      <c r="O152" s="1">
        <f>SUM(E152:N152)</f>
        <v>150</v>
      </c>
      <c r="P152" s="1">
        <f>AVERAGE(E152:N152)</f>
        <v>15</v>
      </c>
      <c r="Q152" s="1">
        <f t="shared" si="23"/>
        <v>16500</v>
      </c>
      <c r="R152" s="8">
        <f>AVERAGE(Q152:Q154)</f>
        <v>10890</v>
      </c>
      <c r="S152" s="51"/>
      <c r="T152" s="60">
        <v>11880</v>
      </c>
    </row>
    <row r="153" spans="1:20" x14ac:dyDescent="0.25">
      <c r="A153" s="42"/>
      <c r="B153" s="43"/>
      <c r="C153" s="42"/>
      <c r="D153" s="5">
        <v>2</v>
      </c>
      <c r="E153" s="1">
        <v>7</v>
      </c>
      <c r="F153" s="1">
        <v>6</v>
      </c>
      <c r="G153" s="1">
        <v>9</v>
      </c>
      <c r="H153" s="1">
        <v>7</v>
      </c>
      <c r="I153" s="1">
        <v>8</v>
      </c>
      <c r="J153" s="1">
        <v>9</v>
      </c>
      <c r="K153" s="1">
        <v>11</v>
      </c>
      <c r="L153" s="1">
        <v>9</v>
      </c>
      <c r="M153" s="1">
        <v>8</v>
      </c>
      <c r="N153" s="1">
        <v>11</v>
      </c>
      <c r="O153" s="1">
        <f t="shared" ref="O153:O184" si="27">SUM(E153:N153)</f>
        <v>85</v>
      </c>
      <c r="P153" s="1">
        <f t="shared" ref="P153:P180" si="28">AVERAGE(E153:N153)</f>
        <v>8.5</v>
      </c>
      <c r="Q153" s="1">
        <f t="shared" si="23"/>
        <v>9350</v>
      </c>
      <c r="R153" s="8"/>
      <c r="S153" s="51"/>
    </row>
    <row r="154" spans="1:20" x14ac:dyDescent="0.25">
      <c r="A154" s="42"/>
      <c r="B154" s="43"/>
      <c r="C154" s="42"/>
      <c r="D154" s="5">
        <v>3</v>
      </c>
      <c r="E154" s="1">
        <v>10</v>
      </c>
      <c r="F154" s="1">
        <v>2</v>
      </c>
      <c r="G154" s="1">
        <v>11</v>
      </c>
      <c r="H154" s="1">
        <v>9</v>
      </c>
      <c r="I154" s="1">
        <v>8</v>
      </c>
      <c r="J154" s="1">
        <v>5</v>
      </c>
      <c r="K154" s="1">
        <v>5</v>
      </c>
      <c r="L154" s="1">
        <v>2</v>
      </c>
      <c r="M154" s="1">
        <v>4</v>
      </c>
      <c r="N154" s="1">
        <v>6</v>
      </c>
      <c r="O154" s="1">
        <f t="shared" si="27"/>
        <v>62</v>
      </c>
      <c r="P154" s="1">
        <f t="shared" si="28"/>
        <v>6.2</v>
      </c>
      <c r="Q154" s="1">
        <f t="shared" si="23"/>
        <v>6820</v>
      </c>
      <c r="R154" s="8"/>
      <c r="S154" s="51"/>
    </row>
    <row r="155" spans="1:20" x14ac:dyDescent="0.25">
      <c r="A155" s="42"/>
      <c r="B155" s="43"/>
      <c r="C155" s="42">
        <v>2000</v>
      </c>
      <c r="D155" s="5">
        <v>1</v>
      </c>
      <c r="E155" s="1">
        <v>4</v>
      </c>
      <c r="F155" s="1">
        <v>6</v>
      </c>
      <c r="G155" s="1">
        <v>6</v>
      </c>
      <c r="H155" s="1">
        <v>3</v>
      </c>
      <c r="I155" s="1">
        <v>6</v>
      </c>
      <c r="J155" s="1">
        <v>8</v>
      </c>
      <c r="K155" s="1">
        <v>5</v>
      </c>
      <c r="L155" s="1">
        <v>2</v>
      </c>
      <c r="M155" s="1">
        <v>11</v>
      </c>
      <c r="N155" s="1">
        <v>12</v>
      </c>
      <c r="O155" s="1">
        <f t="shared" si="27"/>
        <v>63</v>
      </c>
      <c r="P155" s="1">
        <f t="shared" si="28"/>
        <v>6.3</v>
      </c>
      <c r="Q155" s="1">
        <f t="shared" si="23"/>
        <v>6930</v>
      </c>
      <c r="R155" s="9">
        <f>AVERAGE(Q155:Q157)</f>
        <v>12356.666666666666</v>
      </c>
      <c r="S155" s="51"/>
    </row>
    <row r="156" spans="1:20" x14ac:dyDescent="0.25">
      <c r="A156" s="42"/>
      <c r="B156" s="43"/>
      <c r="C156" s="42"/>
      <c r="D156" s="5">
        <v>2</v>
      </c>
      <c r="E156" s="1">
        <v>17</v>
      </c>
      <c r="F156" s="1">
        <v>29</v>
      </c>
      <c r="G156" s="1">
        <v>11</v>
      </c>
      <c r="H156" s="1">
        <v>12</v>
      </c>
      <c r="I156" s="1">
        <v>9</v>
      </c>
      <c r="J156" s="1">
        <v>9</v>
      </c>
      <c r="K156" s="1">
        <v>7</v>
      </c>
      <c r="L156" s="1">
        <v>5</v>
      </c>
      <c r="M156" s="1">
        <v>10</v>
      </c>
      <c r="N156" s="1">
        <v>7</v>
      </c>
      <c r="O156" s="1">
        <f t="shared" si="27"/>
        <v>116</v>
      </c>
      <c r="P156" s="1">
        <f t="shared" si="28"/>
        <v>11.6</v>
      </c>
      <c r="Q156" s="1">
        <f t="shared" si="23"/>
        <v>12760</v>
      </c>
      <c r="R156" s="9"/>
      <c r="S156" s="51"/>
    </row>
    <row r="157" spans="1:20" x14ac:dyDescent="0.25">
      <c r="A157" s="42"/>
      <c r="B157" s="43"/>
      <c r="C157" s="42"/>
      <c r="D157" s="5">
        <v>3</v>
      </c>
      <c r="E157" s="1">
        <v>15</v>
      </c>
      <c r="F157" s="1">
        <v>12</v>
      </c>
      <c r="G157" s="1">
        <v>22</v>
      </c>
      <c r="H157" s="1">
        <v>12</v>
      </c>
      <c r="I157" s="1">
        <v>20</v>
      </c>
      <c r="J157" s="1">
        <v>9</v>
      </c>
      <c r="K157" s="1">
        <v>18</v>
      </c>
      <c r="L157" s="1">
        <v>13</v>
      </c>
      <c r="M157" s="1">
        <v>26</v>
      </c>
      <c r="N157" s="1">
        <v>11</v>
      </c>
      <c r="O157" s="1">
        <f t="shared" si="27"/>
        <v>158</v>
      </c>
      <c r="P157" s="1">
        <f t="shared" si="28"/>
        <v>15.8</v>
      </c>
      <c r="Q157" s="1">
        <f t="shared" si="23"/>
        <v>17380</v>
      </c>
      <c r="R157" s="9"/>
      <c r="S157" s="51"/>
    </row>
    <row r="158" spans="1:20" x14ac:dyDescent="0.25">
      <c r="A158" s="42"/>
      <c r="B158" s="43">
        <v>0.25</v>
      </c>
      <c r="C158" s="42">
        <v>500</v>
      </c>
      <c r="D158" s="5">
        <v>1</v>
      </c>
      <c r="E158" s="1">
        <v>6</v>
      </c>
      <c r="F158" s="1">
        <v>4</v>
      </c>
      <c r="G158" s="1">
        <v>12</v>
      </c>
      <c r="H158" s="1">
        <v>6</v>
      </c>
      <c r="I158" s="1">
        <v>9</v>
      </c>
      <c r="J158" s="1">
        <v>9</v>
      </c>
      <c r="K158" s="1">
        <v>16</v>
      </c>
      <c r="L158" s="1">
        <v>12</v>
      </c>
      <c r="M158" s="1">
        <v>17</v>
      </c>
      <c r="N158" s="1">
        <v>10</v>
      </c>
      <c r="O158" s="1">
        <f t="shared" si="27"/>
        <v>101</v>
      </c>
      <c r="P158" s="1">
        <f t="shared" si="28"/>
        <v>10.1</v>
      </c>
      <c r="Q158" s="1">
        <f t="shared" si="23"/>
        <v>11110</v>
      </c>
      <c r="R158" s="10">
        <f>AVERAGE(Q158:Q160)</f>
        <v>15950</v>
      </c>
      <c r="S158" s="51">
        <v>6</v>
      </c>
    </row>
    <row r="159" spans="1:20" x14ac:dyDescent="0.25">
      <c r="A159" s="42"/>
      <c r="B159" s="43"/>
      <c r="C159" s="42"/>
      <c r="D159" s="5">
        <v>2</v>
      </c>
      <c r="E159" s="1">
        <v>18</v>
      </c>
      <c r="F159" s="1">
        <v>18</v>
      </c>
      <c r="G159" s="1">
        <v>10</v>
      </c>
      <c r="H159" s="1">
        <v>8</v>
      </c>
      <c r="I159" s="1">
        <v>17</v>
      </c>
      <c r="J159" s="1">
        <v>15</v>
      </c>
      <c r="K159" s="1">
        <v>15</v>
      </c>
      <c r="L159" s="1">
        <v>12</v>
      </c>
      <c r="M159" s="1">
        <v>27</v>
      </c>
      <c r="N159" s="1">
        <v>18</v>
      </c>
      <c r="O159" s="1">
        <f t="shared" si="27"/>
        <v>158</v>
      </c>
      <c r="P159" s="1">
        <f t="shared" si="28"/>
        <v>15.8</v>
      </c>
      <c r="Q159" s="1">
        <f t="shared" si="23"/>
        <v>17380</v>
      </c>
      <c r="R159" s="10"/>
      <c r="S159" s="51"/>
    </row>
    <row r="160" spans="1:20" x14ac:dyDescent="0.25">
      <c r="A160" s="42"/>
      <c r="B160" s="43"/>
      <c r="C160" s="42"/>
      <c r="D160" s="5">
        <v>3</v>
      </c>
      <c r="E160" s="1">
        <v>28</v>
      </c>
      <c r="F160" s="1">
        <v>14</v>
      </c>
      <c r="G160" s="1">
        <v>25</v>
      </c>
      <c r="H160" s="1">
        <v>12</v>
      </c>
      <c r="I160" s="1">
        <v>21</v>
      </c>
      <c r="J160" s="1">
        <v>8</v>
      </c>
      <c r="K160" s="1">
        <v>27</v>
      </c>
      <c r="L160" s="1">
        <v>9</v>
      </c>
      <c r="M160" s="1">
        <v>24</v>
      </c>
      <c r="N160" s="1">
        <v>8</v>
      </c>
      <c r="O160" s="1">
        <f t="shared" si="27"/>
        <v>176</v>
      </c>
      <c r="P160" s="1">
        <f t="shared" si="28"/>
        <v>17.600000000000001</v>
      </c>
      <c r="Q160" s="1">
        <f t="shared" si="23"/>
        <v>19360</v>
      </c>
      <c r="R160" s="10"/>
      <c r="S160" s="51"/>
    </row>
    <row r="161" spans="1:19" x14ac:dyDescent="0.25">
      <c r="A161" s="42"/>
      <c r="B161" s="43"/>
      <c r="C161" s="42">
        <v>1029</v>
      </c>
      <c r="D161" s="5">
        <v>1</v>
      </c>
      <c r="E161" s="1">
        <v>19</v>
      </c>
      <c r="F161" s="1">
        <v>12</v>
      </c>
      <c r="G161" s="1">
        <v>27</v>
      </c>
      <c r="H161" s="1">
        <v>7</v>
      </c>
      <c r="I161" s="1">
        <v>23</v>
      </c>
      <c r="J161" s="1">
        <v>11</v>
      </c>
      <c r="K161" s="1">
        <v>22</v>
      </c>
      <c r="L161" s="1">
        <v>15</v>
      </c>
      <c r="M161" s="1">
        <v>31</v>
      </c>
      <c r="N161" s="1">
        <v>16</v>
      </c>
      <c r="O161" s="1">
        <f t="shared" si="27"/>
        <v>183</v>
      </c>
      <c r="P161" s="1">
        <f t="shared" si="28"/>
        <v>18.3</v>
      </c>
      <c r="Q161" s="1">
        <f t="shared" si="23"/>
        <v>20130</v>
      </c>
      <c r="R161" s="8">
        <f>AVERAGE(Q161:Q163)</f>
        <v>14520</v>
      </c>
      <c r="S161" s="51"/>
    </row>
    <row r="162" spans="1:19" x14ac:dyDescent="0.25">
      <c r="A162" s="42"/>
      <c r="B162" s="43"/>
      <c r="C162" s="42"/>
      <c r="D162" s="5">
        <v>2</v>
      </c>
      <c r="E162" s="1">
        <v>14</v>
      </c>
      <c r="F162" s="1">
        <v>13</v>
      </c>
      <c r="G162" s="1">
        <v>12</v>
      </c>
      <c r="H162" s="1">
        <v>9</v>
      </c>
      <c r="I162" s="1">
        <v>10</v>
      </c>
      <c r="J162" s="1">
        <v>17</v>
      </c>
      <c r="K162" s="1">
        <v>8</v>
      </c>
      <c r="L162" s="1">
        <v>15</v>
      </c>
      <c r="M162" s="1">
        <v>6</v>
      </c>
      <c r="N162" s="1">
        <v>14</v>
      </c>
      <c r="O162" s="1">
        <f t="shared" si="27"/>
        <v>118</v>
      </c>
      <c r="P162" s="1">
        <f t="shared" si="28"/>
        <v>11.8</v>
      </c>
      <c r="Q162" s="1">
        <f t="shared" si="23"/>
        <v>12980</v>
      </c>
      <c r="R162" s="8"/>
      <c r="S162" s="51"/>
    </row>
    <row r="163" spans="1:19" x14ac:dyDescent="0.25">
      <c r="A163" s="42"/>
      <c r="B163" s="43"/>
      <c r="C163" s="42"/>
      <c r="D163" s="5">
        <v>3</v>
      </c>
      <c r="E163" s="1">
        <v>8</v>
      </c>
      <c r="F163" s="1">
        <v>11</v>
      </c>
      <c r="G163" s="1">
        <v>17</v>
      </c>
      <c r="H163" s="1">
        <v>6</v>
      </c>
      <c r="I163" s="1">
        <v>10</v>
      </c>
      <c r="J163" s="1">
        <v>11</v>
      </c>
      <c r="K163" s="1">
        <v>12</v>
      </c>
      <c r="L163" s="1">
        <v>7</v>
      </c>
      <c r="M163" s="1">
        <v>7</v>
      </c>
      <c r="N163" s="1">
        <v>6</v>
      </c>
      <c r="O163" s="1">
        <f t="shared" si="27"/>
        <v>95</v>
      </c>
      <c r="P163" s="1">
        <f t="shared" si="28"/>
        <v>9.5</v>
      </c>
      <c r="Q163" s="1">
        <f t="shared" si="23"/>
        <v>10450</v>
      </c>
      <c r="R163" s="8"/>
      <c r="S163" s="51"/>
    </row>
    <row r="164" spans="1:19" x14ac:dyDescent="0.25">
      <c r="A164" s="42"/>
      <c r="B164" s="43"/>
      <c r="C164" s="42">
        <v>2000</v>
      </c>
      <c r="D164" s="5">
        <v>1</v>
      </c>
      <c r="E164" s="1">
        <v>11</v>
      </c>
      <c r="F164" s="1">
        <v>15</v>
      </c>
      <c r="G164" s="1">
        <v>12</v>
      </c>
      <c r="H164" s="1">
        <v>16</v>
      </c>
      <c r="I164" s="1">
        <v>20</v>
      </c>
      <c r="J164" s="1">
        <v>14</v>
      </c>
      <c r="K164" s="1">
        <v>16</v>
      </c>
      <c r="L164" s="1">
        <v>15</v>
      </c>
      <c r="M164" s="1">
        <v>13</v>
      </c>
      <c r="N164" s="1">
        <v>11</v>
      </c>
      <c r="O164" s="1">
        <f t="shared" si="27"/>
        <v>143</v>
      </c>
      <c r="P164" s="1">
        <f t="shared" si="28"/>
        <v>14.3</v>
      </c>
      <c r="Q164" s="1">
        <f t="shared" si="23"/>
        <v>15730</v>
      </c>
      <c r="R164" s="12">
        <f>AVERAGE(Q164:Q166)</f>
        <v>15803.333333333334</v>
      </c>
      <c r="S164" s="51"/>
    </row>
    <row r="165" spans="1:19" x14ac:dyDescent="0.25">
      <c r="A165" s="42"/>
      <c r="B165" s="43"/>
      <c r="C165" s="42"/>
      <c r="D165" s="5">
        <v>2</v>
      </c>
      <c r="E165" s="1">
        <v>17</v>
      </c>
      <c r="F165" s="1">
        <v>32</v>
      </c>
      <c r="G165" s="1">
        <v>16</v>
      </c>
      <c r="H165" s="1">
        <v>19</v>
      </c>
      <c r="I165" s="1">
        <v>11</v>
      </c>
      <c r="J165" s="1">
        <v>23</v>
      </c>
      <c r="K165" s="1">
        <v>20</v>
      </c>
      <c r="L165" s="1">
        <v>14</v>
      </c>
      <c r="M165" s="1">
        <v>11</v>
      </c>
      <c r="N165" s="1">
        <v>21</v>
      </c>
      <c r="O165" s="1">
        <f t="shared" si="27"/>
        <v>184</v>
      </c>
      <c r="P165" s="1">
        <f t="shared" si="28"/>
        <v>18.399999999999999</v>
      </c>
      <c r="Q165" s="1">
        <f t="shared" si="23"/>
        <v>20240</v>
      </c>
      <c r="R165" s="12"/>
      <c r="S165" s="51"/>
    </row>
    <row r="166" spans="1:19" x14ac:dyDescent="0.25">
      <c r="A166" s="42"/>
      <c r="B166" s="43"/>
      <c r="C166" s="42"/>
      <c r="D166" s="5">
        <v>3</v>
      </c>
      <c r="E166" s="1">
        <v>14</v>
      </c>
      <c r="F166" s="1">
        <v>12</v>
      </c>
      <c r="G166" s="1">
        <v>13</v>
      </c>
      <c r="H166" s="1">
        <v>12</v>
      </c>
      <c r="I166" s="1">
        <v>10</v>
      </c>
      <c r="J166" s="1">
        <v>9</v>
      </c>
      <c r="K166" s="1">
        <v>5</v>
      </c>
      <c r="L166" s="1">
        <v>15</v>
      </c>
      <c r="M166" s="1">
        <v>7</v>
      </c>
      <c r="N166" s="1">
        <v>7</v>
      </c>
      <c r="O166" s="1">
        <f t="shared" si="27"/>
        <v>104</v>
      </c>
      <c r="P166" s="1">
        <f t="shared" si="28"/>
        <v>10.4</v>
      </c>
      <c r="Q166" s="1">
        <f t="shared" si="23"/>
        <v>11440</v>
      </c>
      <c r="R166" s="12"/>
      <c r="S166" s="51"/>
    </row>
    <row r="167" spans="1:19" x14ac:dyDescent="0.25">
      <c r="A167" s="42"/>
      <c r="B167" s="43">
        <v>0.5</v>
      </c>
      <c r="C167" s="42">
        <v>500</v>
      </c>
      <c r="D167" s="5">
        <v>1</v>
      </c>
      <c r="E167" s="1">
        <v>20</v>
      </c>
      <c r="F167" s="1">
        <v>18</v>
      </c>
      <c r="G167" s="1">
        <v>4</v>
      </c>
      <c r="H167" s="1">
        <v>13</v>
      </c>
      <c r="I167" s="1">
        <v>11</v>
      </c>
      <c r="J167" s="1">
        <v>13</v>
      </c>
      <c r="K167" s="1">
        <v>14</v>
      </c>
      <c r="L167" s="1">
        <v>15</v>
      </c>
      <c r="M167" s="1">
        <v>18</v>
      </c>
      <c r="N167" s="1">
        <v>25</v>
      </c>
      <c r="O167" s="1">
        <f t="shared" si="27"/>
        <v>151</v>
      </c>
      <c r="P167" s="1">
        <f t="shared" si="28"/>
        <v>15.1</v>
      </c>
      <c r="Q167" s="1">
        <f t="shared" si="23"/>
        <v>16610</v>
      </c>
      <c r="R167" s="10">
        <f>AVERAGE(Q167:Q169)</f>
        <v>10706.666666666666</v>
      </c>
      <c r="S167" s="51">
        <v>12</v>
      </c>
    </row>
    <row r="168" spans="1:19" x14ac:dyDescent="0.25">
      <c r="A168" s="42"/>
      <c r="B168" s="43"/>
      <c r="C168" s="42"/>
      <c r="D168" s="5">
        <v>2</v>
      </c>
      <c r="E168" s="1">
        <v>4</v>
      </c>
      <c r="F168" s="1">
        <v>10</v>
      </c>
      <c r="G168" s="1">
        <v>6</v>
      </c>
      <c r="H168" s="1">
        <v>11</v>
      </c>
      <c r="I168" s="1">
        <v>8</v>
      </c>
      <c r="J168" s="1">
        <v>13</v>
      </c>
      <c r="K168" s="1">
        <v>3</v>
      </c>
      <c r="L168" s="1">
        <v>19</v>
      </c>
      <c r="M168" s="1">
        <v>10</v>
      </c>
      <c r="N168" s="1">
        <v>19</v>
      </c>
      <c r="O168" s="1">
        <f t="shared" si="27"/>
        <v>103</v>
      </c>
      <c r="P168" s="1">
        <f t="shared" si="28"/>
        <v>10.3</v>
      </c>
      <c r="Q168" s="1">
        <f t="shared" si="23"/>
        <v>11330</v>
      </c>
      <c r="R168" s="10"/>
      <c r="S168" s="51"/>
    </row>
    <row r="169" spans="1:19" x14ac:dyDescent="0.25">
      <c r="A169" s="42"/>
      <c r="B169" s="43"/>
      <c r="C169" s="42"/>
      <c r="D169" s="5">
        <v>3</v>
      </c>
      <c r="E169" s="1">
        <v>5</v>
      </c>
      <c r="F169" s="1">
        <v>5</v>
      </c>
      <c r="G169" s="1">
        <v>2</v>
      </c>
      <c r="H169" s="1">
        <v>4</v>
      </c>
      <c r="I169" s="1">
        <v>3</v>
      </c>
      <c r="J169" s="1">
        <v>2</v>
      </c>
      <c r="K169" s="1">
        <v>1</v>
      </c>
      <c r="L169" s="1">
        <v>9</v>
      </c>
      <c r="M169" s="1">
        <v>3</v>
      </c>
      <c r="N169" s="1">
        <v>4</v>
      </c>
      <c r="O169" s="1">
        <f t="shared" si="27"/>
        <v>38</v>
      </c>
      <c r="P169" s="1">
        <f t="shared" si="28"/>
        <v>3.8</v>
      </c>
      <c r="Q169" s="1">
        <f t="shared" si="23"/>
        <v>4180</v>
      </c>
      <c r="R169" s="10"/>
      <c r="S169" s="51"/>
    </row>
    <row r="170" spans="1:19" x14ac:dyDescent="0.25">
      <c r="A170" s="42"/>
      <c r="B170" s="43"/>
      <c r="C170" s="42">
        <v>1029</v>
      </c>
      <c r="D170" s="5">
        <v>1</v>
      </c>
      <c r="E170" s="1">
        <v>4</v>
      </c>
      <c r="F170" s="1">
        <v>10</v>
      </c>
      <c r="G170" s="1">
        <v>5</v>
      </c>
      <c r="H170" s="1">
        <v>13</v>
      </c>
      <c r="I170" s="1">
        <v>3</v>
      </c>
      <c r="J170" s="1">
        <v>12</v>
      </c>
      <c r="K170" s="1">
        <v>9</v>
      </c>
      <c r="L170" s="1">
        <v>9</v>
      </c>
      <c r="M170" s="1">
        <v>12</v>
      </c>
      <c r="N170" s="1">
        <v>9</v>
      </c>
      <c r="O170" s="1">
        <f t="shared" si="27"/>
        <v>86</v>
      </c>
      <c r="P170" s="1">
        <f t="shared" si="28"/>
        <v>8.6</v>
      </c>
      <c r="Q170" s="1">
        <f t="shared" si="23"/>
        <v>9460</v>
      </c>
      <c r="R170" s="8">
        <f>AVERAGE(Q170:Q172)</f>
        <v>11440</v>
      </c>
      <c r="S170" s="51"/>
    </row>
    <row r="171" spans="1:19" x14ac:dyDescent="0.25">
      <c r="A171" s="42"/>
      <c r="B171" s="43"/>
      <c r="C171" s="42"/>
      <c r="D171" s="5">
        <v>2</v>
      </c>
      <c r="E171" s="1">
        <v>16</v>
      </c>
      <c r="F171" s="1">
        <v>9</v>
      </c>
      <c r="G171" s="1">
        <v>15</v>
      </c>
      <c r="H171" s="1">
        <v>9</v>
      </c>
      <c r="I171" s="1">
        <v>9</v>
      </c>
      <c r="J171" s="1">
        <v>12</v>
      </c>
      <c r="K171" s="1">
        <v>22</v>
      </c>
      <c r="L171" s="1">
        <v>8</v>
      </c>
      <c r="M171" s="1">
        <v>13</v>
      </c>
      <c r="N171" s="1">
        <v>13</v>
      </c>
      <c r="O171" s="1">
        <f t="shared" si="27"/>
        <v>126</v>
      </c>
      <c r="P171" s="1">
        <f t="shared" si="28"/>
        <v>12.6</v>
      </c>
      <c r="Q171" s="1">
        <f t="shared" si="23"/>
        <v>13860</v>
      </c>
      <c r="R171" s="8"/>
      <c r="S171" s="51"/>
    </row>
    <row r="172" spans="1:19" x14ac:dyDescent="0.25">
      <c r="A172" s="42"/>
      <c r="B172" s="43"/>
      <c r="C172" s="42"/>
      <c r="D172" s="5">
        <v>3</v>
      </c>
      <c r="E172" s="1">
        <v>4</v>
      </c>
      <c r="F172" s="1">
        <v>21</v>
      </c>
      <c r="G172" s="1">
        <v>10</v>
      </c>
      <c r="H172" s="1">
        <v>11</v>
      </c>
      <c r="I172" s="1">
        <v>1</v>
      </c>
      <c r="J172" s="1">
        <v>11</v>
      </c>
      <c r="K172" s="1">
        <v>2</v>
      </c>
      <c r="L172" s="1">
        <v>7</v>
      </c>
      <c r="M172" s="1">
        <v>14</v>
      </c>
      <c r="N172" s="1">
        <v>19</v>
      </c>
      <c r="O172" s="1">
        <f t="shared" si="27"/>
        <v>100</v>
      </c>
      <c r="P172" s="1">
        <f t="shared" si="28"/>
        <v>10</v>
      </c>
      <c r="Q172" s="1">
        <f t="shared" si="23"/>
        <v>11000</v>
      </c>
      <c r="R172" s="8"/>
      <c r="S172" s="51"/>
    </row>
    <row r="173" spans="1:19" x14ac:dyDescent="0.25">
      <c r="A173" s="42"/>
      <c r="B173" s="43"/>
      <c r="C173" s="42">
        <v>2000</v>
      </c>
      <c r="D173" s="5">
        <v>1</v>
      </c>
      <c r="E173" s="1">
        <v>5</v>
      </c>
      <c r="F173" s="1">
        <v>3</v>
      </c>
      <c r="G173" s="1">
        <v>4</v>
      </c>
      <c r="H173" s="1">
        <v>3</v>
      </c>
      <c r="I173" s="1">
        <v>4</v>
      </c>
      <c r="J173" s="1">
        <v>2</v>
      </c>
      <c r="K173" s="1">
        <v>4</v>
      </c>
      <c r="L173" s="1">
        <v>3</v>
      </c>
      <c r="M173" s="1">
        <v>5</v>
      </c>
      <c r="N173" s="1">
        <v>3</v>
      </c>
      <c r="O173" s="1">
        <f t="shared" si="27"/>
        <v>36</v>
      </c>
      <c r="P173" s="1">
        <f t="shared" si="28"/>
        <v>3.6</v>
      </c>
      <c r="Q173" s="1">
        <f t="shared" si="23"/>
        <v>3960</v>
      </c>
      <c r="R173" s="12">
        <f>AVERAGE(Q173:Q175)</f>
        <v>8763.3333333333339</v>
      </c>
      <c r="S173" s="51"/>
    </row>
    <row r="174" spans="1:19" x14ac:dyDescent="0.25">
      <c r="A174" s="42"/>
      <c r="B174" s="43"/>
      <c r="C174" s="42"/>
      <c r="D174" s="5">
        <v>2</v>
      </c>
      <c r="E174" s="1">
        <v>7</v>
      </c>
      <c r="F174" s="1">
        <v>11</v>
      </c>
      <c r="G174" s="1">
        <v>6</v>
      </c>
      <c r="H174" s="1">
        <v>10</v>
      </c>
      <c r="I174" s="1">
        <v>2</v>
      </c>
      <c r="J174" s="1">
        <v>8</v>
      </c>
      <c r="K174" s="1">
        <v>6</v>
      </c>
      <c r="L174" s="1">
        <v>3</v>
      </c>
      <c r="M174" s="1">
        <v>7</v>
      </c>
      <c r="N174" s="1">
        <v>36</v>
      </c>
      <c r="O174" s="1">
        <f t="shared" si="27"/>
        <v>96</v>
      </c>
      <c r="P174" s="1">
        <f t="shared" si="28"/>
        <v>9.6</v>
      </c>
      <c r="Q174" s="1">
        <f t="shared" si="23"/>
        <v>10560</v>
      </c>
      <c r="R174" s="12"/>
      <c r="S174" s="51"/>
    </row>
    <row r="175" spans="1:19" x14ac:dyDescent="0.25">
      <c r="A175" s="42"/>
      <c r="B175" s="43"/>
      <c r="C175" s="42"/>
      <c r="D175" s="5">
        <v>3</v>
      </c>
      <c r="E175" s="1">
        <v>8</v>
      </c>
      <c r="F175" s="1">
        <v>12</v>
      </c>
      <c r="G175" s="1">
        <v>6</v>
      </c>
      <c r="H175" s="1">
        <v>14</v>
      </c>
      <c r="I175" s="1">
        <v>9</v>
      </c>
      <c r="J175" s="1">
        <v>5</v>
      </c>
      <c r="K175" s="1">
        <v>7</v>
      </c>
      <c r="L175" s="1">
        <v>18</v>
      </c>
      <c r="M175" s="1">
        <v>10</v>
      </c>
      <c r="N175" s="1">
        <v>18</v>
      </c>
      <c r="O175" s="1">
        <f t="shared" si="27"/>
        <v>107</v>
      </c>
      <c r="P175" s="1">
        <f t="shared" si="28"/>
        <v>10.7</v>
      </c>
      <c r="Q175" s="1">
        <f t="shared" si="23"/>
        <v>11770</v>
      </c>
      <c r="R175" s="12"/>
      <c r="S175" s="51"/>
    </row>
    <row r="176" spans="1:19" x14ac:dyDescent="0.25">
      <c r="A176" s="42"/>
      <c r="B176" s="43">
        <v>0.75</v>
      </c>
      <c r="C176" s="42">
        <v>500</v>
      </c>
      <c r="D176" s="5">
        <v>1</v>
      </c>
      <c r="E176" s="1">
        <v>12</v>
      </c>
      <c r="F176" s="1">
        <v>10</v>
      </c>
      <c r="G176" s="1">
        <v>8</v>
      </c>
      <c r="H176" s="1">
        <v>8</v>
      </c>
      <c r="I176" s="1">
        <v>11</v>
      </c>
      <c r="J176" s="1">
        <v>6</v>
      </c>
      <c r="K176" s="1">
        <v>13</v>
      </c>
      <c r="L176" s="1">
        <v>10</v>
      </c>
      <c r="M176" s="1">
        <v>12</v>
      </c>
      <c r="N176" s="1">
        <v>12</v>
      </c>
      <c r="O176" s="1">
        <f t="shared" si="27"/>
        <v>102</v>
      </c>
      <c r="P176" s="1">
        <f t="shared" si="28"/>
        <v>10.199999999999999</v>
      </c>
      <c r="Q176" s="1">
        <f t="shared" si="23"/>
        <v>11220</v>
      </c>
      <c r="R176" s="10">
        <f>AVERAGE(Q176:Q178)</f>
        <v>11880</v>
      </c>
      <c r="S176" s="51">
        <v>18</v>
      </c>
    </row>
    <row r="177" spans="1:19" x14ac:dyDescent="0.25">
      <c r="A177" s="42"/>
      <c r="B177" s="43"/>
      <c r="C177" s="42"/>
      <c r="D177" s="5">
        <v>2</v>
      </c>
      <c r="E177" s="1">
        <v>9</v>
      </c>
      <c r="F177" s="1">
        <v>11</v>
      </c>
      <c r="G177" s="1">
        <v>6</v>
      </c>
      <c r="H177" s="1">
        <v>5</v>
      </c>
      <c r="I177" s="1">
        <v>7</v>
      </c>
      <c r="J177" s="1">
        <v>5</v>
      </c>
      <c r="K177" s="1">
        <v>6</v>
      </c>
      <c r="L177" s="1">
        <v>12</v>
      </c>
      <c r="M177" s="1">
        <v>8</v>
      </c>
      <c r="N177" s="1">
        <v>29</v>
      </c>
      <c r="O177" s="1">
        <f t="shared" si="27"/>
        <v>98</v>
      </c>
      <c r="P177" s="1">
        <f t="shared" si="28"/>
        <v>9.8000000000000007</v>
      </c>
      <c r="Q177" s="1">
        <f t="shared" si="23"/>
        <v>10780</v>
      </c>
      <c r="R177" s="10"/>
      <c r="S177" s="51"/>
    </row>
    <row r="178" spans="1:19" x14ac:dyDescent="0.25">
      <c r="A178" s="42"/>
      <c r="B178" s="43"/>
      <c r="C178" s="42"/>
      <c r="D178" s="5">
        <v>3</v>
      </c>
      <c r="E178" s="1">
        <v>15</v>
      </c>
      <c r="F178" s="1">
        <v>23</v>
      </c>
      <c r="G178" s="1">
        <v>8</v>
      </c>
      <c r="H178" s="1">
        <v>7</v>
      </c>
      <c r="I178" s="1">
        <v>9</v>
      </c>
      <c r="J178" s="1">
        <v>11</v>
      </c>
      <c r="K178" s="1">
        <v>8</v>
      </c>
      <c r="L178" s="1">
        <v>9</v>
      </c>
      <c r="M178" s="1">
        <v>11</v>
      </c>
      <c r="N178" s="1">
        <v>23</v>
      </c>
      <c r="O178" s="1">
        <f t="shared" si="27"/>
        <v>124</v>
      </c>
      <c r="P178" s="1">
        <f t="shared" si="28"/>
        <v>12.4</v>
      </c>
      <c r="Q178" s="1">
        <f t="shared" si="23"/>
        <v>13640</v>
      </c>
      <c r="R178" s="10"/>
      <c r="S178" s="51"/>
    </row>
    <row r="179" spans="1:19" x14ac:dyDescent="0.25">
      <c r="A179" s="42"/>
      <c r="B179" s="43"/>
      <c r="C179" s="42">
        <v>1029</v>
      </c>
      <c r="D179" s="5">
        <v>1</v>
      </c>
      <c r="E179" s="1">
        <v>21</v>
      </c>
      <c r="F179" s="1">
        <v>9</v>
      </c>
      <c r="G179" s="1">
        <v>22</v>
      </c>
      <c r="H179" s="1">
        <v>13</v>
      </c>
      <c r="I179" s="1">
        <v>18</v>
      </c>
      <c r="J179" s="1">
        <v>12</v>
      </c>
      <c r="K179" s="1">
        <v>6</v>
      </c>
      <c r="L179" s="1">
        <v>6</v>
      </c>
      <c r="M179" s="1">
        <v>3</v>
      </c>
      <c r="N179" s="1">
        <v>9</v>
      </c>
      <c r="O179" s="1">
        <f t="shared" si="27"/>
        <v>119</v>
      </c>
      <c r="P179" s="1">
        <f t="shared" si="28"/>
        <v>11.9</v>
      </c>
      <c r="Q179" s="1">
        <f t="shared" si="23"/>
        <v>13090</v>
      </c>
      <c r="R179" s="8">
        <f>AVERAGE(Q179:Q181)</f>
        <v>10450</v>
      </c>
      <c r="S179" s="51"/>
    </row>
    <row r="180" spans="1:19" x14ac:dyDescent="0.25">
      <c r="A180" s="42"/>
      <c r="B180" s="43"/>
      <c r="C180" s="42"/>
      <c r="D180" s="5">
        <v>2</v>
      </c>
      <c r="E180" s="1">
        <v>30</v>
      </c>
      <c r="F180" s="1">
        <v>32</v>
      </c>
      <c r="G180" s="1">
        <v>5</v>
      </c>
      <c r="H180" s="1">
        <v>16</v>
      </c>
      <c r="I180" s="1">
        <v>5</v>
      </c>
      <c r="J180" s="1">
        <v>8</v>
      </c>
      <c r="K180" s="1">
        <v>4</v>
      </c>
      <c r="L180" s="1">
        <v>1</v>
      </c>
      <c r="M180" s="1">
        <v>1</v>
      </c>
      <c r="N180" s="1">
        <v>3</v>
      </c>
      <c r="O180" s="1">
        <f t="shared" si="27"/>
        <v>105</v>
      </c>
      <c r="P180" s="1">
        <f t="shared" si="28"/>
        <v>10.5</v>
      </c>
      <c r="Q180" s="1">
        <f t="shared" si="23"/>
        <v>11550</v>
      </c>
      <c r="R180" s="8"/>
      <c r="S180" s="51"/>
    </row>
    <row r="181" spans="1:19" x14ac:dyDescent="0.25">
      <c r="A181" s="42"/>
      <c r="B181" s="43"/>
      <c r="C181" s="42"/>
      <c r="D181" s="5">
        <v>3</v>
      </c>
      <c r="E181" s="1">
        <v>9</v>
      </c>
      <c r="F181" s="1">
        <v>28</v>
      </c>
      <c r="G181" s="1">
        <v>3</v>
      </c>
      <c r="H181" s="1">
        <v>1</v>
      </c>
      <c r="I181" s="1">
        <v>1</v>
      </c>
      <c r="J181" s="1">
        <v>3</v>
      </c>
      <c r="K181" s="1">
        <v>3</v>
      </c>
      <c r="L181" s="1">
        <v>4</v>
      </c>
      <c r="M181" s="1">
        <v>4</v>
      </c>
      <c r="N181" s="1">
        <v>5</v>
      </c>
      <c r="O181" s="1">
        <f t="shared" si="27"/>
        <v>61</v>
      </c>
      <c r="P181" s="1">
        <f>AVERAGE(E181:N181)</f>
        <v>6.1</v>
      </c>
      <c r="Q181" s="1">
        <f t="shared" si="23"/>
        <v>6710</v>
      </c>
      <c r="R181" s="8"/>
      <c r="S181" s="51"/>
    </row>
    <row r="182" spans="1:19" x14ac:dyDescent="0.25">
      <c r="A182" s="42"/>
      <c r="B182" s="43"/>
      <c r="C182" s="42">
        <v>2000</v>
      </c>
      <c r="D182" s="5">
        <v>1</v>
      </c>
      <c r="E182" s="1">
        <v>16</v>
      </c>
      <c r="F182" s="1">
        <v>21</v>
      </c>
      <c r="G182" s="1">
        <v>9</v>
      </c>
      <c r="H182" s="1">
        <v>17</v>
      </c>
      <c r="I182" s="1">
        <v>7</v>
      </c>
      <c r="J182" s="1">
        <v>17</v>
      </c>
      <c r="K182" s="1">
        <v>4</v>
      </c>
      <c r="L182" s="1">
        <v>14</v>
      </c>
      <c r="M182" s="1">
        <v>5</v>
      </c>
      <c r="N182" s="1">
        <v>17</v>
      </c>
      <c r="O182" s="1">
        <f t="shared" si="27"/>
        <v>127</v>
      </c>
      <c r="P182" s="1">
        <f t="shared" ref="P182:P184" si="29">AVERAGE(E182:N182)</f>
        <v>12.7</v>
      </c>
      <c r="Q182" s="1">
        <f t="shared" si="23"/>
        <v>13970</v>
      </c>
      <c r="R182" s="9">
        <f>AVERAGE(Q182:Q184)</f>
        <v>10083.333333333334</v>
      </c>
      <c r="S182" s="51"/>
    </row>
    <row r="183" spans="1:19" x14ac:dyDescent="0.25">
      <c r="A183" s="42"/>
      <c r="B183" s="43"/>
      <c r="C183" s="42"/>
      <c r="D183" s="5">
        <v>2</v>
      </c>
      <c r="E183" s="1">
        <v>15</v>
      </c>
      <c r="F183" s="1">
        <v>10</v>
      </c>
      <c r="G183" s="1">
        <v>9</v>
      </c>
      <c r="H183" s="1">
        <v>14</v>
      </c>
      <c r="I183" s="1">
        <v>4</v>
      </c>
      <c r="J183" s="1">
        <v>8</v>
      </c>
      <c r="K183" s="1">
        <v>3</v>
      </c>
      <c r="L183" s="1">
        <v>5</v>
      </c>
      <c r="M183" s="1">
        <v>1</v>
      </c>
      <c r="N183" s="1">
        <v>3</v>
      </c>
      <c r="O183" s="1">
        <f t="shared" si="27"/>
        <v>72</v>
      </c>
      <c r="P183" s="1">
        <f t="shared" si="29"/>
        <v>7.2</v>
      </c>
      <c r="Q183" s="1">
        <f t="shared" si="23"/>
        <v>7920</v>
      </c>
      <c r="R183" s="9"/>
      <c r="S183" s="51"/>
    </row>
    <row r="184" spans="1:19" x14ac:dyDescent="0.25">
      <c r="A184" s="42"/>
      <c r="B184" s="43"/>
      <c r="C184" s="42"/>
      <c r="D184" s="5">
        <v>3</v>
      </c>
      <c r="E184" s="1">
        <v>15</v>
      </c>
      <c r="F184" s="1">
        <v>9</v>
      </c>
      <c r="G184" s="1">
        <v>9</v>
      </c>
      <c r="H184" s="1">
        <v>10</v>
      </c>
      <c r="I184" s="1">
        <v>9</v>
      </c>
      <c r="J184" s="1">
        <v>8</v>
      </c>
      <c r="K184" s="1">
        <v>6</v>
      </c>
      <c r="L184" s="1">
        <v>5</v>
      </c>
      <c r="M184" s="1">
        <v>3</v>
      </c>
      <c r="N184" s="1">
        <v>2</v>
      </c>
      <c r="O184" s="1">
        <f t="shared" si="27"/>
        <v>76</v>
      </c>
      <c r="P184" s="1">
        <f t="shared" si="29"/>
        <v>7.6</v>
      </c>
      <c r="Q184" s="1">
        <f t="shared" si="23"/>
        <v>8360</v>
      </c>
      <c r="R184" s="9"/>
      <c r="S184" s="51"/>
    </row>
    <row r="185" spans="1:19" x14ac:dyDescent="0.25">
      <c r="A185" s="44">
        <v>6</v>
      </c>
      <c r="B185" s="45">
        <v>0</v>
      </c>
      <c r="C185" s="44">
        <v>500</v>
      </c>
      <c r="D185" s="6">
        <v>1</v>
      </c>
      <c r="E185" s="1">
        <v>19</v>
      </c>
      <c r="F185" s="1">
        <v>29</v>
      </c>
      <c r="G185" s="1">
        <v>19</v>
      </c>
      <c r="H185" s="1">
        <v>35</v>
      </c>
      <c r="I185" s="1">
        <v>14</v>
      </c>
      <c r="J185" s="1">
        <v>39</v>
      </c>
      <c r="K185" s="1">
        <v>19</v>
      </c>
      <c r="L185" s="1">
        <v>48</v>
      </c>
      <c r="M185" s="1">
        <v>23</v>
      </c>
      <c r="N185" s="1">
        <v>37</v>
      </c>
      <c r="O185" s="1">
        <f>SUM(E185:N185)</f>
        <v>282</v>
      </c>
      <c r="P185" s="1">
        <f>AVERAGE(E185:N185)</f>
        <v>28.2</v>
      </c>
      <c r="Q185" s="1">
        <f t="shared" si="23"/>
        <v>31020</v>
      </c>
      <c r="R185" s="10">
        <f>AVERAGE(Q185:Q187)</f>
        <v>28306.666666666668</v>
      </c>
      <c r="S185" s="51">
        <v>0</v>
      </c>
    </row>
    <row r="186" spans="1:19" x14ac:dyDescent="0.25">
      <c r="A186" s="44"/>
      <c r="B186" s="45"/>
      <c r="C186" s="44"/>
      <c r="D186" s="6">
        <v>2</v>
      </c>
      <c r="E186" s="1">
        <v>30</v>
      </c>
      <c r="F186" s="1">
        <v>30</v>
      </c>
      <c r="G186" s="1">
        <v>38</v>
      </c>
      <c r="H186" s="1">
        <v>19</v>
      </c>
      <c r="I186" s="1">
        <v>31</v>
      </c>
      <c r="J186" s="1">
        <v>16</v>
      </c>
      <c r="K186" s="1">
        <v>29</v>
      </c>
      <c r="L186" s="1">
        <v>16</v>
      </c>
      <c r="M186" s="1">
        <v>24</v>
      </c>
      <c r="N186" s="1">
        <v>12</v>
      </c>
      <c r="O186" s="1">
        <f t="shared" ref="O186:O187" si="30">SUM(E186:N186)</f>
        <v>245</v>
      </c>
      <c r="P186" s="1">
        <f>AVERAGE(E186:N186)</f>
        <v>24.5</v>
      </c>
      <c r="Q186" s="1">
        <f t="shared" si="23"/>
        <v>26950</v>
      </c>
      <c r="R186" s="10"/>
      <c r="S186" s="51"/>
    </row>
    <row r="187" spans="1:19" x14ac:dyDescent="0.25">
      <c r="A187" s="44"/>
      <c r="B187" s="45"/>
      <c r="C187" s="44"/>
      <c r="D187" s="6">
        <v>3</v>
      </c>
      <c r="E187" s="1">
        <v>30</v>
      </c>
      <c r="F187" s="1">
        <v>39</v>
      </c>
      <c r="G187" s="1">
        <v>26</v>
      </c>
      <c r="H187" s="1">
        <v>34</v>
      </c>
      <c r="I187" s="1">
        <v>17</v>
      </c>
      <c r="J187" s="1">
        <v>25</v>
      </c>
      <c r="K187" s="1">
        <v>22</v>
      </c>
      <c r="L187" s="1">
        <v>28</v>
      </c>
      <c r="M187" s="1">
        <v>5</v>
      </c>
      <c r="N187" s="1">
        <v>19</v>
      </c>
      <c r="O187" s="1">
        <f t="shared" si="30"/>
        <v>245</v>
      </c>
      <c r="P187" s="1">
        <f t="shared" ref="P187" si="31">AVERAGE(E187:N187)</f>
        <v>24.5</v>
      </c>
      <c r="Q187" s="1">
        <f t="shared" si="23"/>
        <v>26950</v>
      </c>
      <c r="R187" s="10"/>
      <c r="S187" s="51"/>
    </row>
    <row r="188" spans="1:19" x14ac:dyDescent="0.25">
      <c r="A188" s="44"/>
      <c r="B188" s="45"/>
      <c r="C188" s="44">
        <v>1029</v>
      </c>
      <c r="D188" s="6">
        <v>1</v>
      </c>
      <c r="E188" s="1">
        <v>19</v>
      </c>
      <c r="F188" s="1">
        <v>18</v>
      </c>
      <c r="G188" s="1">
        <v>9</v>
      </c>
      <c r="H188" s="1">
        <v>21</v>
      </c>
      <c r="I188" s="1">
        <v>6</v>
      </c>
      <c r="J188" s="1">
        <v>11</v>
      </c>
      <c r="K188" s="1">
        <v>9</v>
      </c>
      <c r="L188" s="1">
        <v>7</v>
      </c>
      <c r="M188" s="1">
        <v>4</v>
      </c>
      <c r="N188" s="1">
        <v>18</v>
      </c>
      <c r="O188" s="1">
        <f>SUM(E188:N188)</f>
        <v>122</v>
      </c>
      <c r="P188" s="1">
        <f>AVERAGE(E188:N188)</f>
        <v>12.2</v>
      </c>
      <c r="Q188" s="1">
        <f t="shared" si="23"/>
        <v>13420</v>
      </c>
      <c r="R188" s="8">
        <f>AVERAGE(Q188:Q190)</f>
        <v>18076.666666666668</v>
      </c>
      <c r="S188" s="51"/>
    </row>
    <row r="189" spans="1:19" x14ac:dyDescent="0.25">
      <c r="A189" s="44"/>
      <c r="B189" s="45"/>
      <c r="C189" s="44"/>
      <c r="D189" s="6">
        <v>2</v>
      </c>
      <c r="E189" s="1">
        <v>41</v>
      </c>
      <c r="F189" s="1">
        <v>44</v>
      </c>
      <c r="G189" s="1">
        <v>17</v>
      </c>
      <c r="H189" s="1">
        <v>28</v>
      </c>
      <c r="I189" s="1">
        <v>19</v>
      </c>
      <c r="J189" s="1">
        <v>10</v>
      </c>
      <c r="K189" s="1">
        <v>2</v>
      </c>
      <c r="L189" s="1">
        <v>6</v>
      </c>
      <c r="M189" s="1">
        <v>9</v>
      </c>
      <c r="N189" s="1">
        <v>8</v>
      </c>
      <c r="O189" s="1">
        <f t="shared" ref="O189:O220" si="32">SUM(E189:N189)</f>
        <v>184</v>
      </c>
      <c r="P189" s="1">
        <f t="shared" ref="P189:P216" si="33">AVERAGE(E189:N189)</f>
        <v>18.399999999999999</v>
      </c>
      <c r="Q189" s="1">
        <f t="shared" si="23"/>
        <v>20240</v>
      </c>
      <c r="R189" s="8"/>
      <c r="S189" s="51"/>
    </row>
    <row r="190" spans="1:19" x14ac:dyDescent="0.25">
      <c r="A190" s="44"/>
      <c r="B190" s="45"/>
      <c r="C190" s="44"/>
      <c r="D190" s="6">
        <v>3</v>
      </c>
      <c r="E190" s="1">
        <v>32</v>
      </c>
      <c r="F190" s="1">
        <v>19</v>
      </c>
      <c r="G190" s="1">
        <v>12</v>
      </c>
      <c r="H190" s="1">
        <v>23</v>
      </c>
      <c r="I190" s="1">
        <v>13</v>
      </c>
      <c r="J190" s="1">
        <v>17</v>
      </c>
      <c r="K190" s="1">
        <v>11</v>
      </c>
      <c r="L190" s="1">
        <v>18</v>
      </c>
      <c r="M190" s="1">
        <v>12</v>
      </c>
      <c r="N190" s="1">
        <v>30</v>
      </c>
      <c r="O190" s="1">
        <f t="shared" si="32"/>
        <v>187</v>
      </c>
      <c r="P190" s="1">
        <f t="shared" si="33"/>
        <v>18.7</v>
      </c>
      <c r="Q190" s="1">
        <f t="shared" si="23"/>
        <v>20570</v>
      </c>
      <c r="R190" s="8"/>
      <c r="S190" s="51"/>
    </row>
    <row r="191" spans="1:19" x14ac:dyDescent="0.25">
      <c r="A191" s="44"/>
      <c r="B191" s="45"/>
      <c r="C191" s="44">
        <v>2000</v>
      </c>
      <c r="D191" s="6">
        <v>1</v>
      </c>
      <c r="E191" s="1">
        <v>21</v>
      </c>
      <c r="F191" s="1">
        <v>53</v>
      </c>
      <c r="G191" s="1">
        <v>23</v>
      </c>
      <c r="H191" s="1">
        <v>39</v>
      </c>
      <c r="I191" s="1">
        <v>18</v>
      </c>
      <c r="J191" s="1">
        <v>20</v>
      </c>
      <c r="K191" s="1">
        <v>17</v>
      </c>
      <c r="L191" s="1">
        <v>27</v>
      </c>
      <c r="M191" s="1">
        <v>22</v>
      </c>
      <c r="N191" s="1">
        <v>20</v>
      </c>
      <c r="O191" s="1">
        <f t="shared" si="32"/>
        <v>260</v>
      </c>
      <c r="P191" s="1">
        <f t="shared" si="33"/>
        <v>26</v>
      </c>
      <c r="Q191" s="1">
        <f t="shared" si="23"/>
        <v>28600</v>
      </c>
      <c r="R191" s="9">
        <f>AVERAGE(Q191:Q193)</f>
        <v>32156.666666666668</v>
      </c>
      <c r="S191" s="51"/>
    </row>
    <row r="192" spans="1:19" x14ac:dyDescent="0.25">
      <c r="A192" s="44"/>
      <c r="B192" s="45"/>
      <c r="C192" s="44"/>
      <c r="D192" s="6">
        <v>2</v>
      </c>
      <c r="E192" s="1">
        <v>66</v>
      </c>
      <c r="F192" s="1">
        <v>45</v>
      </c>
      <c r="G192" s="1">
        <v>51</v>
      </c>
      <c r="H192" s="1">
        <v>45</v>
      </c>
      <c r="I192" s="1">
        <v>25</v>
      </c>
      <c r="J192" s="1">
        <v>42</v>
      </c>
      <c r="K192" s="1">
        <v>21</v>
      </c>
      <c r="L192" s="1">
        <v>58</v>
      </c>
      <c r="M192" s="1">
        <v>26</v>
      </c>
      <c r="N192" s="1">
        <v>42</v>
      </c>
      <c r="O192" s="1">
        <f t="shared" si="32"/>
        <v>421</v>
      </c>
      <c r="P192" s="1">
        <f t="shared" si="33"/>
        <v>42.1</v>
      </c>
      <c r="Q192" s="1">
        <f t="shared" si="23"/>
        <v>46310</v>
      </c>
      <c r="R192" s="9"/>
      <c r="S192" s="51"/>
    </row>
    <row r="193" spans="1:22" x14ac:dyDescent="0.25">
      <c r="A193" s="44"/>
      <c r="B193" s="45"/>
      <c r="C193" s="44"/>
      <c r="D193" s="6">
        <v>3</v>
      </c>
      <c r="E193" s="1">
        <v>21</v>
      </c>
      <c r="F193" s="1">
        <v>30</v>
      </c>
      <c r="G193" s="1">
        <v>13</v>
      </c>
      <c r="H193" s="1">
        <v>18</v>
      </c>
      <c r="I193" s="1">
        <v>18</v>
      </c>
      <c r="J193" s="1">
        <v>19</v>
      </c>
      <c r="K193" s="1">
        <v>15</v>
      </c>
      <c r="L193" s="1">
        <v>29</v>
      </c>
      <c r="M193" s="1">
        <v>8</v>
      </c>
      <c r="N193" s="1">
        <v>25</v>
      </c>
      <c r="O193" s="1">
        <f t="shared" si="32"/>
        <v>196</v>
      </c>
      <c r="P193" s="1">
        <f t="shared" si="33"/>
        <v>19.600000000000001</v>
      </c>
      <c r="Q193" s="1">
        <f t="shared" si="23"/>
        <v>21560</v>
      </c>
      <c r="R193" s="9"/>
      <c r="S193" s="51"/>
    </row>
    <row r="194" spans="1:22" x14ac:dyDescent="0.25">
      <c r="A194" s="44"/>
      <c r="B194" s="45">
        <v>0.25</v>
      </c>
      <c r="C194" s="44">
        <v>500</v>
      </c>
      <c r="D194" s="6">
        <v>1</v>
      </c>
      <c r="E194" s="1">
        <v>35</v>
      </c>
      <c r="F194" s="1">
        <v>34</v>
      </c>
      <c r="G194" s="1">
        <v>25</v>
      </c>
      <c r="H194" s="1">
        <v>19</v>
      </c>
      <c r="I194" s="1">
        <v>32</v>
      </c>
      <c r="J194" s="1">
        <v>17</v>
      </c>
      <c r="K194" s="1">
        <v>17</v>
      </c>
      <c r="L194" s="1">
        <v>26</v>
      </c>
      <c r="M194" s="1">
        <v>23</v>
      </c>
      <c r="N194" s="1">
        <v>25</v>
      </c>
      <c r="O194" s="1">
        <f t="shared" si="32"/>
        <v>253</v>
      </c>
      <c r="P194" s="1">
        <f t="shared" si="33"/>
        <v>25.3</v>
      </c>
      <c r="Q194" s="1">
        <f t="shared" si="23"/>
        <v>27830</v>
      </c>
      <c r="R194" s="10">
        <f>AVERAGE(Q194:Q196)</f>
        <v>25116.666666666668</v>
      </c>
      <c r="S194" s="51">
        <v>6</v>
      </c>
    </row>
    <row r="195" spans="1:22" x14ac:dyDescent="0.25">
      <c r="A195" s="44"/>
      <c r="B195" s="45"/>
      <c r="C195" s="44"/>
      <c r="D195" s="6">
        <v>2</v>
      </c>
      <c r="E195" s="1">
        <v>31</v>
      </c>
      <c r="F195" s="1">
        <v>31</v>
      </c>
      <c r="G195" s="1">
        <v>15</v>
      </c>
      <c r="H195" s="1">
        <v>23</v>
      </c>
      <c r="I195" s="1">
        <v>9</v>
      </c>
      <c r="J195" s="1">
        <v>19</v>
      </c>
      <c r="K195" s="1">
        <v>20</v>
      </c>
      <c r="L195" s="1">
        <v>21</v>
      </c>
      <c r="M195" s="1">
        <v>21</v>
      </c>
      <c r="N195" s="1">
        <v>22</v>
      </c>
      <c r="O195" s="1">
        <f t="shared" si="32"/>
        <v>212</v>
      </c>
      <c r="P195" s="1">
        <f t="shared" si="33"/>
        <v>21.2</v>
      </c>
      <c r="Q195" s="1">
        <f t="shared" si="23"/>
        <v>23320</v>
      </c>
      <c r="R195" s="10"/>
      <c r="S195" s="51"/>
    </row>
    <row r="196" spans="1:22" x14ac:dyDescent="0.25">
      <c r="A196" s="44"/>
      <c r="B196" s="45"/>
      <c r="C196" s="44"/>
      <c r="D196" s="6">
        <v>3</v>
      </c>
      <c r="E196" s="1">
        <v>42</v>
      </c>
      <c r="F196" s="1">
        <v>35</v>
      </c>
      <c r="G196" s="1">
        <v>30</v>
      </c>
      <c r="H196" s="1">
        <v>26</v>
      </c>
      <c r="I196" s="1">
        <v>23</v>
      </c>
      <c r="J196" s="1">
        <v>19</v>
      </c>
      <c r="K196" s="1">
        <v>13</v>
      </c>
      <c r="L196" s="1">
        <v>13</v>
      </c>
      <c r="M196" s="1">
        <v>12</v>
      </c>
      <c r="N196" s="1">
        <v>7</v>
      </c>
      <c r="O196" s="1">
        <f t="shared" si="32"/>
        <v>220</v>
      </c>
      <c r="P196" s="1">
        <f t="shared" si="33"/>
        <v>22</v>
      </c>
      <c r="Q196" s="1">
        <f t="shared" si="23"/>
        <v>24200</v>
      </c>
      <c r="R196" s="10"/>
      <c r="S196" s="51"/>
    </row>
    <row r="197" spans="1:22" x14ac:dyDescent="0.25">
      <c r="A197" s="44"/>
      <c r="B197" s="45"/>
      <c r="C197" s="44">
        <v>1029</v>
      </c>
      <c r="D197" s="6">
        <v>1</v>
      </c>
      <c r="E197" s="1">
        <v>10</v>
      </c>
      <c r="F197" s="1">
        <v>15</v>
      </c>
      <c r="G197" s="1">
        <v>10</v>
      </c>
      <c r="H197" s="1">
        <v>16</v>
      </c>
      <c r="I197" s="1">
        <v>5</v>
      </c>
      <c r="J197" s="1">
        <v>10</v>
      </c>
      <c r="K197" s="1">
        <v>2</v>
      </c>
      <c r="L197" s="1">
        <v>8</v>
      </c>
      <c r="M197" s="1">
        <v>4</v>
      </c>
      <c r="N197" s="1">
        <v>4</v>
      </c>
      <c r="O197" s="1">
        <f t="shared" si="32"/>
        <v>84</v>
      </c>
      <c r="P197" s="1">
        <f t="shared" si="33"/>
        <v>8.4</v>
      </c>
      <c r="Q197" s="1">
        <f t="shared" ref="Q197:Q256" si="34">P197*1100</f>
        <v>9240</v>
      </c>
      <c r="R197" s="8">
        <f>AVERAGE(Q197:Q199)</f>
        <v>8873.3333333333339</v>
      </c>
      <c r="S197" s="51"/>
    </row>
    <row r="198" spans="1:22" x14ac:dyDescent="0.25">
      <c r="A198" s="44"/>
      <c r="B198" s="45"/>
      <c r="C198" s="44"/>
      <c r="D198" s="6">
        <v>2</v>
      </c>
      <c r="E198" s="1">
        <v>12</v>
      </c>
      <c r="F198" s="1">
        <v>6</v>
      </c>
      <c r="G198" s="1">
        <v>13</v>
      </c>
      <c r="H198" s="1">
        <v>7</v>
      </c>
      <c r="I198" s="1">
        <v>8</v>
      </c>
      <c r="J198" s="1">
        <v>3</v>
      </c>
      <c r="K198" s="1">
        <v>4</v>
      </c>
      <c r="L198" s="1">
        <v>9</v>
      </c>
      <c r="M198" s="1">
        <v>14</v>
      </c>
      <c r="N198" s="1">
        <v>17</v>
      </c>
      <c r="O198" s="1">
        <f t="shared" si="32"/>
        <v>93</v>
      </c>
      <c r="P198" s="1">
        <f t="shared" si="33"/>
        <v>9.3000000000000007</v>
      </c>
      <c r="Q198" s="1">
        <f t="shared" si="34"/>
        <v>10230</v>
      </c>
      <c r="R198" s="8"/>
      <c r="S198" s="51"/>
    </row>
    <row r="199" spans="1:22" x14ac:dyDescent="0.25">
      <c r="A199" s="44"/>
      <c r="B199" s="45"/>
      <c r="C199" s="44"/>
      <c r="D199" s="6">
        <v>3</v>
      </c>
      <c r="E199" s="1">
        <v>9</v>
      </c>
      <c r="F199" s="1">
        <v>10</v>
      </c>
      <c r="G199" s="1">
        <v>7</v>
      </c>
      <c r="H199" s="1">
        <v>11</v>
      </c>
      <c r="I199" s="1">
        <v>8</v>
      </c>
      <c r="J199" s="1">
        <v>4</v>
      </c>
      <c r="K199" s="1">
        <v>3</v>
      </c>
      <c r="L199" s="1">
        <v>5</v>
      </c>
      <c r="M199" s="1">
        <v>5</v>
      </c>
      <c r="N199" s="1">
        <v>3</v>
      </c>
      <c r="O199" s="1">
        <f t="shared" si="32"/>
        <v>65</v>
      </c>
      <c r="P199" s="1">
        <f t="shared" si="33"/>
        <v>6.5</v>
      </c>
      <c r="Q199" s="1">
        <f t="shared" si="34"/>
        <v>7150</v>
      </c>
      <c r="R199" s="8"/>
      <c r="S199" s="51"/>
    </row>
    <row r="200" spans="1:22" x14ac:dyDescent="0.25">
      <c r="A200" s="44"/>
      <c r="B200" s="45"/>
      <c r="C200" s="44">
        <v>2000</v>
      </c>
      <c r="D200" s="6">
        <v>1</v>
      </c>
      <c r="E200" s="1">
        <v>6</v>
      </c>
      <c r="F200" s="1">
        <v>15</v>
      </c>
      <c r="G200" s="1">
        <v>7</v>
      </c>
      <c r="H200" s="1">
        <v>12</v>
      </c>
      <c r="I200" s="1">
        <v>4</v>
      </c>
      <c r="J200" s="1">
        <v>6</v>
      </c>
      <c r="K200" s="1">
        <v>2</v>
      </c>
      <c r="L200" s="1">
        <v>7</v>
      </c>
      <c r="M200" s="1">
        <v>4</v>
      </c>
      <c r="N200" s="1">
        <v>7</v>
      </c>
      <c r="O200" s="1">
        <f t="shared" si="32"/>
        <v>70</v>
      </c>
      <c r="P200" s="1">
        <f t="shared" si="33"/>
        <v>7</v>
      </c>
      <c r="Q200" s="1">
        <f t="shared" si="34"/>
        <v>7700</v>
      </c>
      <c r="R200" s="9">
        <f>AVERAGE(Q200:Q202)</f>
        <v>12246.666666666666</v>
      </c>
      <c r="S200" s="51"/>
    </row>
    <row r="201" spans="1:22" x14ac:dyDescent="0.25">
      <c r="A201" s="44"/>
      <c r="B201" s="45"/>
      <c r="C201" s="44"/>
      <c r="D201" s="6">
        <v>2</v>
      </c>
      <c r="E201" s="1">
        <v>13</v>
      </c>
      <c r="F201" s="1">
        <v>16</v>
      </c>
      <c r="G201" s="1">
        <v>11</v>
      </c>
      <c r="H201" s="1">
        <v>24</v>
      </c>
      <c r="I201" s="1">
        <v>15</v>
      </c>
      <c r="J201" s="1">
        <v>21</v>
      </c>
      <c r="K201" s="1">
        <v>15</v>
      </c>
      <c r="L201" s="1">
        <v>15</v>
      </c>
      <c r="M201" s="1">
        <v>9</v>
      </c>
      <c r="N201" s="1">
        <v>14</v>
      </c>
      <c r="O201" s="1">
        <f t="shared" si="32"/>
        <v>153</v>
      </c>
      <c r="P201" s="1">
        <f t="shared" si="33"/>
        <v>15.3</v>
      </c>
      <c r="Q201" s="1">
        <f t="shared" si="34"/>
        <v>16830</v>
      </c>
      <c r="R201" s="9"/>
      <c r="S201" s="51"/>
    </row>
    <row r="202" spans="1:22" x14ac:dyDescent="0.25">
      <c r="A202" s="44"/>
      <c r="B202" s="45"/>
      <c r="C202" s="44"/>
      <c r="D202" s="6">
        <v>3</v>
      </c>
      <c r="E202" s="1">
        <v>8</v>
      </c>
      <c r="F202" s="1">
        <v>11</v>
      </c>
      <c r="G202" s="1">
        <v>4</v>
      </c>
      <c r="H202" s="1">
        <v>11</v>
      </c>
      <c r="I202" s="1">
        <v>9</v>
      </c>
      <c r="J202" s="1">
        <v>11</v>
      </c>
      <c r="K202" s="1">
        <v>6</v>
      </c>
      <c r="L202" s="1">
        <v>16</v>
      </c>
      <c r="M202" s="1">
        <v>15</v>
      </c>
      <c r="N202" s="1">
        <v>20</v>
      </c>
      <c r="O202" s="1">
        <f t="shared" si="32"/>
        <v>111</v>
      </c>
      <c r="P202" s="1">
        <f t="shared" si="33"/>
        <v>11.1</v>
      </c>
      <c r="Q202" s="1">
        <f t="shared" si="34"/>
        <v>12210</v>
      </c>
      <c r="R202" s="9"/>
      <c r="S202" s="51"/>
    </row>
    <row r="203" spans="1:22" x14ac:dyDescent="0.25">
      <c r="A203" s="44"/>
      <c r="B203" s="45">
        <v>0.5</v>
      </c>
      <c r="C203" s="44">
        <v>500</v>
      </c>
      <c r="D203" s="6">
        <v>1</v>
      </c>
      <c r="E203" s="1">
        <v>20</v>
      </c>
      <c r="F203" s="1">
        <v>19</v>
      </c>
      <c r="G203" s="1">
        <v>11</v>
      </c>
      <c r="H203" s="1">
        <v>35</v>
      </c>
      <c r="I203" s="1">
        <v>11</v>
      </c>
      <c r="J203" s="1">
        <v>28</v>
      </c>
      <c r="K203" s="1">
        <v>10</v>
      </c>
      <c r="L203" s="1">
        <v>30</v>
      </c>
      <c r="M203" s="1">
        <v>13</v>
      </c>
      <c r="N203" s="1">
        <v>14</v>
      </c>
      <c r="O203" s="1">
        <f t="shared" si="32"/>
        <v>191</v>
      </c>
      <c r="P203" s="1">
        <f t="shared" si="33"/>
        <v>19.100000000000001</v>
      </c>
      <c r="Q203" s="1">
        <f t="shared" si="34"/>
        <v>21010</v>
      </c>
      <c r="R203" s="10">
        <f>AVERAGE(Q203:Q205)</f>
        <v>15913.333333333334</v>
      </c>
      <c r="S203" s="51">
        <v>12</v>
      </c>
    </row>
    <row r="204" spans="1:22" x14ac:dyDescent="0.25">
      <c r="A204" s="44"/>
      <c r="B204" s="45"/>
      <c r="C204" s="44"/>
      <c r="D204" s="6">
        <v>2</v>
      </c>
      <c r="E204" s="1">
        <v>17</v>
      </c>
      <c r="F204" s="1">
        <v>26</v>
      </c>
      <c r="G204" s="1">
        <v>11</v>
      </c>
      <c r="H204" s="1">
        <v>20</v>
      </c>
      <c r="I204" s="1">
        <v>7</v>
      </c>
      <c r="J204" s="1">
        <v>11</v>
      </c>
      <c r="K204" s="1">
        <v>11</v>
      </c>
      <c r="L204" s="1">
        <v>10</v>
      </c>
      <c r="M204" s="1">
        <v>11</v>
      </c>
      <c r="N204" s="1">
        <v>6</v>
      </c>
      <c r="O204" s="1">
        <f t="shared" si="32"/>
        <v>130</v>
      </c>
      <c r="P204" s="1">
        <f t="shared" si="33"/>
        <v>13</v>
      </c>
      <c r="Q204" s="1">
        <f t="shared" si="34"/>
        <v>14300</v>
      </c>
      <c r="R204" s="10"/>
      <c r="S204" s="51"/>
    </row>
    <row r="205" spans="1:22" x14ac:dyDescent="0.25">
      <c r="A205" s="44"/>
      <c r="B205" s="45"/>
      <c r="C205" s="44"/>
      <c r="D205" s="6">
        <v>3</v>
      </c>
      <c r="E205" s="1">
        <v>11</v>
      </c>
      <c r="F205" s="1">
        <v>10</v>
      </c>
      <c r="G205" s="1">
        <v>10</v>
      </c>
      <c r="H205" s="1">
        <v>16</v>
      </c>
      <c r="I205" s="1">
        <v>13</v>
      </c>
      <c r="J205" s="1">
        <v>16</v>
      </c>
      <c r="K205" s="1">
        <v>5</v>
      </c>
      <c r="L205" s="1">
        <v>9</v>
      </c>
      <c r="M205" s="1">
        <v>13</v>
      </c>
      <c r="N205" s="1">
        <v>10</v>
      </c>
      <c r="O205" s="1">
        <f t="shared" si="32"/>
        <v>113</v>
      </c>
      <c r="P205" s="1">
        <f t="shared" si="33"/>
        <v>11.3</v>
      </c>
      <c r="Q205" s="1">
        <f t="shared" si="34"/>
        <v>12430</v>
      </c>
      <c r="R205" s="10"/>
      <c r="S205" s="51"/>
    </row>
    <row r="206" spans="1:22" x14ac:dyDescent="0.25">
      <c r="A206" s="44"/>
      <c r="B206" s="45"/>
      <c r="C206" s="44">
        <v>1029</v>
      </c>
      <c r="D206" s="6">
        <v>1</v>
      </c>
      <c r="E206" s="1">
        <v>4</v>
      </c>
      <c r="F206" s="1">
        <v>9</v>
      </c>
      <c r="G206" s="1">
        <v>4</v>
      </c>
      <c r="H206" s="1">
        <v>8</v>
      </c>
      <c r="I206" s="1">
        <v>5</v>
      </c>
      <c r="J206" s="1">
        <v>2</v>
      </c>
      <c r="K206" s="1">
        <v>7</v>
      </c>
      <c r="L206" s="1">
        <v>2</v>
      </c>
      <c r="M206" s="1">
        <v>4</v>
      </c>
      <c r="N206" s="1">
        <v>4</v>
      </c>
      <c r="O206" s="1">
        <f t="shared" si="32"/>
        <v>49</v>
      </c>
      <c r="P206" s="1">
        <f t="shared" si="33"/>
        <v>4.9000000000000004</v>
      </c>
      <c r="Q206" s="1">
        <f t="shared" si="34"/>
        <v>5390</v>
      </c>
      <c r="R206" s="8">
        <f>AVERAGE(Q206:Q208)</f>
        <v>8140</v>
      </c>
      <c r="S206" s="51"/>
      <c r="U206">
        <v>34246.666666666664</v>
      </c>
      <c r="V206">
        <v>35603.333333333336</v>
      </c>
    </row>
    <row r="207" spans="1:22" x14ac:dyDescent="0.25">
      <c r="A207" s="44"/>
      <c r="B207" s="45"/>
      <c r="C207" s="44"/>
      <c r="D207" s="6">
        <v>2</v>
      </c>
      <c r="E207" s="1">
        <v>15</v>
      </c>
      <c r="F207" s="1">
        <v>18</v>
      </c>
      <c r="G207" s="1">
        <v>7</v>
      </c>
      <c r="H207" s="1">
        <v>4</v>
      </c>
      <c r="I207" s="1">
        <v>8</v>
      </c>
      <c r="J207" s="1">
        <v>5</v>
      </c>
      <c r="K207" s="1">
        <v>5</v>
      </c>
      <c r="L207" s="1">
        <v>3</v>
      </c>
      <c r="M207" s="1">
        <v>2</v>
      </c>
      <c r="N207" s="1">
        <v>6</v>
      </c>
      <c r="O207" s="1">
        <f t="shared" si="32"/>
        <v>73</v>
      </c>
      <c r="P207" s="1">
        <f t="shared" si="33"/>
        <v>7.3</v>
      </c>
      <c r="Q207" s="1">
        <f t="shared" si="34"/>
        <v>8030</v>
      </c>
      <c r="R207" s="8"/>
      <c r="S207" s="51"/>
      <c r="U207">
        <v>19763.333333333332</v>
      </c>
      <c r="V207">
        <v>31790</v>
      </c>
    </row>
    <row r="208" spans="1:22" x14ac:dyDescent="0.25">
      <c r="A208" s="44"/>
      <c r="B208" s="45"/>
      <c r="C208" s="44"/>
      <c r="D208" s="6">
        <v>3</v>
      </c>
      <c r="E208" s="1">
        <v>9</v>
      </c>
      <c r="F208" s="1">
        <v>11</v>
      </c>
      <c r="G208" s="1">
        <v>11</v>
      </c>
      <c r="H208" s="1">
        <v>12</v>
      </c>
      <c r="I208" s="1">
        <v>3</v>
      </c>
      <c r="J208" s="1">
        <v>17</v>
      </c>
      <c r="K208" s="1">
        <v>7</v>
      </c>
      <c r="L208" s="1">
        <v>11</v>
      </c>
      <c r="M208" s="1">
        <v>7</v>
      </c>
      <c r="N208" s="1">
        <v>12</v>
      </c>
      <c r="O208" s="1">
        <f t="shared" si="32"/>
        <v>100</v>
      </c>
      <c r="P208" s="1">
        <f t="shared" si="33"/>
        <v>10</v>
      </c>
      <c r="Q208" s="1">
        <f t="shared" si="34"/>
        <v>11000</v>
      </c>
      <c r="R208" s="8"/>
      <c r="S208" s="51"/>
      <c r="U208">
        <v>11073.333333333334</v>
      </c>
      <c r="V208">
        <v>18626.666666666668</v>
      </c>
    </row>
    <row r="209" spans="1:22" x14ac:dyDescent="0.25">
      <c r="A209" s="44"/>
      <c r="B209" s="45"/>
      <c r="C209" s="44">
        <v>2000</v>
      </c>
      <c r="D209" s="6">
        <v>1</v>
      </c>
      <c r="E209" s="1">
        <v>9</v>
      </c>
      <c r="F209" s="1">
        <v>22</v>
      </c>
      <c r="G209" s="1">
        <v>4</v>
      </c>
      <c r="H209" s="1">
        <v>12</v>
      </c>
      <c r="I209" s="1">
        <v>2</v>
      </c>
      <c r="J209" s="1">
        <v>8</v>
      </c>
      <c r="K209" s="1">
        <v>1</v>
      </c>
      <c r="L209" s="1">
        <v>4</v>
      </c>
      <c r="M209" s="1">
        <v>4</v>
      </c>
      <c r="N209" s="1">
        <v>4</v>
      </c>
      <c r="O209" s="1">
        <f t="shared" si="32"/>
        <v>70</v>
      </c>
      <c r="P209" s="1">
        <f t="shared" si="33"/>
        <v>7</v>
      </c>
      <c r="Q209" s="1">
        <f t="shared" si="34"/>
        <v>7700</v>
      </c>
      <c r="R209" s="9">
        <f>AVERAGE(Q209:Q211)</f>
        <v>10486.666666666666</v>
      </c>
      <c r="S209" s="51"/>
      <c r="U209">
        <v>20093.333333333332</v>
      </c>
      <c r="V209">
        <v>30910</v>
      </c>
    </row>
    <row r="210" spans="1:22" x14ac:dyDescent="0.25">
      <c r="A210" s="44"/>
      <c r="B210" s="45"/>
      <c r="C210" s="44"/>
      <c r="D210" s="6">
        <v>2</v>
      </c>
      <c r="E210" s="1">
        <v>19</v>
      </c>
      <c r="F210" s="1">
        <v>12</v>
      </c>
      <c r="G210" s="1">
        <v>12</v>
      </c>
      <c r="H210" s="1">
        <v>14</v>
      </c>
      <c r="I210" s="1">
        <v>14</v>
      </c>
      <c r="J210" s="1">
        <v>17</v>
      </c>
      <c r="K210" s="1">
        <v>28</v>
      </c>
      <c r="L210" s="1">
        <v>4</v>
      </c>
      <c r="M210" s="1">
        <v>5</v>
      </c>
      <c r="N210" s="1">
        <v>7</v>
      </c>
      <c r="O210" s="1">
        <f t="shared" si="32"/>
        <v>132</v>
      </c>
      <c r="P210" s="1">
        <f t="shared" si="33"/>
        <v>13.2</v>
      </c>
      <c r="Q210" s="1">
        <f t="shared" si="34"/>
        <v>14520</v>
      </c>
      <c r="R210" s="9"/>
      <c r="S210" s="51"/>
    </row>
    <row r="211" spans="1:22" x14ac:dyDescent="0.25">
      <c r="A211" s="44"/>
      <c r="B211" s="45"/>
      <c r="C211" s="44"/>
      <c r="D211" s="6">
        <v>3</v>
      </c>
      <c r="E211" s="1">
        <v>13</v>
      </c>
      <c r="F211" s="1">
        <v>11</v>
      </c>
      <c r="G211" s="1">
        <v>11</v>
      </c>
      <c r="H211" s="1">
        <v>10</v>
      </c>
      <c r="I211" s="1">
        <v>9</v>
      </c>
      <c r="J211" s="1">
        <v>7</v>
      </c>
      <c r="K211" s="1">
        <v>7</v>
      </c>
      <c r="L211" s="1">
        <v>6</v>
      </c>
      <c r="M211" s="1">
        <v>5</v>
      </c>
      <c r="N211" s="1">
        <v>5</v>
      </c>
      <c r="O211" s="1">
        <f t="shared" si="32"/>
        <v>84</v>
      </c>
      <c r="P211" s="1">
        <f t="shared" si="33"/>
        <v>8.4</v>
      </c>
      <c r="Q211" s="1">
        <f t="shared" si="34"/>
        <v>9240</v>
      </c>
      <c r="R211" s="9"/>
      <c r="S211" s="51"/>
    </row>
    <row r="212" spans="1:22" x14ac:dyDescent="0.25">
      <c r="A212" s="44"/>
      <c r="B212" s="45">
        <v>0.75</v>
      </c>
      <c r="C212" s="44">
        <v>500</v>
      </c>
      <c r="D212" s="6">
        <v>1</v>
      </c>
      <c r="E212" s="1">
        <v>5</v>
      </c>
      <c r="F212" s="1">
        <v>9</v>
      </c>
      <c r="G212" s="1">
        <v>10</v>
      </c>
      <c r="H212" s="1">
        <v>10</v>
      </c>
      <c r="I212" s="1">
        <v>15</v>
      </c>
      <c r="J212" s="1">
        <v>7</v>
      </c>
      <c r="K212" s="1">
        <v>7</v>
      </c>
      <c r="L212" s="1">
        <v>13</v>
      </c>
      <c r="M212" s="1">
        <v>13</v>
      </c>
      <c r="N212" s="1">
        <v>8</v>
      </c>
      <c r="O212" s="1">
        <f t="shared" si="32"/>
        <v>97</v>
      </c>
      <c r="P212" s="1">
        <f t="shared" si="33"/>
        <v>9.6999999999999993</v>
      </c>
      <c r="Q212" s="1">
        <f t="shared" si="34"/>
        <v>10670</v>
      </c>
      <c r="R212" s="10">
        <f>AVERAGE(Q212:Q214)</f>
        <v>13896.666666666666</v>
      </c>
      <c r="S212" s="51">
        <v>18</v>
      </c>
    </row>
    <row r="213" spans="1:22" x14ac:dyDescent="0.25">
      <c r="A213" s="44"/>
      <c r="B213" s="45"/>
      <c r="C213" s="44"/>
      <c r="D213" s="6">
        <v>2</v>
      </c>
      <c r="E213" s="1">
        <v>25</v>
      </c>
      <c r="F213" s="1">
        <v>25</v>
      </c>
      <c r="G213" s="1">
        <v>16</v>
      </c>
      <c r="H213" s="1">
        <v>15</v>
      </c>
      <c r="I213" s="1">
        <v>15</v>
      </c>
      <c r="J213" s="1">
        <v>15</v>
      </c>
      <c r="K213" s="1">
        <v>17</v>
      </c>
      <c r="L213" s="1">
        <v>4</v>
      </c>
      <c r="M213" s="1">
        <v>8</v>
      </c>
      <c r="N213" s="1">
        <v>22</v>
      </c>
      <c r="O213" s="1">
        <v>18</v>
      </c>
      <c r="P213" s="1">
        <f t="shared" si="33"/>
        <v>16.2</v>
      </c>
      <c r="Q213" s="1">
        <f t="shared" si="34"/>
        <v>17820</v>
      </c>
      <c r="R213" s="10"/>
      <c r="S213" s="51"/>
    </row>
    <row r="214" spans="1:22" x14ac:dyDescent="0.25">
      <c r="A214" s="44"/>
      <c r="B214" s="45"/>
      <c r="C214" s="44"/>
      <c r="D214" s="6">
        <v>3</v>
      </c>
      <c r="E214" s="1">
        <v>17</v>
      </c>
      <c r="F214" s="1">
        <v>35</v>
      </c>
      <c r="G214" s="1">
        <v>12</v>
      </c>
      <c r="H214" s="1">
        <v>10</v>
      </c>
      <c r="I214" s="1">
        <v>5</v>
      </c>
      <c r="J214" s="1">
        <v>11</v>
      </c>
      <c r="K214" s="1">
        <v>4</v>
      </c>
      <c r="L214" s="1">
        <v>13</v>
      </c>
      <c r="M214" s="1">
        <v>8</v>
      </c>
      <c r="N214" s="1">
        <v>5</v>
      </c>
      <c r="O214" s="1">
        <f t="shared" si="32"/>
        <v>120</v>
      </c>
      <c r="P214" s="1">
        <f t="shared" si="33"/>
        <v>12</v>
      </c>
      <c r="Q214" s="1">
        <f t="shared" si="34"/>
        <v>13200</v>
      </c>
      <c r="R214" s="10"/>
      <c r="S214" s="51"/>
    </row>
    <row r="215" spans="1:22" x14ac:dyDescent="0.25">
      <c r="A215" s="44"/>
      <c r="B215" s="45"/>
      <c r="C215" s="44">
        <v>1029</v>
      </c>
      <c r="D215" s="6">
        <v>1</v>
      </c>
      <c r="E215" s="1">
        <v>28</v>
      </c>
      <c r="F215" s="1">
        <v>43</v>
      </c>
      <c r="G215" s="1">
        <v>16</v>
      </c>
      <c r="H215" s="1">
        <v>26</v>
      </c>
      <c r="I215" s="1">
        <v>7</v>
      </c>
      <c r="J215" s="1">
        <v>16</v>
      </c>
      <c r="K215" s="1">
        <v>15</v>
      </c>
      <c r="L215" s="1">
        <v>10</v>
      </c>
      <c r="M215" s="1">
        <v>11</v>
      </c>
      <c r="N215" s="1">
        <v>16</v>
      </c>
      <c r="O215" s="1">
        <f t="shared" si="32"/>
        <v>188</v>
      </c>
      <c r="P215" s="1">
        <f t="shared" si="33"/>
        <v>18.8</v>
      </c>
      <c r="Q215" s="1">
        <f t="shared" si="34"/>
        <v>20680</v>
      </c>
      <c r="R215" s="8">
        <f>AVERAGE(Q215:Q217)</f>
        <v>21963.333333333332</v>
      </c>
      <c r="S215" s="51"/>
    </row>
    <row r="216" spans="1:22" x14ac:dyDescent="0.25">
      <c r="A216" s="44"/>
      <c r="B216" s="45"/>
      <c r="C216" s="44"/>
      <c r="D216" s="6">
        <v>2</v>
      </c>
      <c r="E216" s="1">
        <v>25</v>
      </c>
      <c r="F216" s="1">
        <v>33</v>
      </c>
      <c r="G216" s="1">
        <v>22</v>
      </c>
      <c r="H216" s="1">
        <v>29</v>
      </c>
      <c r="I216" s="1">
        <v>16</v>
      </c>
      <c r="J216" s="1">
        <v>30</v>
      </c>
      <c r="K216" s="1">
        <v>16</v>
      </c>
      <c r="L216" s="1">
        <v>16</v>
      </c>
      <c r="M216" s="1">
        <v>8</v>
      </c>
      <c r="N216" s="1">
        <v>7</v>
      </c>
      <c r="O216" s="1">
        <f t="shared" si="32"/>
        <v>202</v>
      </c>
      <c r="P216" s="1">
        <f t="shared" si="33"/>
        <v>20.2</v>
      </c>
      <c r="Q216" s="1">
        <f t="shared" si="34"/>
        <v>22220</v>
      </c>
      <c r="R216" s="8"/>
      <c r="S216" s="51"/>
    </row>
    <row r="217" spans="1:22" x14ac:dyDescent="0.25">
      <c r="A217" s="44"/>
      <c r="B217" s="45"/>
      <c r="C217" s="44"/>
      <c r="D217" s="6">
        <v>3</v>
      </c>
      <c r="E217" s="1">
        <v>37</v>
      </c>
      <c r="F217" s="1">
        <v>38</v>
      </c>
      <c r="G217" s="1">
        <v>22</v>
      </c>
      <c r="H217" s="1">
        <v>23</v>
      </c>
      <c r="I217" s="1">
        <v>19</v>
      </c>
      <c r="J217" s="1">
        <v>27</v>
      </c>
      <c r="K217" s="1">
        <v>16</v>
      </c>
      <c r="L217" s="1">
        <v>13</v>
      </c>
      <c r="M217" s="1">
        <v>6</v>
      </c>
      <c r="N217" s="1">
        <v>8</v>
      </c>
      <c r="O217" s="1">
        <f t="shared" si="32"/>
        <v>209</v>
      </c>
      <c r="P217" s="1">
        <f>AVERAGE(E217:N217)</f>
        <v>20.9</v>
      </c>
      <c r="Q217" s="1">
        <f t="shared" si="34"/>
        <v>22990</v>
      </c>
      <c r="R217" s="8"/>
      <c r="S217" s="51"/>
    </row>
    <row r="218" spans="1:22" x14ac:dyDescent="0.25">
      <c r="A218" s="44"/>
      <c r="B218" s="45"/>
      <c r="C218" s="44">
        <v>2000</v>
      </c>
      <c r="D218" s="6">
        <v>1</v>
      </c>
      <c r="E218" s="1">
        <v>15</v>
      </c>
      <c r="F218" s="1">
        <v>24</v>
      </c>
      <c r="G218" s="1">
        <v>28</v>
      </c>
      <c r="H218" s="1">
        <v>20</v>
      </c>
      <c r="I218" s="1">
        <v>17</v>
      </c>
      <c r="J218" s="1">
        <v>26</v>
      </c>
      <c r="K218" s="1">
        <v>19</v>
      </c>
      <c r="L218" s="1">
        <v>36</v>
      </c>
      <c r="M218" s="1">
        <v>16</v>
      </c>
      <c r="N218" s="1">
        <v>19</v>
      </c>
      <c r="O218" s="1">
        <f t="shared" si="32"/>
        <v>220</v>
      </c>
      <c r="P218" s="1">
        <f t="shared" ref="P218:P220" si="35">AVERAGE(E218:N218)</f>
        <v>22</v>
      </c>
      <c r="Q218" s="1">
        <f t="shared" si="34"/>
        <v>24200</v>
      </c>
      <c r="R218" s="9">
        <f>AVERAGE(Q218:Q220)</f>
        <v>24823.333333333332</v>
      </c>
      <c r="S218" s="51"/>
    </row>
    <row r="219" spans="1:22" x14ac:dyDescent="0.25">
      <c r="A219" s="44"/>
      <c r="B219" s="45"/>
      <c r="C219" s="44"/>
      <c r="D219" s="6">
        <v>2</v>
      </c>
      <c r="E219" s="1">
        <v>40</v>
      </c>
      <c r="F219" s="1">
        <v>30</v>
      </c>
      <c r="G219" s="1">
        <v>16</v>
      </c>
      <c r="H219" s="1">
        <v>28</v>
      </c>
      <c r="I219" s="1">
        <v>17</v>
      </c>
      <c r="J219" s="1">
        <v>19</v>
      </c>
      <c r="K219" s="1">
        <v>111</v>
      </c>
      <c r="L219" s="1">
        <v>16</v>
      </c>
      <c r="M219" s="1">
        <v>19</v>
      </c>
      <c r="N219" s="1">
        <v>8</v>
      </c>
      <c r="O219" s="1">
        <f t="shared" si="32"/>
        <v>304</v>
      </c>
      <c r="P219" s="1">
        <f t="shared" si="35"/>
        <v>30.4</v>
      </c>
      <c r="Q219" s="1">
        <f t="shared" si="34"/>
        <v>33440</v>
      </c>
      <c r="R219" s="9"/>
      <c r="S219" s="51"/>
    </row>
    <row r="220" spans="1:22" x14ac:dyDescent="0.25">
      <c r="A220" s="44"/>
      <c r="B220" s="45"/>
      <c r="C220" s="44"/>
      <c r="D220" s="6">
        <v>3</v>
      </c>
      <c r="E220" s="1">
        <v>19</v>
      </c>
      <c r="F220" s="1">
        <v>30</v>
      </c>
      <c r="G220" s="1">
        <v>11</v>
      </c>
      <c r="H220" s="1">
        <v>15</v>
      </c>
      <c r="I220" s="1">
        <v>14</v>
      </c>
      <c r="J220" s="1">
        <v>11</v>
      </c>
      <c r="K220" s="1">
        <v>6</v>
      </c>
      <c r="L220" s="1">
        <v>19</v>
      </c>
      <c r="M220" s="1">
        <v>16</v>
      </c>
      <c r="N220" s="1">
        <v>12</v>
      </c>
      <c r="O220" s="1">
        <f t="shared" si="32"/>
        <v>153</v>
      </c>
      <c r="P220" s="1">
        <f t="shared" si="35"/>
        <v>15.3</v>
      </c>
      <c r="Q220" s="1">
        <f t="shared" si="34"/>
        <v>16830</v>
      </c>
      <c r="R220" s="9"/>
      <c r="S220" s="51"/>
    </row>
    <row r="221" spans="1:22" x14ac:dyDescent="0.25">
      <c r="A221" s="42">
        <v>7</v>
      </c>
      <c r="B221" s="43">
        <v>0</v>
      </c>
      <c r="C221" s="42">
        <v>500</v>
      </c>
      <c r="D221" s="5">
        <v>1</v>
      </c>
      <c r="E221" s="1">
        <v>55</v>
      </c>
      <c r="F221" s="1">
        <v>51</v>
      </c>
      <c r="G221" s="1">
        <v>42</v>
      </c>
      <c r="H221" s="1">
        <v>42</v>
      </c>
      <c r="I221" s="1">
        <v>27</v>
      </c>
      <c r="J221" s="1">
        <v>23</v>
      </c>
      <c r="K221" s="1">
        <v>15</v>
      </c>
      <c r="L221" s="1">
        <v>21</v>
      </c>
      <c r="M221" s="1">
        <v>12</v>
      </c>
      <c r="N221" s="1">
        <v>22</v>
      </c>
      <c r="O221" s="1">
        <f>SUM(E221:N221)</f>
        <v>310</v>
      </c>
      <c r="P221" s="1">
        <f>AVERAGE(E221:N221)</f>
        <v>31</v>
      </c>
      <c r="Q221" s="1">
        <f t="shared" si="34"/>
        <v>34100</v>
      </c>
      <c r="R221" s="10">
        <f>AVERAGE(Q221:Q223)</f>
        <v>36813.333333333336</v>
      </c>
      <c r="S221" s="51">
        <v>0</v>
      </c>
      <c r="T221">
        <v>36813.333333333336</v>
      </c>
    </row>
    <row r="222" spans="1:22" x14ac:dyDescent="0.25">
      <c r="A222" s="42"/>
      <c r="B222" s="43"/>
      <c r="C222" s="42"/>
      <c r="D222" s="5">
        <v>2</v>
      </c>
      <c r="E222" s="1">
        <v>36</v>
      </c>
      <c r="F222" s="1">
        <v>44</v>
      </c>
      <c r="G222" s="1">
        <v>43</v>
      </c>
      <c r="H222" s="1">
        <v>52</v>
      </c>
      <c r="I222" s="1">
        <v>42</v>
      </c>
      <c r="J222" s="1">
        <v>26</v>
      </c>
      <c r="K222" s="1">
        <v>35</v>
      </c>
      <c r="L222" s="1">
        <v>44</v>
      </c>
      <c r="M222" s="1">
        <v>36</v>
      </c>
      <c r="N222" s="1">
        <v>58</v>
      </c>
      <c r="O222" s="1">
        <f t="shared" ref="O222:O223" si="36">SUM(E222:N222)</f>
        <v>416</v>
      </c>
      <c r="P222" s="1">
        <f>AVERAGE(E222:N222)</f>
        <v>41.6</v>
      </c>
      <c r="Q222" s="1">
        <f t="shared" si="34"/>
        <v>45760</v>
      </c>
      <c r="R222" s="10"/>
      <c r="S222" s="51"/>
      <c r="T222">
        <v>35713.333333333336</v>
      </c>
    </row>
    <row r="223" spans="1:22" x14ac:dyDescent="0.25">
      <c r="A223" s="42"/>
      <c r="B223" s="43"/>
      <c r="C223" s="42"/>
      <c r="D223" s="5">
        <v>3</v>
      </c>
      <c r="E223" s="1">
        <v>56</v>
      </c>
      <c r="F223" s="1">
        <v>59</v>
      </c>
      <c r="G223" s="1">
        <v>35</v>
      </c>
      <c r="H223" s="1">
        <v>34</v>
      </c>
      <c r="I223" s="1">
        <v>25</v>
      </c>
      <c r="J223" s="1">
        <v>28</v>
      </c>
      <c r="K223" s="1">
        <v>13</v>
      </c>
      <c r="L223" s="1">
        <v>13</v>
      </c>
      <c r="M223" s="1">
        <v>4</v>
      </c>
      <c r="N223" s="1">
        <v>11</v>
      </c>
      <c r="O223" s="1">
        <f t="shared" si="36"/>
        <v>278</v>
      </c>
      <c r="P223" s="1">
        <f t="shared" ref="P223" si="37">AVERAGE(E223:N223)</f>
        <v>27.8</v>
      </c>
      <c r="Q223" s="1">
        <f t="shared" si="34"/>
        <v>30580</v>
      </c>
      <c r="R223" s="10"/>
      <c r="S223" s="51"/>
      <c r="T223">
        <v>25116.666666666668</v>
      </c>
    </row>
    <row r="224" spans="1:22" x14ac:dyDescent="0.25">
      <c r="A224" s="42"/>
      <c r="B224" s="43"/>
      <c r="C224" s="42">
        <v>1029</v>
      </c>
      <c r="D224" s="5">
        <v>1</v>
      </c>
      <c r="E224" s="1">
        <v>23</v>
      </c>
      <c r="F224" s="1">
        <v>30</v>
      </c>
      <c r="G224" s="1">
        <v>29</v>
      </c>
      <c r="H224" s="1">
        <v>24</v>
      </c>
      <c r="I224" s="1">
        <v>20</v>
      </c>
      <c r="J224" s="1">
        <v>32</v>
      </c>
      <c r="K224" s="1">
        <v>16</v>
      </c>
      <c r="L224" s="1">
        <v>28</v>
      </c>
      <c r="M224" s="1">
        <v>28</v>
      </c>
      <c r="N224" s="1">
        <v>18</v>
      </c>
      <c r="O224" s="1">
        <f>SUM(E224:N224)</f>
        <v>248</v>
      </c>
      <c r="P224" s="1">
        <f>AVERAGE(E224:N224)</f>
        <v>24.8</v>
      </c>
      <c r="Q224" s="1">
        <f t="shared" si="34"/>
        <v>27280</v>
      </c>
      <c r="R224" s="8">
        <f>AVERAGE(Q224:Q226)</f>
        <v>34246.666666666664</v>
      </c>
      <c r="S224" s="51"/>
      <c r="T224">
        <v>15693.333333333334</v>
      </c>
    </row>
    <row r="225" spans="1:19" x14ac:dyDescent="0.25">
      <c r="A225" s="42"/>
      <c r="B225" s="43"/>
      <c r="C225" s="42"/>
      <c r="D225" s="5">
        <v>2</v>
      </c>
      <c r="E225" s="1">
        <v>58</v>
      </c>
      <c r="F225" s="1">
        <v>54</v>
      </c>
      <c r="G225" s="1">
        <v>44</v>
      </c>
      <c r="H225" s="1">
        <v>49</v>
      </c>
      <c r="I225" s="1">
        <v>31</v>
      </c>
      <c r="J225" s="1">
        <v>41</v>
      </c>
      <c r="K225" s="1">
        <v>21</v>
      </c>
      <c r="L225" s="1">
        <v>45</v>
      </c>
      <c r="M225" s="1">
        <v>28</v>
      </c>
      <c r="N225" s="1">
        <v>45</v>
      </c>
      <c r="O225" s="1">
        <f t="shared" ref="O225:O256" si="38">SUM(E225:N225)</f>
        <v>416</v>
      </c>
      <c r="P225" s="1">
        <f t="shared" ref="P225:P252" si="39">AVERAGE(E225:N225)</f>
        <v>41.6</v>
      </c>
      <c r="Q225" s="1">
        <f t="shared" si="34"/>
        <v>45760</v>
      </c>
      <c r="R225" s="8"/>
      <c r="S225" s="51"/>
    </row>
    <row r="226" spans="1:19" x14ac:dyDescent="0.25">
      <c r="A226" s="42"/>
      <c r="B226" s="43"/>
      <c r="C226" s="42"/>
      <c r="D226" s="5">
        <v>3</v>
      </c>
      <c r="E226" s="1">
        <v>23</v>
      </c>
      <c r="F226" s="1">
        <v>17</v>
      </c>
      <c r="G226" s="1">
        <v>17</v>
      </c>
      <c r="H226" s="1">
        <v>12</v>
      </c>
      <c r="I226" s="1">
        <v>145</v>
      </c>
      <c r="J226" s="1">
        <v>13</v>
      </c>
      <c r="K226" s="1">
        <v>9</v>
      </c>
      <c r="L226" s="1">
        <v>11</v>
      </c>
      <c r="M226" s="1">
        <v>13</v>
      </c>
      <c r="N226" s="1">
        <v>10</v>
      </c>
      <c r="O226" s="1">
        <f t="shared" si="38"/>
        <v>270</v>
      </c>
      <c r="P226" s="1">
        <f t="shared" si="39"/>
        <v>27</v>
      </c>
      <c r="Q226" s="1">
        <f t="shared" si="34"/>
        <v>29700</v>
      </c>
      <c r="R226" s="8"/>
      <c r="S226" s="51"/>
    </row>
    <row r="227" spans="1:19" x14ac:dyDescent="0.25">
      <c r="A227" s="42"/>
      <c r="B227" s="43"/>
      <c r="C227" s="42">
        <v>2000</v>
      </c>
      <c r="D227" s="5">
        <v>1</v>
      </c>
      <c r="E227" s="1">
        <v>44</v>
      </c>
      <c r="F227" s="1">
        <v>45</v>
      </c>
      <c r="G227" s="1">
        <v>28</v>
      </c>
      <c r="H227" s="1">
        <v>29</v>
      </c>
      <c r="I227" s="1">
        <v>17</v>
      </c>
      <c r="J227" s="1">
        <v>38</v>
      </c>
      <c r="K227" s="1">
        <v>21</v>
      </c>
      <c r="L227" s="1">
        <v>20</v>
      </c>
      <c r="M227" s="1">
        <v>20</v>
      </c>
      <c r="N227" s="1">
        <v>30</v>
      </c>
      <c r="O227" s="1">
        <f t="shared" si="38"/>
        <v>292</v>
      </c>
      <c r="P227" s="1">
        <f t="shared" si="39"/>
        <v>29.2</v>
      </c>
      <c r="Q227" s="1">
        <f t="shared" si="34"/>
        <v>32120</v>
      </c>
      <c r="R227" s="9">
        <f>AVERAGE(Q227:Q229)</f>
        <v>35603.333333333336</v>
      </c>
      <c r="S227" s="51"/>
    </row>
    <row r="228" spans="1:19" x14ac:dyDescent="0.25">
      <c r="A228" s="42"/>
      <c r="B228" s="43"/>
      <c r="C228" s="42"/>
      <c r="D228" s="5">
        <v>2</v>
      </c>
      <c r="E228" s="1">
        <v>88</v>
      </c>
      <c r="F228" s="1">
        <v>48</v>
      </c>
      <c r="G228" s="1">
        <v>37</v>
      </c>
      <c r="H228" s="1">
        <v>30</v>
      </c>
      <c r="I228" s="1">
        <v>33</v>
      </c>
      <c r="J228" s="1">
        <v>43</v>
      </c>
      <c r="K228" s="1">
        <v>33</v>
      </c>
      <c r="L228" s="1">
        <v>42</v>
      </c>
      <c r="M228" s="1">
        <v>22</v>
      </c>
      <c r="N228" s="1">
        <v>26</v>
      </c>
      <c r="O228" s="1">
        <f t="shared" si="38"/>
        <v>402</v>
      </c>
      <c r="P228" s="1">
        <f t="shared" si="39"/>
        <v>40.200000000000003</v>
      </c>
      <c r="Q228" s="1">
        <f t="shared" si="34"/>
        <v>44220</v>
      </c>
      <c r="R228" s="9"/>
      <c r="S228" s="51"/>
    </row>
    <row r="229" spans="1:19" x14ac:dyDescent="0.25">
      <c r="A229" s="42"/>
      <c r="B229" s="43"/>
      <c r="C229" s="42"/>
      <c r="D229" s="5">
        <v>3</v>
      </c>
      <c r="E229" s="1">
        <v>29</v>
      </c>
      <c r="F229" s="1">
        <v>42</v>
      </c>
      <c r="G229" s="1">
        <v>29</v>
      </c>
      <c r="H229" s="1">
        <v>37</v>
      </c>
      <c r="I229" s="1">
        <v>30</v>
      </c>
      <c r="J229" s="1">
        <v>39</v>
      </c>
      <c r="K229" s="1">
        <v>15</v>
      </c>
      <c r="L229" s="1">
        <v>27</v>
      </c>
      <c r="M229" s="1">
        <v>11</v>
      </c>
      <c r="N229" s="1">
        <v>18</v>
      </c>
      <c r="O229" s="1">
        <f t="shared" si="38"/>
        <v>277</v>
      </c>
      <c r="P229" s="1">
        <f t="shared" si="39"/>
        <v>27.7</v>
      </c>
      <c r="Q229" s="1">
        <f t="shared" si="34"/>
        <v>30470</v>
      </c>
      <c r="R229" s="9"/>
      <c r="S229" s="51"/>
    </row>
    <row r="230" spans="1:19" x14ac:dyDescent="0.25">
      <c r="A230" s="42"/>
      <c r="B230" s="43">
        <v>0.25</v>
      </c>
      <c r="C230" s="42">
        <v>500</v>
      </c>
      <c r="D230" s="5">
        <v>1</v>
      </c>
      <c r="E230" s="1">
        <v>20</v>
      </c>
      <c r="F230" s="1">
        <v>43</v>
      </c>
      <c r="G230" s="1">
        <v>19</v>
      </c>
      <c r="H230" s="1">
        <v>36</v>
      </c>
      <c r="I230" s="1">
        <v>18</v>
      </c>
      <c r="J230" s="1">
        <v>50</v>
      </c>
      <c r="K230" s="1">
        <v>18</v>
      </c>
      <c r="L230" s="1">
        <v>35</v>
      </c>
      <c r="M230" s="1">
        <v>35</v>
      </c>
      <c r="N230" s="1">
        <v>34</v>
      </c>
      <c r="O230" s="1">
        <f t="shared" si="38"/>
        <v>308</v>
      </c>
      <c r="P230" s="1">
        <f t="shared" si="39"/>
        <v>30.8</v>
      </c>
      <c r="Q230" s="1">
        <f t="shared" si="34"/>
        <v>33880</v>
      </c>
      <c r="R230" s="10">
        <f>AVERAGE(Q230:Q232)</f>
        <v>35713.333333333336</v>
      </c>
      <c r="S230" s="51">
        <v>6</v>
      </c>
    </row>
    <row r="231" spans="1:19" x14ac:dyDescent="0.25">
      <c r="A231" s="42"/>
      <c r="B231" s="43"/>
      <c r="C231" s="42"/>
      <c r="D231" s="5">
        <v>2</v>
      </c>
      <c r="E231" s="1">
        <v>38</v>
      </c>
      <c r="F231" s="1">
        <v>55</v>
      </c>
      <c r="G231" s="1">
        <v>35</v>
      </c>
      <c r="H231" s="1">
        <v>36</v>
      </c>
      <c r="I231" s="1">
        <v>26</v>
      </c>
      <c r="J231" s="1">
        <v>31</v>
      </c>
      <c r="K231" s="1">
        <v>30</v>
      </c>
      <c r="L231" s="1">
        <v>35</v>
      </c>
      <c r="M231" s="1">
        <v>35</v>
      </c>
      <c r="N231" s="1">
        <v>25</v>
      </c>
      <c r="O231" s="1">
        <v>33</v>
      </c>
      <c r="P231" s="1">
        <f t="shared" si="39"/>
        <v>34.6</v>
      </c>
      <c r="Q231" s="1">
        <f t="shared" si="34"/>
        <v>38060</v>
      </c>
      <c r="R231" s="10"/>
      <c r="S231" s="51"/>
    </row>
    <row r="232" spans="1:19" x14ac:dyDescent="0.25">
      <c r="A232" s="42"/>
      <c r="B232" s="43"/>
      <c r="C232" s="42"/>
      <c r="D232" s="5">
        <v>3</v>
      </c>
      <c r="E232" s="1">
        <v>40</v>
      </c>
      <c r="F232" s="1">
        <v>34</v>
      </c>
      <c r="G232" s="1">
        <v>24</v>
      </c>
      <c r="H232" s="1">
        <v>34</v>
      </c>
      <c r="I232" s="1">
        <v>22</v>
      </c>
      <c r="J232" s="1">
        <v>37</v>
      </c>
      <c r="K232" s="1">
        <v>26</v>
      </c>
      <c r="L232" s="1">
        <v>39</v>
      </c>
      <c r="M232" s="1">
        <v>26</v>
      </c>
      <c r="N232" s="1">
        <v>38</v>
      </c>
      <c r="O232" s="1">
        <f t="shared" si="38"/>
        <v>320</v>
      </c>
      <c r="P232" s="1">
        <f t="shared" si="39"/>
        <v>32</v>
      </c>
      <c r="Q232" s="1">
        <f t="shared" si="34"/>
        <v>35200</v>
      </c>
      <c r="R232" s="10"/>
      <c r="S232" s="51"/>
    </row>
    <row r="233" spans="1:19" x14ac:dyDescent="0.25">
      <c r="A233" s="42"/>
      <c r="B233" s="43"/>
      <c r="C233" s="42">
        <v>1029</v>
      </c>
      <c r="D233" s="5">
        <v>1</v>
      </c>
      <c r="E233" s="1">
        <v>22</v>
      </c>
      <c r="F233" s="1">
        <v>31</v>
      </c>
      <c r="G233" s="1">
        <v>22</v>
      </c>
      <c r="H233" s="1">
        <v>23</v>
      </c>
      <c r="I233" s="1">
        <v>14</v>
      </c>
      <c r="J233" s="1">
        <v>17</v>
      </c>
      <c r="K233" s="1">
        <v>6</v>
      </c>
      <c r="L233" s="1">
        <v>22</v>
      </c>
      <c r="M233" s="1">
        <v>15</v>
      </c>
      <c r="N233" s="1">
        <v>34</v>
      </c>
      <c r="O233" s="1">
        <f t="shared" si="38"/>
        <v>206</v>
      </c>
      <c r="P233" s="1">
        <f t="shared" si="39"/>
        <v>20.6</v>
      </c>
      <c r="Q233" s="1">
        <f t="shared" si="34"/>
        <v>22660</v>
      </c>
      <c r="R233" s="8">
        <f>AVERAGE(Q233:Q235)</f>
        <v>19763.333333333332</v>
      </c>
      <c r="S233" s="51"/>
    </row>
    <row r="234" spans="1:19" x14ac:dyDescent="0.25">
      <c r="A234" s="42"/>
      <c r="B234" s="43"/>
      <c r="C234" s="42"/>
      <c r="D234" s="5">
        <v>2</v>
      </c>
      <c r="E234" s="1">
        <v>23</v>
      </c>
      <c r="F234" s="1">
        <v>30</v>
      </c>
      <c r="G234" s="1">
        <v>30</v>
      </c>
      <c r="H234" s="1">
        <v>19</v>
      </c>
      <c r="I234" s="1">
        <v>23</v>
      </c>
      <c r="J234" s="1">
        <v>30</v>
      </c>
      <c r="K234" s="1">
        <v>22</v>
      </c>
      <c r="L234" s="1">
        <v>28</v>
      </c>
      <c r="M234" s="1">
        <v>13</v>
      </c>
      <c r="N234" s="1">
        <v>28</v>
      </c>
      <c r="O234" s="1">
        <f t="shared" si="38"/>
        <v>246</v>
      </c>
      <c r="P234" s="1">
        <f t="shared" si="39"/>
        <v>24.6</v>
      </c>
      <c r="Q234" s="1">
        <f t="shared" si="34"/>
        <v>27060</v>
      </c>
      <c r="R234" s="8"/>
      <c r="S234" s="51"/>
    </row>
    <row r="235" spans="1:19" x14ac:dyDescent="0.25">
      <c r="A235" s="42"/>
      <c r="B235" s="43"/>
      <c r="C235" s="42"/>
      <c r="D235" s="5">
        <v>3</v>
      </c>
      <c r="E235" s="1">
        <v>10</v>
      </c>
      <c r="F235" s="1">
        <v>19</v>
      </c>
      <c r="G235" s="1">
        <v>14</v>
      </c>
      <c r="H235" s="1">
        <v>7</v>
      </c>
      <c r="I235" s="1">
        <v>10</v>
      </c>
      <c r="J235" s="1">
        <v>6</v>
      </c>
      <c r="K235" s="1">
        <v>10</v>
      </c>
      <c r="L235" s="1">
        <v>6</v>
      </c>
      <c r="M235" s="1">
        <v>4</v>
      </c>
      <c r="N235" s="1">
        <v>1</v>
      </c>
      <c r="O235" s="1">
        <f t="shared" si="38"/>
        <v>87</v>
      </c>
      <c r="P235" s="1">
        <f t="shared" si="39"/>
        <v>8.6999999999999993</v>
      </c>
      <c r="Q235" s="1">
        <f t="shared" si="34"/>
        <v>9570</v>
      </c>
      <c r="R235" s="8"/>
      <c r="S235" s="51"/>
    </row>
    <row r="236" spans="1:19" x14ac:dyDescent="0.25">
      <c r="A236" s="42"/>
      <c r="B236" s="43"/>
      <c r="C236" s="42">
        <v>2000</v>
      </c>
      <c r="D236" s="5">
        <v>1</v>
      </c>
      <c r="E236" s="1">
        <v>35</v>
      </c>
      <c r="F236" s="1">
        <v>37</v>
      </c>
      <c r="G236" s="1">
        <v>45</v>
      </c>
      <c r="H236" s="1">
        <v>22</v>
      </c>
      <c r="I236" s="1">
        <v>35</v>
      </c>
      <c r="J236" s="1">
        <v>21</v>
      </c>
      <c r="K236" s="1">
        <v>17</v>
      </c>
      <c r="L236" s="1">
        <v>22</v>
      </c>
      <c r="M236" s="1">
        <v>30</v>
      </c>
      <c r="N236" s="1">
        <v>30</v>
      </c>
      <c r="O236" s="1">
        <f t="shared" si="38"/>
        <v>294</v>
      </c>
      <c r="P236" s="1">
        <f t="shared" si="39"/>
        <v>29.4</v>
      </c>
      <c r="Q236" s="1">
        <f t="shared" si="34"/>
        <v>32340</v>
      </c>
      <c r="R236" s="9">
        <f>AVERAGE(Q236:Q238)</f>
        <v>31790</v>
      </c>
      <c r="S236" s="51"/>
    </row>
    <row r="237" spans="1:19" x14ac:dyDescent="0.25">
      <c r="A237" s="42"/>
      <c r="B237" s="43"/>
      <c r="C237" s="42"/>
      <c r="D237" s="5">
        <v>2</v>
      </c>
      <c r="E237" s="1">
        <v>39</v>
      </c>
      <c r="F237" s="1">
        <v>62</v>
      </c>
      <c r="G237" s="1">
        <v>16</v>
      </c>
      <c r="H237" s="1">
        <v>31</v>
      </c>
      <c r="I237" s="1">
        <v>19</v>
      </c>
      <c r="J237" s="1">
        <v>30</v>
      </c>
      <c r="K237" s="1">
        <v>22</v>
      </c>
      <c r="L237" s="1">
        <v>28</v>
      </c>
      <c r="M237" s="1">
        <v>13</v>
      </c>
      <c r="N237" s="1">
        <v>28</v>
      </c>
      <c r="O237" s="1">
        <f t="shared" si="38"/>
        <v>288</v>
      </c>
      <c r="P237" s="1">
        <f t="shared" si="39"/>
        <v>28.8</v>
      </c>
      <c r="Q237" s="1">
        <f t="shared" si="34"/>
        <v>31680</v>
      </c>
      <c r="R237" s="9"/>
      <c r="S237" s="51"/>
    </row>
    <row r="238" spans="1:19" x14ac:dyDescent="0.25">
      <c r="A238" s="42"/>
      <c r="B238" s="43"/>
      <c r="C238" s="42"/>
      <c r="D238" s="5">
        <v>3</v>
      </c>
      <c r="E238" s="1">
        <v>37</v>
      </c>
      <c r="F238" s="1">
        <v>47</v>
      </c>
      <c r="G238" s="1">
        <v>33</v>
      </c>
      <c r="H238" s="1">
        <v>37</v>
      </c>
      <c r="I238" s="1">
        <v>27</v>
      </c>
      <c r="J238" s="1">
        <v>24</v>
      </c>
      <c r="K238" s="1">
        <v>21</v>
      </c>
      <c r="L238" s="1">
        <v>21</v>
      </c>
      <c r="M238" s="1">
        <v>18</v>
      </c>
      <c r="N238" s="1">
        <v>20</v>
      </c>
      <c r="O238" s="1">
        <f t="shared" si="38"/>
        <v>285</v>
      </c>
      <c r="P238" s="1">
        <f t="shared" si="39"/>
        <v>28.5</v>
      </c>
      <c r="Q238" s="1">
        <f t="shared" si="34"/>
        <v>31350</v>
      </c>
      <c r="R238" s="9"/>
      <c r="S238" s="51"/>
    </row>
    <row r="239" spans="1:19" x14ac:dyDescent="0.25">
      <c r="A239" s="42"/>
      <c r="B239" s="43">
        <v>0.5</v>
      </c>
      <c r="C239" s="42">
        <v>500</v>
      </c>
      <c r="D239" s="5">
        <v>1</v>
      </c>
      <c r="E239" s="1">
        <v>31</v>
      </c>
      <c r="F239" s="1">
        <v>33</v>
      </c>
      <c r="G239" s="1">
        <v>31</v>
      </c>
      <c r="H239" s="1">
        <v>35</v>
      </c>
      <c r="I239" s="1">
        <v>25</v>
      </c>
      <c r="J239" s="1">
        <v>36</v>
      </c>
      <c r="K239" s="1">
        <v>21</v>
      </c>
      <c r="L239" s="1">
        <v>25</v>
      </c>
      <c r="M239" s="1">
        <v>15</v>
      </c>
      <c r="N239" s="1">
        <v>25</v>
      </c>
      <c r="O239" s="1">
        <f t="shared" si="38"/>
        <v>277</v>
      </c>
      <c r="P239" s="1">
        <f t="shared" si="39"/>
        <v>27.7</v>
      </c>
      <c r="Q239" s="1">
        <f t="shared" si="34"/>
        <v>30470</v>
      </c>
      <c r="R239" s="10">
        <f>AVERAGE(Q239:Q241)</f>
        <v>25116.666666666668</v>
      </c>
      <c r="S239" s="51">
        <v>12</v>
      </c>
    </row>
    <row r="240" spans="1:19" x14ac:dyDescent="0.25">
      <c r="A240" s="42"/>
      <c r="B240" s="43"/>
      <c r="C240" s="42"/>
      <c r="D240" s="5">
        <v>2</v>
      </c>
      <c r="E240" s="1">
        <v>27</v>
      </c>
      <c r="F240" s="1">
        <v>19</v>
      </c>
      <c r="G240" s="1">
        <v>21</v>
      </c>
      <c r="H240" s="1">
        <v>13</v>
      </c>
      <c r="I240" s="1">
        <v>19</v>
      </c>
      <c r="J240" s="1">
        <v>15</v>
      </c>
      <c r="K240" s="1">
        <v>26</v>
      </c>
      <c r="L240" s="1">
        <v>21</v>
      </c>
      <c r="M240" s="1">
        <v>24</v>
      </c>
      <c r="N240" s="1">
        <v>25</v>
      </c>
      <c r="O240" s="1">
        <f t="shared" si="38"/>
        <v>210</v>
      </c>
      <c r="P240" s="1">
        <f t="shared" si="39"/>
        <v>21</v>
      </c>
      <c r="Q240" s="1">
        <f t="shared" si="34"/>
        <v>23100</v>
      </c>
      <c r="R240" s="10"/>
      <c r="S240" s="51"/>
    </row>
    <row r="241" spans="1:19" x14ac:dyDescent="0.25">
      <c r="A241" s="42"/>
      <c r="B241" s="43"/>
      <c r="C241" s="42"/>
      <c r="D241" s="5">
        <v>3</v>
      </c>
      <c r="E241" s="1">
        <v>38</v>
      </c>
      <c r="F241" s="1">
        <v>20</v>
      </c>
      <c r="G241" s="1">
        <v>21</v>
      </c>
      <c r="H241" s="1">
        <v>13</v>
      </c>
      <c r="I241" s="1">
        <v>12</v>
      </c>
      <c r="J241" s="1">
        <v>21</v>
      </c>
      <c r="K241" s="1">
        <v>11</v>
      </c>
      <c r="L241" s="1">
        <v>12</v>
      </c>
      <c r="M241" s="1">
        <v>24</v>
      </c>
      <c r="N241" s="1">
        <v>26</v>
      </c>
      <c r="O241" s="1">
        <f t="shared" si="38"/>
        <v>198</v>
      </c>
      <c r="P241" s="1">
        <f t="shared" si="39"/>
        <v>19.8</v>
      </c>
      <c r="Q241" s="1">
        <f t="shared" si="34"/>
        <v>21780</v>
      </c>
      <c r="R241" s="10"/>
      <c r="S241" s="51"/>
    </row>
    <row r="242" spans="1:19" x14ac:dyDescent="0.25">
      <c r="A242" s="42"/>
      <c r="B242" s="43"/>
      <c r="C242" s="42">
        <v>1029</v>
      </c>
      <c r="D242" s="5">
        <v>1</v>
      </c>
      <c r="E242" s="1">
        <v>11</v>
      </c>
      <c r="F242" s="1">
        <v>13</v>
      </c>
      <c r="G242" s="1">
        <v>8</v>
      </c>
      <c r="H242" s="1">
        <v>8</v>
      </c>
      <c r="I242" s="1">
        <v>6</v>
      </c>
      <c r="J242" s="1">
        <v>12</v>
      </c>
      <c r="K242" s="1">
        <v>7</v>
      </c>
      <c r="L242" s="1">
        <v>14</v>
      </c>
      <c r="M242" s="1">
        <v>10</v>
      </c>
      <c r="N242" s="1">
        <v>12</v>
      </c>
      <c r="O242" s="1">
        <f t="shared" si="38"/>
        <v>101</v>
      </c>
      <c r="P242" s="1">
        <f t="shared" si="39"/>
        <v>10.1</v>
      </c>
      <c r="Q242" s="1">
        <f t="shared" si="34"/>
        <v>11110</v>
      </c>
      <c r="R242" s="8">
        <f>AVERAGE(Q242:Q244)</f>
        <v>11073.333333333334</v>
      </c>
      <c r="S242" s="51"/>
    </row>
    <row r="243" spans="1:19" x14ac:dyDescent="0.25">
      <c r="A243" s="42"/>
      <c r="B243" s="43"/>
      <c r="C243" s="42"/>
      <c r="D243" s="5">
        <v>2</v>
      </c>
      <c r="E243" s="1">
        <v>12</v>
      </c>
      <c r="F243" s="1">
        <v>9</v>
      </c>
      <c r="G243" s="1">
        <v>11</v>
      </c>
      <c r="H243" s="1">
        <v>18</v>
      </c>
      <c r="I243" s="1">
        <v>16</v>
      </c>
      <c r="J243" s="1">
        <v>12</v>
      </c>
      <c r="K243" s="1">
        <v>15</v>
      </c>
      <c r="L243" s="1">
        <v>7</v>
      </c>
      <c r="M243" s="1">
        <v>13</v>
      </c>
      <c r="N243" s="1">
        <v>9</v>
      </c>
      <c r="O243" s="1">
        <f t="shared" si="38"/>
        <v>122</v>
      </c>
      <c r="P243" s="1">
        <f t="shared" si="39"/>
        <v>12.2</v>
      </c>
      <c r="Q243" s="1">
        <f t="shared" si="34"/>
        <v>13420</v>
      </c>
      <c r="R243" s="8"/>
      <c r="S243" s="51"/>
    </row>
    <row r="244" spans="1:19" x14ac:dyDescent="0.25">
      <c r="A244" s="42"/>
      <c r="B244" s="43"/>
      <c r="C244" s="42"/>
      <c r="D244" s="5">
        <v>3</v>
      </c>
      <c r="E244" s="1">
        <v>14</v>
      </c>
      <c r="F244" s="1">
        <v>19</v>
      </c>
      <c r="G244" s="1">
        <v>4</v>
      </c>
      <c r="H244" s="1">
        <v>6</v>
      </c>
      <c r="I244" s="1">
        <v>4</v>
      </c>
      <c r="J244" s="1">
        <v>11</v>
      </c>
      <c r="K244" s="1">
        <v>3</v>
      </c>
      <c r="L244" s="1">
        <v>6</v>
      </c>
      <c r="M244" s="1">
        <v>9</v>
      </c>
      <c r="N244" s="1">
        <v>3</v>
      </c>
      <c r="O244" s="1">
        <f t="shared" si="38"/>
        <v>79</v>
      </c>
      <c r="P244" s="1">
        <f t="shared" si="39"/>
        <v>7.9</v>
      </c>
      <c r="Q244" s="1">
        <f t="shared" si="34"/>
        <v>8690</v>
      </c>
      <c r="R244" s="8"/>
      <c r="S244" s="51"/>
    </row>
    <row r="245" spans="1:19" x14ac:dyDescent="0.25">
      <c r="A245" s="42"/>
      <c r="B245" s="43"/>
      <c r="C245" s="42">
        <v>2000</v>
      </c>
      <c r="D245" s="5">
        <v>1</v>
      </c>
      <c r="E245" s="1">
        <v>7</v>
      </c>
      <c r="F245" s="1">
        <v>15</v>
      </c>
      <c r="G245" s="1">
        <v>15</v>
      </c>
      <c r="H245" s="1">
        <v>14</v>
      </c>
      <c r="I245" s="1">
        <v>4</v>
      </c>
      <c r="J245" s="1">
        <v>7</v>
      </c>
      <c r="K245" s="1">
        <v>9</v>
      </c>
      <c r="L245" s="1">
        <v>3</v>
      </c>
      <c r="M245" s="1">
        <v>9</v>
      </c>
      <c r="N245" s="1">
        <v>1</v>
      </c>
      <c r="O245" s="1">
        <f t="shared" si="38"/>
        <v>84</v>
      </c>
      <c r="P245" s="1">
        <f t="shared" si="39"/>
        <v>8.4</v>
      </c>
      <c r="Q245" s="1">
        <f t="shared" si="34"/>
        <v>9240</v>
      </c>
      <c r="R245" s="9">
        <f>AVERAGE(Q245:Q247)</f>
        <v>18626.666666666668</v>
      </c>
      <c r="S245" s="51"/>
    </row>
    <row r="246" spans="1:19" x14ac:dyDescent="0.25">
      <c r="A246" s="42"/>
      <c r="B246" s="43"/>
      <c r="C246" s="42"/>
      <c r="D246" s="5">
        <v>2</v>
      </c>
      <c r="E246" s="1">
        <v>42</v>
      </c>
      <c r="F246" s="1">
        <v>36</v>
      </c>
      <c r="G246" s="1">
        <v>29</v>
      </c>
      <c r="H246" s="1">
        <v>22</v>
      </c>
      <c r="I246" s="1">
        <v>18</v>
      </c>
      <c r="J246" s="1">
        <v>19</v>
      </c>
      <c r="K246" s="1">
        <v>22</v>
      </c>
      <c r="L246" s="1">
        <v>18</v>
      </c>
      <c r="M246" s="1">
        <v>9</v>
      </c>
      <c r="N246" s="1">
        <v>11</v>
      </c>
      <c r="O246" s="1">
        <f t="shared" si="38"/>
        <v>226</v>
      </c>
      <c r="P246" s="1">
        <f t="shared" si="39"/>
        <v>22.6</v>
      </c>
      <c r="Q246" s="1">
        <f t="shared" si="34"/>
        <v>24860</v>
      </c>
      <c r="R246" s="9"/>
      <c r="S246" s="51"/>
    </row>
    <row r="247" spans="1:19" x14ac:dyDescent="0.25">
      <c r="A247" s="42"/>
      <c r="B247" s="43"/>
      <c r="C247" s="42"/>
      <c r="D247" s="5">
        <v>3</v>
      </c>
      <c r="E247" s="1">
        <v>32</v>
      </c>
      <c r="F247" s="1">
        <v>33</v>
      </c>
      <c r="G247" s="1">
        <v>15</v>
      </c>
      <c r="H247" s="1">
        <v>19</v>
      </c>
      <c r="I247" s="1">
        <v>20</v>
      </c>
      <c r="J247" s="1">
        <v>17</v>
      </c>
      <c r="K247" s="1">
        <v>16</v>
      </c>
      <c r="L247" s="1">
        <v>13</v>
      </c>
      <c r="M247" s="1">
        <v>18</v>
      </c>
      <c r="N247" s="1">
        <v>15</v>
      </c>
      <c r="O247" s="1">
        <f t="shared" si="38"/>
        <v>198</v>
      </c>
      <c r="P247" s="1">
        <f t="shared" si="39"/>
        <v>19.8</v>
      </c>
      <c r="Q247" s="1">
        <f t="shared" si="34"/>
        <v>21780</v>
      </c>
      <c r="R247" s="9"/>
      <c r="S247" s="51"/>
    </row>
    <row r="248" spans="1:19" x14ac:dyDescent="0.25">
      <c r="A248" s="42"/>
      <c r="B248" s="43">
        <v>0.75</v>
      </c>
      <c r="C248" s="42">
        <v>500</v>
      </c>
      <c r="D248" s="5">
        <v>1</v>
      </c>
      <c r="E248" s="1">
        <v>13</v>
      </c>
      <c r="F248" s="1">
        <v>10</v>
      </c>
      <c r="G248" s="1">
        <v>13</v>
      </c>
      <c r="H248" s="1">
        <v>23</v>
      </c>
      <c r="I248" s="1">
        <v>17</v>
      </c>
      <c r="J248" s="1">
        <v>12</v>
      </c>
      <c r="K248" s="1">
        <v>16</v>
      </c>
      <c r="L248" s="1">
        <v>15</v>
      </c>
      <c r="M248" s="1">
        <v>12</v>
      </c>
      <c r="N248" s="1">
        <v>18</v>
      </c>
      <c r="O248" s="1">
        <f t="shared" si="38"/>
        <v>149</v>
      </c>
      <c r="P248" s="1">
        <f t="shared" si="39"/>
        <v>14.9</v>
      </c>
      <c r="Q248" s="1">
        <f t="shared" si="34"/>
        <v>16390</v>
      </c>
      <c r="R248" s="10">
        <f>AVERAGE(Q248:Q250)</f>
        <v>15693.333333333334</v>
      </c>
      <c r="S248" s="51">
        <v>18</v>
      </c>
    </row>
    <row r="249" spans="1:19" x14ac:dyDescent="0.25">
      <c r="A249" s="42"/>
      <c r="B249" s="43"/>
      <c r="C249" s="42"/>
      <c r="D249" s="5">
        <v>2</v>
      </c>
      <c r="E249" s="1">
        <v>31</v>
      </c>
      <c r="F249" s="1">
        <v>22</v>
      </c>
      <c r="G249" s="1">
        <v>24</v>
      </c>
      <c r="H249" s="1">
        <v>13</v>
      </c>
      <c r="I249" s="1">
        <v>15</v>
      </c>
      <c r="J249" s="1">
        <v>11</v>
      </c>
      <c r="K249" s="1">
        <v>10</v>
      </c>
      <c r="L249" s="1">
        <v>15</v>
      </c>
      <c r="M249" s="1">
        <v>11</v>
      </c>
      <c r="N249" s="1">
        <v>13</v>
      </c>
      <c r="O249" s="1">
        <f t="shared" si="38"/>
        <v>165</v>
      </c>
      <c r="P249" s="1">
        <f t="shared" si="39"/>
        <v>16.5</v>
      </c>
      <c r="Q249" s="1">
        <f t="shared" si="34"/>
        <v>18150</v>
      </c>
      <c r="R249" s="10"/>
      <c r="S249" s="51"/>
    </row>
    <row r="250" spans="1:19" x14ac:dyDescent="0.25">
      <c r="A250" s="42"/>
      <c r="B250" s="43"/>
      <c r="C250" s="42"/>
      <c r="D250" s="5">
        <v>3</v>
      </c>
      <c r="E250" s="1">
        <v>7</v>
      </c>
      <c r="F250" s="1">
        <v>11</v>
      </c>
      <c r="G250" s="1">
        <v>9</v>
      </c>
      <c r="H250" s="1">
        <v>14</v>
      </c>
      <c r="I250" s="1">
        <v>12</v>
      </c>
      <c r="J250" s="1">
        <v>13</v>
      </c>
      <c r="K250" s="1">
        <v>11</v>
      </c>
      <c r="L250" s="1">
        <v>8</v>
      </c>
      <c r="M250" s="1">
        <v>15</v>
      </c>
      <c r="N250" s="1">
        <v>14</v>
      </c>
      <c r="O250" s="1">
        <f t="shared" si="38"/>
        <v>114</v>
      </c>
      <c r="P250" s="1">
        <f t="shared" si="39"/>
        <v>11.4</v>
      </c>
      <c r="Q250" s="1">
        <f t="shared" si="34"/>
        <v>12540</v>
      </c>
      <c r="R250" s="10"/>
      <c r="S250" s="51"/>
    </row>
    <row r="251" spans="1:19" x14ac:dyDescent="0.25">
      <c r="A251" s="42"/>
      <c r="B251" s="43"/>
      <c r="C251" s="42">
        <v>1029</v>
      </c>
      <c r="D251" s="5">
        <v>1</v>
      </c>
      <c r="E251" s="1">
        <v>16</v>
      </c>
      <c r="F251" s="1">
        <v>23</v>
      </c>
      <c r="G251" s="1">
        <v>17</v>
      </c>
      <c r="H251" s="1">
        <v>15</v>
      </c>
      <c r="I251" s="1">
        <v>10</v>
      </c>
      <c r="J251" s="1">
        <v>18</v>
      </c>
      <c r="K251" s="1">
        <v>11</v>
      </c>
      <c r="L251" s="1">
        <v>12</v>
      </c>
      <c r="M251" s="1">
        <v>17</v>
      </c>
      <c r="N251" s="1">
        <v>18</v>
      </c>
      <c r="O251" s="1">
        <f t="shared" si="38"/>
        <v>157</v>
      </c>
      <c r="P251" s="1">
        <f t="shared" si="39"/>
        <v>15.7</v>
      </c>
      <c r="Q251" s="1">
        <f t="shared" si="34"/>
        <v>17270</v>
      </c>
      <c r="R251" s="8">
        <f>AVERAGE(Q251:Q253)</f>
        <v>20093.333333333332</v>
      </c>
      <c r="S251" s="51"/>
    </row>
    <row r="252" spans="1:19" x14ac:dyDescent="0.25">
      <c r="A252" s="42"/>
      <c r="B252" s="43"/>
      <c r="C252" s="42"/>
      <c r="D252" s="5">
        <v>2</v>
      </c>
      <c r="E252" s="1">
        <v>31</v>
      </c>
      <c r="F252" s="1">
        <v>32</v>
      </c>
      <c r="G252" s="1">
        <v>20</v>
      </c>
      <c r="H252" s="1">
        <v>34</v>
      </c>
      <c r="I252" s="1">
        <v>19</v>
      </c>
      <c r="J252" s="1">
        <v>25</v>
      </c>
      <c r="K252" s="1">
        <v>7</v>
      </c>
      <c r="L252" s="1">
        <v>13</v>
      </c>
      <c r="M252" s="1">
        <v>17</v>
      </c>
      <c r="N252" s="1">
        <v>14</v>
      </c>
      <c r="O252" s="1">
        <f t="shared" si="38"/>
        <v>212</v>
      </c>
      <c r="P252" s="1">
        <f t="shared" si="39"/>
        <v>21.2</v>
      </c>
      <c r="Q252" s="1">
        <f t="shared" si="34"/>
        <v>23320</v>
      </c>
      <c r="R252" s="8"/>
      <c r="S252" s="51"/>
    </row>
    <row r="253" spans="1:19" x14ac:dyDescent="0.25">
      <c r="A253" s="42"/>
      <c r="B253" s="43"/>
      <c r="C253" s="42"/>
      <c r="D253" s="5">
        <v>3</v>
      </c>
      <c r="E253" s="1">
        <v>28</v>
      </c>
      <c r="F253" s="1">
        <v>25</v>
      </c>
      <c r="G253" s="1">
        <v>9</v>
      </c>
      <c r="H253" s="1">
        <v>23</v>
      </c>
      <c r="I253" s="1">
        <v>15</v>
      </c>
      <c r="J253" s="1">
        <v>17</v>
      </c>
      <c r="K253" s="1">
        <v>17</v>
      </c>
      <c r="L253" s="1">
        <v>16</v>
      </c>
      <c r="M253" s="1">
        <v>12</v>
      </c>
      <c r="N253" s="1">
        <v>17</v>
      </c>
      <c r="O253" s="1">
        <f t="shared" si="38"/>
        <v>179</v>
      </c>
      <c r="P253" s="1">
        <f>AVERAGE(E253:N253)</f>
        <v>17.899999999999999</v>
      </c>
      <c r="Q253" s="1">
        <f t="shared" si="34"/>
        <v>19690</v>
      </c>
      <c r="R253" s="8"/>
      <c r="S253" s="51"/>
    </row>
    <row r="254" spans="1:19" x14ac:dyDescent="0.25">
      <c r="A254" s="42"/>
      <c r="B254" s="43"/>
      <c r="C254" s="42">
        <v>2000</v>
      </c>
      <c r="D254" s="5">
        <v>1</v>
      </c>
      <c r="E254" s="1">
        <v>30</v>
      </c>
      <c r="F254" s="1">
        <v>38</v>
      </c>
      <c r="G254" s="1">
        <v>31</v>
      </c>
      <c r="H254" s="1">
        <v>40</v>
      </c>
      <c r="I254" s="1">
        <v>43</v>
      </c>
      <c r="J254" s="1">
        <v>30</v>
      </c>
      <c r="K254" s="1">
        <v>32</v>
      </c>
      <c r="L254" s="1">
        <v>22</v>
      </c>
      <c r="M254" s="1">
        <v>14</v>
      </c>
      <c r="N254" s="1">
        <v>12</v>
      </c>
      <c r="O254" s="1">
        <f t="shared" si="38"/>
        <v>292</v>
      </c>
      <c r="P254" s="1">
        <f t="shared" ref="P254:P256" si="40">AVERAGE(E254:N254)</f>
        <v>29.2</v>
      </c>
      <c r="Q254" s="1">
        <f t="shared" si="34"/>
        <v>32120</v>
      </c>
      <c r="R254" s="9">
        <f>AVERAGE(Q254:Q256)</f>
        <v>30910</v>
      </c>
      <c r="S254" s="51"/>
    </row>
    <row r="255" spans="1:19" x14ac:dyDescent="0.25">
      <c r="A255" s="42"/>
      <c r="B255" s="43"/>
      <c r="C255" s="42"/>
      <c r="D255" s="5">
        <v>2</v>
      </c>
      <c r="E255" s="1">
        <v>44</v>
      </c>
      <c r="F255" s="1">
        <v>42</v>
      </c>
      <c r="G255" s="1">
        <v>35</v>
      </c>
      <c r="H255" s="1">
        <v>29</v>
      </c>
      <c r="I255" s="1">
        <v>17</v>
      </c>
      <c r="J255" s="1">
        <v>31</v>
      </c>
      <c r="K255" s="1">
        <v>16</v>
      </c>
      <c r="L255" s="1">
        <v>18</v>
      </c>
      <c r="M255" s="1">
        <v>9</v>
      </c>
      <c r="N255" s="1">
        <v>23</v>
      </c>
      <c r="O255" s="1">
        <f t="shared" si="38"/>
        <v>264</v>
      </c>
      <c r="P255" s="1">
        <f t="shared" si="40"/>
        <v>26.4</v>
      </c>
      <c r="Q255" s="1">
        <f t="shared" si="34"/>
        <v>29040</v>
      </c>
      <c r="R255" s="9"/>
      <c r="S255" s="51"/>
    </row>
    <row r="256" spans="1:19" x14ac:dyDescent="0.25">
      <c r="A256" s="42"/>
      <c r="B256" s="43"/>
      <c r="C256" s="42"/>
      <c r="D256" s="5">
        <v>3</v>
      </c>
      <c r="E256" s="1">
        <v>42</v>
      </c>
      <c r="F256" s="1">
        <v>39</v>
      </c>
      <c r="G256" s="1">
        <v>33</v>
      </c>
      <c r="H256" s="1">
        <v>39</v>
      </c>
      <c r="I256" s="1">
        <v>25</v>
      </c>
      <c r="J256" s="1">
        <v>21</v>
      </c>
      <c r="K256" s="1">
        <v>21</v>
      </c>
      <c r="L256" s="1">
        <v>30</v>
      </c>
      <c r="M256" s="1">
        <v>17</v>
      </c>
      <c r="N256" s="1">
        <v>20</v>
      </c>
      <c r="O256" s="1">
        <f t="shared" si="38"/>
        <v>287</v>
      </c>
      <c r="P256" s="1">
        <f t="shared" si="40"/>
        <v>28.7</v>
      </c>
      <c r="Q256" s="1">
        <f t="shared" si="34"/>
        <v>31570</v>
      </c>
      <c r="R256" s="9"/>
      <c r="S256" s="51"/>
    </row>
  </sheetData>
  <mergeCells count="165">
    <mergeCell ref="U40:U43"/>
    <mergeCell ref="U44:U47"/>
    <mergeCell ref="Z36:Z39"/>
    <mergeCell ref="AA36:AA39"/>
    <mergeCell ref="Z40:Z43"/>
    <mergeCell ref="Z44:Z47"/>
    <mergeCell ref="AA40:AA43"/>
    <mergeCell ref="AA44:AA47"/>
    <mergeCell ref="U36:U39"/>
    <mergeCell ref="S239:S247"/>
    <mergeCell ref="S248:S256"/>
    <mergeCell ref="S158:S166"/>
    <mergeCell ref="S167:S175"/>
    <mergeCell ref="S176:S184"/>
    <mergeCell ref="S185:S193"/>
    <mergeCell ref="S194:S202"/>
    <mergeCell ref="S203:S211"/>
    <mergeCell ref="S212:S220"/>
    <mergeCell ref="S221:S229"/>
    <mergeCell ref="S230:S238"/>
    <mergeCell ref="S86:S94"/>
    <mergeCell ref="S95:S103"/>
    <mergeCell ref="S104:S112"/>
    <mergeCell ref="S113:S121"/>
    <mergeCell ref="S122:S130"/>
    <mergeCell ref="S131:S139"/>
    <mergeCell ref="S140:S148"/>
    <mergeCell ref="S149:S157"/>
    <mergeCell ref="S5:S13"/>
    <mergeCell ref="S14:S22"/>
    <mergeCell ref="S23:S31"/>
    <mergeCell ref="S32:S40"/>
    <mergeCell ref="S41:S49"/>
    <mergeCell ref="S50:S58"/>
    <mergeCell ref="S59:S67"/>
    <mergeCell ref="S68:S76"/>
    <mergeCell ref="S77:S85"/>
    <mergeCell ref="A5:A40"/>
    <mergeCell ref="A1:Q1"/>
    <mergeCell ref="E2:N2"/>
    <mergeCell ref="A2:A3"/>
    <mergeCell ref="B2:B3"/>
    <mergeCell ref="C2:C3"/>
    <mergeCell ref="D2:D3"/>
    <mergeCell ref="O2:O3"/>
    <mergeCell ref="P2:P3"/>
    <mergeCell ref="Q2:Q3"/>
    <mergeCell ref="B23:B31"/>
    <mergeCell ref="C23:C25"/>
    <mergeCell ref="C26:C28"/>
    <mergeCell ref="C29:C31"/>
    <mergeCell ref="B32:B40"/>
    <mergeCell ref="C32:C34"/>
    <mergeCell ref="C35:C37"/>
    <mergeCell ref="C38:C40"/>
    <mergeCell ref="C5:C7"/>
    <mergeCell ref="C8:C10"/>
    <mergeCell ref="C11:C13"/>
    <mergeCell ref="B5:B13"/>
    <mergeCell ref="B14:B22"/>
    <mergeCell ref="C14:C16"/>
    <mergeCell ref="C17:C19"/>
    <mergeCell ref="C20:C22"/>
    <mergeCell ref="C59:C61"/>
    <mergeCell ref="C62:C64"/>
    <mergeCell ref="C65:C67"/>
    <mergeCell ref="B68:B76"/>
    <mergeCell ref="C68:C70"/>
    <mergeCell ref="C71:C73"/>
    <mergeCell ref="C74:C76"/>
    <mergeCell ref="A41:A76"/>
    <mergeCell ref="B41:B49"/>
    <mergeCell ref="C41:C43"/>
    <mergeCell ref="C44:C46"/>
    <mergeCell ref="C47:C49"/>
    <mergeCell ref="B50:B58"/>
    <mergeCell ref="C50:C52"/>
    <mergeCell ref="C53:C55"/>
    <mergeCell ref="C56:C58"/>
    <mergeCell ref="B59:B67"/>
    <mergeCell ref="C95:C97"/>
    <mergeCell ref="C98:C100"/>
    <mergeCell ref="C101:C103"/>
    <mergeCell ref="B104:B112"/>
    <mergeCell ref="C104:C106"/>
    <mergeCell ref="C107:C109"/>
    <mergeCell ref="C110:C112"/>
    <mergeCell ref="A77:A112"/>
    <mergeCell ref="B77:B85"/>
    <mergeCell ref="C77:C79"/>
    <mergeCell ref="C80:C82"/>
    <mergeCell ref="C83:C85"/>
    <mergeCell ref="B86:B94"/>
    <mergeCell ref="C86:C88"/>
    <mergeCell ref="C89:C91"/>
    <mergeCell ref="C92:C94"/>
    <mergeCell ref="B95:B103"/>
    <mergeCell ref="C131:C133"/>
    <mergeCell ref="C134:C136"/>
    <mergeCell ref="C137:C139"/>
    <mergeCell ref="B140:B148"/>
    <mergeCell ref="C140:C142"/>
    <mergeCell ref="C143:C145"/>
    <mergeCell ref="C146:C148"/>
    <mergeCell ref="A113:A148"/>
    <mergeCell ref="B113:B121"/>
    <mergeCell ref="C113:C115"/>
    <mergeCell ref="C116:C118"/>
    <mergeCell ref="C119:C121"/>
    <mergeCell ref="B122:B130"/>
    <mergeCell ref="C122:C124"/>
    <mergeCell ref="C125:C127"/>
    <mergeCell ref="C128:C130"/>
    <mergeCell ref="B131:B139"/>
    <mergeCell ref="C167:C169"/>
    <mergeCell ref="C170:C172"/>
    <mergeCell ref="C173:C175"/>
    <mergeCell ref="B176:B184"/>
    <mergeCell ref="C176:C178"/>
    <mergeCell ref="C179:C181"/>
    <mergeCell ref="C182:C184"/>
    <mergeCell ref="A149:A184"/>
    <mergeCell ref="B149:B157"/>
    <mergeCell ref="C149:C151"/>
    <mergeCell ref="C152:C154"/>
    <mergeCell ref="C155:C157"/>
    <mergeCell ref="B158:B166"/>
    <mergeCell ref="C158:C160"/>
    <mergeCell ref="C161:C163"/>
    <mergeCell ref="C164:C166"/>
    <mergeCell ref="B167:B175"/>
    <mergeCell ref="C203:C205"/>
    <mergeCell ref="C206:C208"/>
    <mergeCell ref="C209:C211"/>
    <mergeCell ref="B212:B220"/>
    <mergeCell ref="C212:C214"/>
    <mergeCell ref="C215:C217"/>
    <mergeCell ref="C218:C220"/>
    <mergeCell ref="A185:A220"/>
    <mergeCell ref="B185:B193"/>
    <mergeCell ref="C185:C187"/>
    <mergeCell ref="C188:C190"/>
    <mergeCell ref="C191:C193"/>
    <mergeCell ref="B194:B202"/>
    <mergeCell ref="C194:C196"/>
    <mergeCell ref="C197:C199"/>
    <mergeCell ref="C200:C202"/>
    <mergeCell ref="B203:B211"/>
    <mergeCell ref="C239:C241"/>
    <mergeCell ref="C242:C244"/>
    <mergeCell ref="C245:C247"/>
    <mergeCell ref="B248:B256"/>
    <mergeCell ref="C248:C250"/>
    <mergeCell ref="C251:C253"/>
    <mergeCell ref="C254:C256"/>
    <mergeCell ref="A221:A256"/>
    <mergeCell ref="B221:B229"/>
    <mergeCell ref="C221:C223"/>
    <mergeCell ref="C224:C226"/>
    <mergeCell ref="C227:C229"/>
    <mergeCell ref="B230:B238"/>
    <mergeCell ref="C230:C232"/>
    <mergeCell ref="C233:C235"/>
    <mergeCell ref="C236:C238"/>
    <mergeCell ref="B239:B247"/>
  </mergeCells>
  <phoneticPr fontId="7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0"/>
  <sheetViews>
    <sheetView topLeftCell="D31" workbookViewId="0">
      <selection activeCell="M31" sqref="M31:Q40"/>
    </sheetView>
  </sheetViews>
  <sheetFormatPr defaultRowHeight="15" x14ac:dyDescent="0.25"/>
  <cols>
    <col min="3" max="3" width="17.42578125" customWidth="1"/>
    <col min="4" max="4" width="15.28515625" customWidth="1"/>
    <col min="5" max="5" width="13.140625" bestFit="1" customWidth="1"/>
    <col min="12" max="12" width="18.5703125" customWidth="1"/>
    <col min="13" max="13" width="18.42578125" customWidth="1"/>
    <col min="21" max="22" width="15.140625" customWidth="1"/>
  </cols>
  <sheetData>
    <row r="1" spans="1:26" ht="94.5" x14ac:dyDescent="0.25">
      <c r="A1" s="36" t="s">
        <v>4</v>
      </c>
      <c r="B1" s="36" t="s">
        <v>13</v>
      </c>
      <c r="C1" s="36" t="s">
        <v>17</v>
      </c>
      <c r="D1" s="36" t="s">
        <v>18</v>
      </c>
      <c r="E1" s="36" t="s">
        <v>19</v>
      </c>
      <c r="F1" s="36" t="s">
        <v>20</v>
      </c>
      <c r="G1" s="36" t="s">
        <v>21</v>
      </c>
      <c r="H1" s="36" t="s">
        <v>22</v>
      </c>
      <c r="J1" s="36" t="s">
        <v>4</v>
      </c>
      <c r="K1" s="36" t="s">
        <v>13</v>
      </c>
      <c r="L1" s="36" t="s">
        <v>17</v>
      </c>
      <c r="M1" s="36" t="s">
        <v>18</v>
      </c>
      <c r="N1" s="36" t="s">
        <v>19</v>
      </c>
      <c r="O1" s="36" t="s">
        <v>20</v>
      </c>
      <c r="P1" s="36" t="s">
        <v>21</v>
      </c>
      <c r="Q1" s="36" t="s">
        <v>22</v>
      </c>
      <c r="S1" s="36" t="s">
        <v>4</v>
      </c>
      <c r="T1" s="36" t="s">
        <v>13</v>
      </c>
      <c r="U1" s="36" t="s">
        <v>17</v>
      </c>
      <c r="V1" s="36" t="s">
        <v>18</v>
      </c>
      <c r="W1" s="36" t="s">
        <v>19</v>
      </c>
      <c r="X1" s="36" t="s">
        <v>20</v>
      </c>
      <c r="Y1" s="36" t="s">
        <v>21</v>
      </c>
      <c r="Z1" s="36" t="s">
        <v>22</v>
      </c>
    </row>
    <row r="2" spans="1:26" ht="15.75" x14ac:dyDescent="0.25">
      <c r="A2" s="55">
        <v>500</v>
      </c>
      <c r="B2" s="55">
        <v>1</v>
      </c>
      <c r="C2" s="36">
        <v>0</v>
      </c>
      <c r="D2" s="36">
        <v>15510</v>
      </c>
      <c r="E2" s="55">
        <f>AVERAGE(D2:D5)</f>
        <v>12360</v>
      </c>
      <c r="F2" s="55">
        <f>AVERAGE(E2:E29)</f>
        <v>17804.761904761905</v>
      </c>
      <c r="G2" s="56">
        <f>_xlfn.STDEV.S(D2:D5)</f>
        <v>4854.2009297789336</v>
      </c>
      <c r="H2" s="56">
        <f>_xlfn.STDEV.S(E2:E28)</f>
        <v>5324.1755733366181</v>
      </c>
      <c r="J2" s="55">
        <v>1029</v>
      </c>
      <c r="K2" s="55">
        <v>1</v>
      </c>
      <c r="L2" s="36">
        <v>0</v>
      </c>
      <c r="M2" s="36">
        <v>12173.333333333334</v>
      </c>
      <c r="N2" s="55">
        <f>AVERAGE(M2:M5)</f>
        <v>9148.3333333333339</v>
      </c>
      <c r="O2" s="55">
        <f>AVERAGE(N2:N28)</f>
        <v>13918.928571428571</v>
      </c>
      <c r="P2" s="56">
        <f>_xlfn.STDEV.S(M2:M5)</f>
        <v>2350.5783370308013</v>
      </c>
      <c r="Q2" s="56">
        <f>_xlfn.STDEV.S(N2:N28)</f>
        <v>3698.8450623097924</v>
      </c>
      <c r="S2" s="55">
        <v>2000</v>
      </c>
      <c r="T2" s="55">
        <v>1</v>
      </c>
      <c r="U2" s="36">
        <v>0</v>
      </c>
      <c r="V2" s="36">
        <v>9056.6666666666661</v>
      </c>
      <c r="W2" s="55">
        <f>AVERAGE(V2:V5)</f>
        <v>7562.5</v>
      </c>
      <c r="X2" s="55">
        <f>AVERAGE(W2:W28)</f>
        <v>15605.595238095237</v>
      </c>
      <c r="Y2" s="56">
        <f>_xlfn.STDEV.S(V2:V5)</f>
        <v>1194.6714254617527</v>
      </c>
      <c r="Z2" s="56">
        <f>_xlfn.STDEV.S(W2:W28)</f>
        <v>7078.7598423795071</v>
      </c>
    </row>
    <row r="3" spans="1:26" ht="15.75" x14ac:dyDescent="0.25">
      <c r="A3" s="55"/>
      <c r="B3" s="55"/>
      <c r="C3" s="36">
        <v>6</v>
      </c>
      <c r="D3" s="36">
        <v>5940</v>
      </c>
      <c r="E3" s="55"/>
      <c r="F3" s="55"/>
      <c r="G3" s="56"/>
      <c r="H3" s="56"/>
      <c r="J3" s="55"/>
      <c r="K3" s="55"/>
      <c r="L3" s="36">
        <v>6</v>
      </c>
      <c r="M3" s="36">
        <v>6563.333333333333</v>
      </c>
      <c r="N3" s="55"/>
      <c r="O3" s="55"/>
      <c r="P3" s="56"/>
      <c r="Q3" s="56"/>
      <c r="S3" s="55"/>
      <c r="T3" s="55"/>
      <c r="U3" s="36">
        <v>6</v>
      </c>
      <c r="V3" s="36">
        <v>6233.333333333333</v>
      </c>
      <c r="W3" s="55"/>
      <c r="X3" s="55"/>
      <c r="Y3" s="56"/>
      <c r="Z3" s="56"/>
    </row>
    <row r="4" spans="1:26" ht="15.75" x14ac:dyDescent="0.25">
      <c r="A4" s="55"/>
      <c r="B4" s="55"/>
      <c r="C4" s="36">
        <v>12</v>
      </c>
      <c r="D4" s="36">
        <v>11330</v>
      </c>
      <c r="E4" s="55"/>
      <c r="F4" s="55"/>
      <c r="G4" s="56"/>
      <c r="H4" s="56"/>
      <c r="J4" s="55"/>
      <c r="K4" s="55"/>
      <c r="L4" s="36">
        <v>12</v>
      </c>
      <c r="M4" s="36">
        <v>8360</v>
      </c>
      <c r="N4" s="55"/>
      <c r="O4" s="55"/>
      <c r="P4" s="56"/>
      <c r="Q4" s="56"/>
      <c r="S4" s="55"/>
      <c r="T4" s="55"/>
      <c r="U4" s="36">
        <v>12</v>
      </c>
      <c r="V4" s="36">
        <v>7846.666666666667</v>
      </c>
      <c r="W4" s="55"/>
      <c r="X4" s="55"/>
      <c r="Y4" s="56"/>
      <c r="Z4" s="56"/>
    </row>
    <row r="5" spans="1:26" ht="15.75" x14ac:dyDescent="0.25">
      <c r="A5" s="55"/>
      <c r="B5" s="55"/>
      <c r="C5" s="36">
        <v>18</v>
      </c>
      <c r="D5" s="36">
        <v>16660</v>
      </c>
      <c r="E5" s="55"/>
      <c r="F5" s="55"/>
      <c r="G5" s="56"/>
      <c r="H5" s="56"/>
      <c r="J5" s="55"/>
      <c r="K5" s="55"/>
      <c r="L5" s="36">
        <v>18</v>
      </c>
      <c r="M5" s="36">
        <v>9496.6666666666661</v>
      </c>
      <c r="N5" s="55"/>
      <c r="O5" s="55"/>
      <c r="P5" s="56"/>
      <c r="Q5" s="56"/>
      <c r="S5" s="55"/>
      <c r="T5" s="55"/>
      <c r="U5" s="36">
        <v>18</v>
      </c>
      <c r="V5" s="36">
        <v>7113.333333333333</v>
      </c>
      <c r="W5" s="55"/>
      <c r="X5" s="55"/>
      <c r="Y5" s="56"/>
      <c r="Z5" s="56"/>
    </row>
    <row r="6" spans="1:26" ht="15.75" x14ac:dyDescent="0.25">
      <c r="A6" s="55"/>
      <c r="B6" s="55">
        <v>2</v>
      </c>
      <c r="C6" s="36">
        <v>0</v>
      </c>
      <c r="D6" s="36">
        <v>19470</v>
      </c>
      <c r="E6" s="55">
        <f t="shared" ref="E6" si="0">AVERAGE(D6:D9)</f>
        <v>14996.666666666666</v>
      </c>
      <c r="F6" s="55"/>
      <c r="G6" s="56">
        <f>_xlfn.STDEV.S(D6:D9)</f>
        <v>4864.6594034023719</v>
      </c>
      <c r="H6" s="56"/>
      <c r="J6" s="55"/>
      <c r="K6" s="55">
        <v>2</v>
      </c>
      <c r="L6" s="36">
        <v>0</v>
      </c>
      <c r="M6" s="36">
        <v>17453.333333333332</v>
      </c>
      <c r="N6" s="55">
        <f t="shared" ref="N6" si="1">AVERAGE(M6:M9)</f>
        <v>13988.333333333332</v>
      </c>
      <c r="O6" s="55"/>
      <c r="P6" s="56">
        <f>_xlfn.STDEV.S(M6:M9)</f>
        <v>5047.0970754374157</v>
      </c>
      <c r="Q6" s="56"/>
      <c r="S6" s="55"/>
      <c r="T6" s="55">
        <v>2</v>
      </c>
      <c r="U6" s="36">
        <v>0</v>
      </c>
      <c r="V6" s="36">
        <v>13933.333333333334</v>
      </c>
      <c r="W6" s="55">
        <f t="shared" ref="W6" si="2">AVERAGE(V6:V9)</f>
        <v>11999.166666666668</v>
      </c>
      <c r="X6" s="55"/>
      <c r="Y6" s="56">
        <f>_xlfn.STDEV.S(V6:V9)</f>
        <v>3618.3609702614035</v>
      </c>
      <c r="Z6" s="56"/>
    </row>
    <row r="7" spans="1:26" ht="15.75" x14ac:dyDescent="0.25">
      <c r="A7" s="55"/>
      <c r="B7" s="55"/>
      <c r="C7" s="36">
        <v>6</v>
      </c>
      <c r="D7" s="36">
        <v>16940</v>
      </c>
      <c r="E7" s="55"/>
      <c r="F7" s="55"/>
      <c r="G7" s="56"/>
      <c r="H7" s="56"/>
      <c r="J7" s="55"/>
      <c r="K7" s="55"/>
      <c r="L7" s="36">
        <v>6</v>
      </c>
      <c r="M7" s="36">
        <v>15840</v>
      </c>
      <c r="N7" s="55"/>
      <c r="O7" s="55"/>
      <c r="P7" s="56"/>
      <c r="Q7" s="56"/>
      <c r="S7" s="55"/>
      <c r="T7" s="55"/>
      <c r="U7" s="36">
        <v>6</v>
      </c>
      <c r="V7" s="36">
        <v>10743.333333333334</v>
      </c>
      <c r="W7" s="55"/>
      <c r="X7" s="55"/>
      <c r="Y7" s="56"/>
      <c r="Z7" s="56"/>
    </row>
    <row r="8" spans="1:26" ht="15.75" x14ac:dyDescent="0.25">
      <c r="A8" s="55"/>
      <c r="B8" s="55"/>
      <c r="C8" s="36">
        <v>12</v>
      </c>
      <c r="D8" s="36">
        <v>15436.666666666666</v>
      </c>
      <c r="E8" s="55"/>
      <c r="F8" s="55"/>
      <c r="G8" s="56"/>
      <c r="H8" s="56"/>
      <c r="J8" s="55"/>
      <c r="K8" s="55"/>
      <c r="L8" s="36">
        <v>12</v>
      </c>
      <c r="M8" s="36">
        <v>16170</v>
      </c>
      <c r="N8" s="55"/>
      <c r="O8" s="55"/>
      <c r="P8" s="56"/>
      <c r="Q8" s="56"/>
      <c r="S8" s="55"/>
      <c r="T8" s="55"/>
      <c r="U8" s="36">
        <v>12</v>
      </c>
      <c r="V8" s="36">
        <v>15766.666666666666</v>
      </c>
      <c r="W8" s="55"/>
      <c r="X8" s="55"/>
      <c r="Y8" s="56"/>
      <c r="Z8" s="56"/>
    </row>
    <row r="9" spans="1:26" ht="15.75" x14ac:dyDescent="0.25">
      <c r="A9" s="55"/>
      <c r="B9" s="55"/>
      <c r="C9" s="36">
        <v>18</v>
      </c>
      <c r="D9" s="36">
        <v>8140</v>
      </c>
      <c r="E9" s="55"/>
      <c r="F9" s="55"/>
      <c r="G9" s="56"/>
      <c r="H9" s="56"/>
      <c r="J9" s="55"/>
      <c r="K9" s="55"/>
      <c r="L9" s="36">
        <v>18</v>
      </c>
      <c r="M9" s="36">
        <v>6490</v>
      </c>
      <c r="N9" s="55"/>
      <c r="O9" s="55"/>
      <c r="P9" s="56"/>
      <c r="Q9" s="56"/>
      <c r="S9" s="55"/>
      <c r="T9" s="55"/>
      <c r="U9" s="36">
        <v>18</v>
      </c>
      <c r="V9" s="36">
        <v>7553.333333333333</v>
      </c>
      <c r="W9" s="55"/>
      <c r="X9" s="55"/>
      <c r="Y9" s="56"/>
      <c r="Z9" s="56"/>
    </row>
    <row r="10" spans="1:26" ht="15.75" x14ac:dyDescent="0.25">
      <c r="A10" s="55"/>
      <c r="B10" s="55">
        <v>3</v>
      </c>
      <c r="C10" s="36">
        <v>0</v>
      </c>
      <c r="D10" s="36">
        <v>10633.333333333334</v>
      </c>
      <c r="E10" s="55">
        <f t="shared" ref="E10" si="3">AVERAGE(D10:D13)</f>
        <v>17517.5</v>
      </c>
      <c r="F10" s="55"/>
      <c r="G10" s="56">
        <f>_xlfn.STDEV.S(D10:D13)</f>
        <v>6838.5954671235631</v>
      </c>
      <c r="H10" s="56"/>
      <c r="J10" s="55"/>
      <c r="K10" s="55">
        <v>3</v>
      </c>
      <c r="L10" s="36">
        <v>0</v>
      </c>
      <c r="M10" s="36">
        <v>5573.333333333333</v>
      </c>
      <c r="N10" s="55">
        <f t="shared" ref="N10" si="4">AVERAGE(M10:M13)</f>
        <v>13475</v>
      </c>
      <c r="O10" s="55"/>
      <c r="P10" s="56">
        <f>_xlfn.STDEV.S(M10:M13)</f>
        <v>6330.9577416000784</v>
      </c>
      <c r="Q10" s="56"/>
      <c r="S10" s="55"/>
      <c r="T10" s="55">
        <v>3</v>
      </c>
      <c r="U10" s="36">
        <v>0</v>
      </c>
      <c r="V10" s="36">
        <v>7590</v>
      </c>
      <c r="W10" s="55">
        <f t="shared" ref="W10" si="5">AVERAGE(V10:V13)</f>
        <v>13777.499999999998</v>
      </c>
      <c r="X10" s="55"/>
      <c r="Y10" s="56">
        <f>_xlfn.STDEV.S(V10:V13)</f>
        <v>6211.393578351418</v>
      </c>
      <c r="Z10" s="56"/>
    </row>
    <row r="11" spans="1:26" ht="15.75" x14ac:dyDescent="0.25">
      <c r="A11" s="55"/>
      <c r="B11" s="55"/>
      <c r="C11" s="36">
        <v>6</v>
      </c>
      <c r="D11" s="36">
        <v>16830</v>
      </c>
      <c r="E11" s="55"/>
      <c r="F11" s="55"/>
      <c r="G11" s="56"/>
      <c r="H11" s="56"/>
      <c r="J11" s="55"/>
      <c r="K11" s="55"/>
      <c r="L11" s="36">
        <v>6</v>
      </c>
      <c r="M11" s="36">
        <v>20936.666666666668</v>
      </c>
      <c r="N11" s="55"/>
      <c r="O11" s="55"/>
      <c r="P11" s="56"/>
      <c r="Q11" s="56"/>
      <c r="S11" s="55"/>
      <c r="T11" s="55"/>
      <c r="U11" s="36">
        <v>6</v>
      </c>
      <c r="V11" s="36">
        <v>19323.333333333332</v>
      </c>
      <c r="W11" s="55"/>
      <c r="X11" s="55"/>
      <c r="Y11" s="56"/>
      <c r="Z11" s="56"/>
    </row>
    <row r="12" spans="1:26" ht="15.75" x14ac:dyDescent="0.25">
      <c r="A12" s="55"/>
      <c r="B12" s="55"/>
      <c r="C12" s="36">
        <v>12</v>
      </c>
      <c r="D12" s="36">
        <v>26950</v>
      </c>
      <c r="E12" s="55"/>
      <c r="F12" s="55"/>
      <c r="G12" s="56"/>
      <c r="H12" s="56"/>
      <c r="J12" s="55"/>
      <c r="K12" s="55"/>
      <c r="L12" s="36">
        <v>12</v>
      </c>
      <c r="M12" s="36">
        <v>12686.666666666666</v>
      </c>
      <c r="N12" s="55"/>
      <c r="O12" s="55"/>
      <c r="P12" s="56"/>
      <c r="Q12" s="56"/>
      <c r="S12" s="55"/>
      <c r="T12" s="55"/>
      <c r="U12" s="36">
        <v>12</v>
      </c>
      <c r="V12" s="36">
        <v>18920</v>
      </c>
      <c r="W12" s="55"/>
      <c r="X12" s="55"/>
      <c r="Y12" s="56"/>
      <c r="Z12" s="56"/>
    </row>
    <row r="13" spans="1:26" ht="15.75" x14ac:dyDescent="0.25">
      <c r="A13" s="55"/>
      <c r="B13" s="55"/>
      <c r="C13" s="36">
        <v>18</v>
      </c>
      <c r="D13" s="36">
        <v>15656.666666666666</v>
      </c>
      <c r="E13" s="55"/>
      <c r="F13" s="55"/>
      <c r="G13" s="56"/>
      <c r="H13" s="56"/>
      <c r="J13" s="55"/>
      <c r="K13" s="55"/>
      <c r="L13" s="36">
        <v>18</v>
      </c>
      <c r="M13" s="36">
        <v>14703.333333333334</v>
      </c>
      <c r="N13" s="55"/>
      <c r="O13" s="55"/>
      <c r="P13" s="56"/>
      <c r="Q13" s="56"/>
      <c r="S13" s="55"/>
      <c r="T13" s="55"/>
      <c r="U13" s="36">
        <v>18</v>
      </c>
      <c r="V13" s="36">
        <v>9276.6666666666661</v>
      </c>
      <c r="W13" s="55"/>
      <c r="X13" s="55"/>
      <c r="Y13" s="56"/>
      <c r="Z13" s="56"/>
    </row>
    <row r="14" spans="1:26" ht="15.75" x14ac:dyDescent="0.25">
      <c r="A14" s="55"/>
      <c r="B14" s="55">
        <v>4</v>
      </c>
      <c r="C14" s="36">
        <v>0</v>
      </c>
      <c r="D14" s="36">
        <v>12283.333333333334</v>
      </c>
      <c r="E14" s="55">
        <f t="shared" ref="E14" si="6">AVERAGE(D14:D17)</f>
        <v>15546.666666666668</v>
      </c>
      <c r="F14" s="55"/>
      <c r="G14" s="56">
        <f>_xlfn.STDEV.S(D14:D17)</f>
        <v>2516.5908745025704</v>
      </c>
      <c r="H14" s="56"/>
      <c r="J14" s="55"/>
      <c r="K14" s="55">
        <v>4</v>
      </c>
      <c r="L14" s="36">
        <v>0</v>
      </c>
      <c r="M14" s="36">
        <v>18296.666666666668</v>
      </c>
      <c r="N14" s="55">
        <f t="shared" ref="N14" si="7">AVERAGE(M14:M17)</f>
        <v>13438.333333333334</v>
      </c>
      <c r="O14" s="55"/>
      <c r="P14" s="56">
        <f>_xlfn.STDEV.S(M14:M17)</f>
        <v>3478.0544795852388</v>
      </c>
      <c r="Q14" s="56"/>
      <c r="S14" s="55"/>
      <c r="T14" s="55">
        <v>4</v>
      </c>
      <c r="U14" s="36">
        <v>0</v>
      </c>
      <c r="V14" s="36">
        <v>25960</v>
      </c>
      <c r="W14" s="55">
        <f t="shared" ref="W14" si="8">AVERAGE(V14:V17)</f>
        <v>14987.5</v>
      </c>
      <c r="X14" s="55"/>
      <c r="Y14" s="56">
        <f>_xlfn.STDEV.S(V14:V17)</f>
        <v>7717.984948590316</v>
      </c>
      <c r="Z14" s="56"/>
    </row>
    <row r="15" spans="1:26" ht="15.75" x14ac:dyDescent="0.25">
      <c r="A15" s="55"/>
      <c r="B15" s="55"/>
      <c r="C15" s="36">
        <v>6</v>
      </c>
      <c r="D15" s="36">
        <v>16830</v>
      </c>
      <c r="E15" s="55"/>
      <c r="F15" s="55"/>
      <c r="G15" s="56"/>
      <c r="H15" s="56"/>
      <c r="J15" s="55"/>
      <c r="K15" s="55"/>
      <c r="L15" s="36">
        <v>6</v>
      </c>
      <c r="M15" s="36">
        <v>13163.333333333334</v>
      </c>
      <c r="N15" s="55"/>
      <c r="O15" s="55"/>
      <c r="P15" s="56"/>
      <c r="Q15" s="56"/>
      <c r="S15" s="55"/>
      <c r="T15" s="55"/>
      <c r="U15" s="36">
        <v>6</v>
      </c>
      <c r="V15" s="36">
        <v>10230</v>
      </c>
      <c r="W15" s="55"/>
      <c r="X15" s="55"/>
      <c r="Y15" s="56"/>
      <c r="Z15" s="56"/>
    </row>
    <row r="16" spans="1:26" ht="15.75" x14ac:dyDescent="0.25">
      <c r="A16" s="55"/>
      <c r="B16" s="55"/>
      <c r="C16" s="36">
        <v>12</v>
      </c>
      <c r="D16" s="36">
        <v>14996.666666666666</v>
      </c>
      <c r="E16" s="55"/>
      <c r="F16" s="55"/>
      <c r="G16" s="56"/>
      <c r="H16" s="56"/>
      <c r="J16" s="55"/>
      <c r="K16" s="55"/>
      <c r="L16" s="36">
        <v>12</v>
      </c>
      <c r="M16" s="36">
        <v>10120</v>
      </c>
      <c r="N16" s="55"/>
      <c r="O16" s="55"/>
      <c r="P16" s="56"/>
      <c r="Q16" s="56"/>
      <c r="S16" s="55"/>
      <c r="T16" s="55"/>
      <c r="U16" s="36">
        <v>12</v>
      </c>
      <c r="V16" s="36">
        <v>9020</v>
      </c>
      <c r="W16" s="55"/>
      <c r="X16" s="55"/>
      <c r="Y16" s="56"/>
      <c r="Z16" s="56"/>
    </row>
    <row r="17" spans="1:26" ht="15.75" x14ac:dyDescent="0.25">
      <c r="A17" s="55"/>
      <c r="B17" s="55"/>
      <c r="C17" s="36">
        <v>18</v>
      </c>
      <c r="D17" s="36">
        <v>18076.666666666668</v>
      </c>
      <c r="E17" s="55"/>
      <c r="F17" s="55"/>
      <c r="G17" s="56"/>
      <c r="H17" s="56"/>
      <c r="J17" s="55"/>
      <c r="K17" s="55"/>
      <c r="L17" s="36">
        <v>18</v>
      </c>
      <c r="M17" s="36">
        <v>12173.333333333334</v>
      </c>
      <c r="N17" s="55"/>
      <c r="O17" s="55"/>
      <c r="P17" s="56"/>
      <c r="Q17" s="56"/>
      <c r="S17" s="55"/>
      <c r="T17" s="55"/>
      <c r="U17" s="36">
        <v>18</v>
      </c>
      <c r="V17" s="36">
        <v>14740</v>
      </c>
      <c r="W17" s="55"/>
      <c r="X17" s="55"/>
      <c r="Y17" s="56"/>
      <c r="Z17" s="56"/>
    </row>
    <row r="18" spans="1:26" ht="15.75" x14ac:dyDescent="0.25">
      <c r="A18" s="55"/>
      <c r="B18" s="55">
        <v>5</v>
      </c>
      <c r="C18" s="36">
        <v>0</v>
      </c>
      <c r="D18" s="36">
        <v>21743.333333333332</v>
      </c>
      <c r="E18" s="55">
        <f t="shared" ref="E18" si="9">AVERAGE(D18:D21)</f>
        <v>15069.999999999998</v>
      </c>
      <c r="F18" s="55"/>
      <c r="G18" s="56">
        <f>_xlfn.STDEV.S(D18:D21)</f>
        <v>4984.0597761114323</v>
      </c>
      <c r="H18" s="56"/>
      <c r="J18" s="55"/>
      <c r="K18" s="55">
        <v>5</v>
      </c>
      <c r="L18" s="36">
        <v>0</v>
      </c>
      <c r="M18" s="36">
        <v>10890</v>
      </c>
      <c r="N18" s="55">
        <f t="shared" ref="N18" si="10">AVERAGE(M18:M21)</f>
        <v>11825</v>
      </c>
      <c r="O18" s="55"/>
      <c r="P18" s="56">
        <f>_xlfn.STDEV.S(M18:M21)</f>
        <v>1841.7473587149063</v>
      </c>
      <c r="Q18" s="56"/>
      <c r="S18" s="55"/>
      <c r="T18" s="55">
        <v>5</v>
      </c>
      <c r="U18" s="36">
        <v>0</v>
      </c>
      <c r="V18" s="36">
        <v>12356.666666666666</v>
      </c>
      <c r="W18" s="55">
        <f t="shared" ref="W18" si="11">AVERAGE(V18:V21)</f>
        <v>11751.666666666668</v>
      </c>
      <c r="X18" s="55"/>
      <c r="Y18" s="56">
        <f>_xlfn.STDEV.S(V18:V21)</f>
        <v>3081.9636597468116</v>
      </c>
      <c r="Z18" s="56"/>
    </row>
    <row r="19" spans="1:26" ht="15.75" x14ac:dyDescent="0.25">
      <c r="A19" s="55"/>
      <c r="B19" s="55"/>
      <c r="C19" s="36">
        <v>6</v>
      </c>
      <c r="D19" s="36">
        <v>15950</v>
      </c>
      <c r="E19" s="55"/>
      <c r="F19" s="55"/>
      <c r="G19" s="56"/>
      <c r="H19" s="56"/>
      <c r="J19" s="55"/>
      <c r="K19" s="55"/>
      <c r="L19" s="36">
        <v>6</v>
      </c>
      <c r="M19" s="36">
        <v>14520</v>
      </c>
      <c r="N19" s="55"/>
      <c r="O19" s="55"/>
      <c r="P19" s="56"/>
      <c r="Q19" s="56"/>
      <c r="S19" s="55"/>
      <c r="T19" s="55"/>
      <c r="U19" s="36">
        <v>6</v>
      </c>
      <c r="V19" s="36">
        <v>15803.333333333334</v>
      </c>
      <c r="W19" s="55"/>
      <c r="X19" s="55"/>
      <c r="Y19" s="56"/>
      <c r="Z19" s="56"/>
    </row>
    <row r="20" spans="1:26" ht="15.75" x14ac:dyDescent="0.25">
      <c r="A20" s="55"/>
      <c r="B20" s="55"/>
      <c r="C20" s="36">
        <v>12</v>
      </c>
      <c r="D20" s="36">
        <v>10706.666666666666</v>
      </c>
      <c r="E20" s="55"/>
      <c r="F20" s="55"/>
      <c r="G20" s="56"/>
      <c r="H20" s="56"/>
      <c r="J20" s="55"/>
      <c r="K20" s="55"/>
      <c r="L20" s="36">
        <v>12</v>
      </c>
      <c r="M20" s="36">
        <v>11440</v>
      </c>
      <c r="N20" s="55"/>
      <c r="O20" s="55"/>
      <c r="P20" s="56"/>
      <c r="Q20" s="56"/>
      <c r="S20" s="55"/>
      <c r="T20" s="55"/>
      <c r="U20" s="36">
        <v>12</v>
      </c>
      <c r="V20" s="36">
        <v>8763.3333333333339</v>
      </c>
      <c r="W20" s="55"/>
      <c r="X20" s="55"/>
      <c r="Y20" s="56"/>
      <c r="Z20" s="56"/>
    </row>
    <row r="21" spans="1:26" ht="15.75" x14ac:dyDescent="0.25">
      <c r="A21" s="55"/>
      <c r="B21" s="55"/>
      <c r="C21" s="36">
        <v>18</v>
      </c>
      <c r="D21" s="36">
        <v>11880</v>
      </c>
      <c r="E21" s="55"/>
      <c r="F21" s="55"/>
      <c r="G21" s="56"/>
      <c r="H21" s="56"/>
      <c r="J21" s="55"/>
      <c r="K21" s="55"/>
      <c r="L21" s="36">
        <v>18</v>
      </c>
      <c r="M21" s="36">
        <v>10450</v>
      </c>
      <c r="N21" s="55"/>
      <c r="O21" s="55"/>
      <c r="P21" s="56"/>
      <c r="Q21" s="56"/>
      <c r="S21" s="55"/>
      <c r="T21" s="55"/>
      <c r="U21" s="36">
        <v>18</v>
      </c>
      <c r="V21" s="36">
        <v>10083.333333333334</v>
      </c>
      <c r="W21" s="55"/>
      <c r="X21" s="55"/>
      <c r="Y21" s="56"/>
      <c r="Z21" s="56"/>
    </row>
    <row r="22" spans="1:26" ht="15.75" x14ac:dyDescent="0.25">
      <c r="A22" s="55"/>
      <c r="B22" s="55">
        <v>6</v>
      </c>
      <c r="C22" s="36">
        <v>0</v>
      </c>
      <c r="D22" s="36">
        <v>28306.666666666668</v>
      </c>
      <c r="E22" s="55">
        <f t="shared" ref="E22" si="12">AVERAGE(D22:D25)</f>
        <v>20808.333333333336</v>
      </c>
      <c r="F22" s="55"/>
      <c r="G22" s="56">
        <f>_xlfn.STDEV.S(D22:D25)</f>
        <v>6988.5358504720552</v>
      </c>
      <c r="H22" s="56"/>
      <c r="J22" s="55"/>
      <c r="K22" s="55">
        <v>6</v>
      </c>
      <c r="L22" s="36">
        <v>0</v>
      </c>
      <c r="M22" s="36">
        <v>18076.666666666668</v>
      </c>
      <c r="N22" s="55">
        <f t="shared" ref="N22" si="13">AVERAGE(M22:M25)</f>
        <v>14263.333333333332</v>
      </c>
      <c r="O22" s="55"/>
      <c r="P22" s="56">
        <f>_xlfn.STDEV.S(M22:M25)</f>
        <v>6840.5365828084578</v>
      </c>
      <c r="Q22" s="56"/>
      <c r="S22" s="55"/>
      <c r="T22" s="55">
        <v>6</v>
      </c>
      <c r="U22" s="36">
        <v>0</v>
      </c>
      <c r="V22" s="36">
        <v>32156.666666666668</v>
      </c>
      <c r="W22" s="55">
        <f t="shared" ref="W22" si="14">AVERAGE(V22:V25)</f>
        <v>19928.333333333332</v>
      </c>
      <c r="X22" s="55"/>
      <c r="Y22" s="56">
        <f>_xlfn.STDEV.S(V22:V25)</f>
        <v>10354.48748664612</v>
      </c>
      <c r="Z22" s="56"/>
    </row>
    <row r="23" spans="1:26" ht="15.75" x14ac:dyDescent="0.25">
      <c r="A23" s="55"/>
      <c r="B23" s="55"/>
      <c r="C23" s="36">
        <v>6</v>
      </c>
      <c r="D23" s="36">
        <v>25116.666666666668</v>
      </c>
      <c r="E23" s="55"/>
      <c r="F23" s="55"/>
      <c r="G23" s="56"/>
      <c r="H23" s="56"/>
      <c r="J23" s="55"/>
      <c r="K23" s="55"/>
      <c r="L23" s="36">
        <v>6</v>
      </c>
      <c r="M23" s="36">
        <v>8873.3333333333339</v>
      </c>
      <c r="N23" s="55"/>
      <c r="O23" s="55"/>
      <c r="P23" s="56"/>
      <c r="Q23" s="56"/>
      <c r="S23" s="55"/>
      <c r="T23" s="55"/>
      <c r="U23" s="36">
        <v>6</v>
      </c>
      <c r="V23" s="36">
        <v>12246.666666666666</v>
      </c>
      <c r="W23" s="55"/>
      <c r="X23" s="55"/>
      <c r="Y23" s="56"/>
      <c r="Z23" s="56"/>
    </row>
    <row r="24" spans="1:26" ht="15.75" x14ac:dyDescent="0.25">
      <c r="A24" s="55"/>
      <c r="B24" s="55"/>
      <c r="C24" s="36">
        <v>12</v>
      </c>
      <c r="D24" s="36">
        <v>15913.333333333334</v>
      </c>
      <c r="E24" s="55"/>
      <c r="F24" s="55"/>
      <c r="G24" s="56"/>
      <c r="H24" s="56"/>
      <c r="J24" s="55"/>
      <c r="K24" s="55"/>
      <c r="L24" s="36">
        <v>12</v>
      </c>
      <c r="M24" s="36">
        <v>8140</v>
      </c>
      <c r="N24" s="55"/>
      <c r="O24" s="55"/>
      <c r="P24" s="56"/>
      <c r="Q24" s="56"/>
      <c r="S24" s="55"/>
      <c r="T24" s="55"/>
      <c r="U24" s="36">
        <v>12</v>
      </c>
      <c r="V24" s="36">
        <v>10486.666666666666</v>
      </c>
      <c r="W24" s="55"/>
      <c r="X24" s="55"/>
      <c r="Y24" s="56"/>
      <c r="Z24" s="56"/>
    </row>
    <row r="25" spans="1:26" ht="15.75" x14ac:dyDescent="0.25">
      <c r="A25" s="55"/>
      <c r="B25" s="55"/>
      <c r="C25" s="36">
        <v>18</v>
      </c>
      <c r="D25" s="36">
        <v>13896.666666666666</v>
      </c>
      <c r="E25" s="55"/>
      <c r="F25" s="55"/>
      <c r="G25" s="56"/>
      <c r="H25" s="56"/>
      <c r="J25" s="55"/>
      <c r="K25" s="55"/>
      <c r="L25" s="36">
        <v>18</v>
      </c>
      <c r="M25" s="36">
        <v>21963.333333333332</v>
      </c>
      <c r="N25" s="55"/>
      <c r="O25" s="55"/>
      <c r="P25" s="56"/>
      <c r="Q25" s="56"/>
      <c r="S25" s="55"/>
      <c r="T25" s="55"/>
      <c r="U25" s="36">
        <v>18</v>
      </c>
      <c r="V25" s="36">
        <v>24823.333333333332</v>
      </c>
      <c r="W25" s="55"/>
      <c r="X25" s="55"/>
      <c r="Y25" s="56"/>
      <c r="Z25" s="56"/>
    </row>
    <row r="26" spans="1:26" ht="15.75" customHeight="1" x14ac:dyDescent="0.25">
      <c r="A26" s="55"/>
      <c r="B26" s="55">
        <v>7</v>
      </c>
      <c r="C26" s="36">
        <v>0</v>
      </c>
      <c r="D26" s="36">
        <v>36813.333333333336</v>
      </c>
      <c r="E26" s="55">
        <f>AVERAGE(D26:D29)</f>
        <v>28334.166666666668</v>
      </c>
      <c r="F26" s="55"/>
      <c r="G26" s="56">
        <f>_xlfn.STDEV.S(D26:D28)</f>
        <v>6458.990575876328</v>
      </c>
      <c r="H26" s="56"/>
      <c r="J26" s="55"/>
      <c r="K26" s="55">
        <v>7</v>
      </c>
      <c r="L26" s="36">
        <v>0</v>
      </c>
      <c r="M26" s="36">
        <v>34246.666666666664</v>
      </c>
      <c r="N26" s="55">
        <f t="shared" ref="N26" si="15">AVERAGE(M26:M29)</f>
        <v>21294.166666666668</v>
      </c>
      <c r="O26" s="55"/>
      <c r="P26" s="56">
        <f>_xlfn.STDEV.S(M26:M28)</f>
        <v>11706.738958268306</v>
      </c>
      <c r="Q26" s="56"/>
      <c r="S26" s="55"/>
      <c r="T26" s="55">
        <v>7</v>
      </c>
      <c r="U26" s="36">
        <v>0</v>
      </c>
      <c r="V26" s="36">
        <v>35603.333333333336</v>
      </c>
      <c r="W26" s="55">
        <f t="shared" ref="W26" si="16">AVERAGE(V26:V29)</f>
        <v>29232.500000000004</v>
      </c>
      <c r="X26" s="55"/>
      <c r="Y26" s="56">
        <f>_xlfn.STDEV.S(V26:V28)</f>
        <v>8907.1325975933851</v>
      </c>
      <c r="Z26" s="56"/>
    </row>
    <row r="27" spans="1:26" ht="15.75" customHeight="1" x14ac:dyDescent="0.25">
      <c r="A27" s="55"/>
      <c r="B27" s="55"/>
      <c r="C27" s="36">
        <v>6</v>
      </c>
      <c r="D27" s="36">
        <v>35713.333333333336</v>
      </c>
      <c r="E27" s="55"/>
      <c r="F27" s="55"/>
      <c r="G27" s="56"/>
      <c r="H27" s="56"/>
      <c r="J27" s="55"/>
      <c r="K27" s="55"/>
      <c r="L27" s="36">
        <v>6</v>
      </c>
      <c r="M27" s="36">
        <v>19763.333333333332</v>
      </c>
      <c r="N27" s="55"/>
      <c r="O27" s="55"/>
      <c r="P27" s="56"/>
      <c r="Q27" s="56"/>
      <c r="S27" s="55"/>
      <c r="T27" s="55"/>
      <c r="U27" s="36">
        <v>6</v>
      </c>
      <c r="V27" s="36">
        <v>31790</v>
      </c>
      <c r="W27" s="55"/>
      <c r="X27" s="55"/>
      <c r="Y27" s="56"/>
      <c r="Z27" s="56"/>
    </row>
    <row r="28" spans="1:26" ht="15.75" customHeight="1" x14ac:dyDescent="0.25">
      <c r="A28" s="55"/>
      <c r="B28" s="55"/>
      <c r="C28" s="36">
        <v>12</v>
      </c>
      <c r="D28" s="36">
        <v>25116.666666666668</v>
      </c>
      <c r="E28" s="55"/>
      <c r="F28" s="55"/>
      <c r="G28" s="56"/>
      <c r="H28" s="56"/>
      <c r="J28" s="55"/>
      <c r="K28" s="55"/>
      <c r="L28" s="36">
        <v>12</v>
      </c>
      <c r="M28" s="36">
        <v>11073.333333333334</v>
      </c>
      <c r="N28" s="55"/>
      <c r="O28" s="55"/>
      <c r="P28" s="56"/>
      <c r="Q28" s="56"/>
      <c r="S28" s="55"/>
      <c r="T28" s="55"/>
      <c r="U28" s="36">
        <v>12</v>
      </c>
      <c r="V28" s="36">
        <v>18626.666666666668</v>
      </c>
      <c r="W28" s="55"/>
      <c r="X28" s="55"/>
      <c r="Y28" s="56"/>
      <c r="Z28" s="56"/>
    </row>
    <row r="29" spans="1:26" ht="15.75" customHeight="1" x14ac:dyDescent="0.25">
      <c r="A29" s="55"/>
      <c r="B29" s="55"/>
      <c r="C29" s="36">
        <v>18</v>
      </c>
      <c r="D29" s="1">
        <v>15693.333333333334</v>
      </c>
      <c r="E29" s="55"/>
      <c r="F29" s="55"/>
      <c r="G29" s="56"/>
      <c r="H29" s="56"/>
      <c r="J29" s="55"/>
      <c r="K29" s="55"/>
      <c r="L29" s="36">
        <v>18</v>
      </c>
      <c r="M29" s="1">
        <v>20093.333333333332</v>
      </c>
      <c r="N29" s="55"/>
      <c r="O29" s="55"/>
      <c r="P29" s="56"/>
      <c r="Q29" s="56"/>
      <c r="S29" s="55"/>
      <c r="T29" s="55"/>
      <c r="U29" s="36">
        <v>18</v>
      </c>
      <c r="V29" s="1">
        <v>30910</v>
      </c>
      <c r="W29" s="55"/>
      <c r="X29" s="55"/>
      <c r="Y29" s="56"/>
      <c r="Z29" s="56"/>
    </row>
    <row r="31" spans="1:26" x14ac:dyDescent="0.25">
      <c r="A31" s="54" t="s">
        <v>4</v>
      </c>
      <c r="B31" s="54" t="s">
        <v>13</v>
      </c>
      <c r="C31" s="54" t="s">
        <v>23</v>
      </c>
      <c r="D31" s="54" t="s">
        <v>24</v>
      </c>
    </row>
    <row r="32" spans="1:26" x14ac:dyDescent="0.25">
      <c r="A32" s="54"/>
      <c r="B32" s="54"/>
      <c r="C32" s="54"/>
      <c r="D32" s="54"/>
    </row>
    <row r="33" spans="1:4" x14ac:dyDescent="0.25">
      <c r="A33" s="54"/>
      <c r="B33" s="54"/>
      <c r="C33" s="54"/>
      <c r="D33" s="54"/>
    </row>
    <row r="34" spans="1:4" x14ac:dyDescent="0.25">
      <c r="A34" s="53">
        <v>500</v>
      </c>
      <c r="B34" s="37">
        <v>1</v>
      </c>
      <c r="C34" s="37">
        <v>12360</v>
      </c>
      <c r="D34" s="1">
        <f>STDEV(D2:D5)</f>
        <v>4854.2009297789336</v>
      </c>
    </row>
    <row r="35" spans="1:4" x14ac:dyDescent="0.25">
      <c r="A35" s="53"/>
      <c r="B35" s="37">
        <v>2</v>
      </c>
      <c r="C35" s="37">
        <v>14996.7</v>
      </c>
      <c r="D35" s="1">
        <f>STDEV(D6:D9)</f>
        <v>4864.6594034023719</v>
      </c>
    </row>
    <row r="36" spans="1:4" x14ac:dyDescent="0.25">
      <c r="A36" s="53"/>
      <c r="B36" s="37">
        <v>3</v>
      </c>
      <c r="C36" s="37">
        <v>17517.5</v>
      </c>
      <c r="D36" s="1">
        <f>STDEV(D10:D13)</f>
        <v>6838.5954671235631</v>
      </c>
    </row>
    <row r="37" spans="1:4" x14ac:dyDescent="0.25">
      <c r="A37" s="53"/>
      <c r="B37" s="37">
        <v>4</v>
      </c>
      <c r="C37" s="37">
        <v>15546.6667</v>
      </c>
      <c r="D37" s="1">
        <f>STDEV(D14:D17)</f>
        <v>2516.5908745025704</v>
      </c>
    </row>
    <row r="38" spans="1:4" x14ac:dyDescent="0.25">
      <c r="A38" s="53"/>
      <c r="B38" s="37">
        <v>5</v>
      </c>
      <c r="C38" s="37">
        <v>15070</v>
      </c>
      <c r="D38" s="1">
        <f t="shared" ref="D38" si="17">STDEV(D12:D15)</f>
        <v>6314.6203076376341</v>
      </c>
    </row>
    <row r="39" spans="1:4" x14ac:dyDescent="0.25">
      <c r="A39" s="53"/>
      <c r="B39" s="37">
        <v>6</v>
      </c>
      <c r="C39" s="37">
        <v>20808.333299999998</v>
      </c>
      <c r="D39" s="1">
        <f>STDEV(D22:D25)</f>
        <v>6988.5358504720552</v>
      </c>
    </row>
    <row r="40" spans="1:4" x14ac:dyDescent="0.25">
      <c r="A40" s="53"/>
      <c r="B40" s="37">
        <v>7</v>
      </c>
      <c r="C40" s="39">
        <v>28334.166700000002</v>
      </c>
      <c r="D40" s="1">
        <f>STDEV(D26:D29)</f>
        <v>9941.3503721688794</v>
      </c>
    </row>
    <row r="41" spans="1:4" ht="15" customHeight="1" x14ac:dyDescent="0.25">
      <c r="A41" s="54" t="s">
        <v>4</v>
      </c>
      <c r="B41" s="54" t="s">
        <v>13</v>
      </c>
      <c r="C41" s="54" t="s">
        <v>23</v>
      </c>
      <c r="D41" s="54" t="s">
        <v>24</v>
      </c>
    </row>
    <row r="42" spans="1:4" x14ac:dyDescent="0.25">
      <c r="A42" s="54"/>
      <c r="B42" s="54"/>
      <c r="C42" s="54"/>
      <c r="D42" s="54"/>
    </row>
    <row r="43" spans="1:4" x14ac:dyDescent="0.25">
      <c r="A43" s="54"/>
      <c r="B43" s="54"/>
      <c r="C43" s="54"/>
      <c r="D43" s="54"/>
    </row>
    <row r="44" spans="1:4" x14ac:dyDescent="0.25">
      <c r="A44" s="53">
        <v>1029</v>
      </c>
      <c r="B44" s="37">
        <v>1</v>
      </c>
      <c r="C44" s="38">
        <v>9148.33</v>
      </c>
      <c r="D44" s="1">
        <f>STDEV(M2:M5)</f>
        <v>2350.5783370308013</v>
      </c>
    </row>
    <row r="45" spans="1:4" x14ac:dyDescent="0.25">
      <c r="A45" s="53"/>
      <c r="B45" s="37">
        <v>2</v>
      </c>
      <c r="C45" s="37">
        <v>13988.3</v>
      </c>
      <c r="D45" s="1">
        <f>STDEV(M6:M9)</f>
        <v>5047.0970754374157</v>
      </c>
    </row>
    <row r="46" spans="1:4" x14ac:dyDescent="0.25">
      <c r="A46" s="53"/>
      <c r="B46" s="37">
        <v>3</v>
      </c>
      <c r="C46" s="37">
        <v>13475</v>
      </c>
      <c r="D46" s="1">
        <f>STDEV(M10:M13)</f>
        <v>6330.9577416000784</v>
      </c>
    </row>
    <row r="47" spans="1:4" x14ac:dyDescent="0.25">
      <c r="A47" s="53"/>
      <c r="B47" s="37">
        <v>4</v>
      </c>
      <c r="C47" s="37">
        <v>13438.3</v>
      </c>
      <c r="D47" s="1">
        <f>STDEV(M14:M17)</f>
        <v>3478.0544795852388</v>
      </c>
    </row>
    <row r="48" spans="1:4" x14ac:dyDescent="0.25">
      <c r="A48" s="53"/>
      <c r="B48" s="37">
        <v>5</v>
      </c>
      <c r="C48" s="37">
        <v>11825</v>
      </c>
      <c r="D48" s="1">
        <f>STDEV(M18:M21)</f>
        <v>1841.7473587149063</v>
      </c>
    </row>
    <row r="49" spans="1:4" x14ac:dyDescent="0.25">
      <c r="A49" s="53"/>
      <c r="B49" s="37">
        <v>6</v>
      </c>
      <c r="C49" s="37">
        <v>14263.3</v>
      </c>
      <c r="D49" s="1">
        <f>STDEV(M22:M25)</f>
        <v>6840.5365828084578</v>
      </c>
    </row>
    <row r="50" spans="1:4" x14ac:dyDescent="0.25">
      <c r="A50" s="53"/>
      <c r="B50" s="37">
        <v>7</v>
      </c>
      <c r="C50" s="39">
        <v>21294.2</v>
      </c>
      <c r="D50" s="1">
        <f>STDEV(M26:M29)</f>
        <v>9591.9782746950641</v>
      </c>
    </row>
    <row r="51" spans="1:4" ht="15" customHeight="1" x14ac:dyDescent="0.25">
      <c r="A51" s="54" t="s">
        <v>4</v>
      </c>
      <c r="B51" s="54" t="s">
        <v>13</v>
      </c>
      <c r="C51" s="54" t="s">
        <v>23</v>
      </c>
      <c r="D51" s="54" t="s">
        <v>24</v>
      </c>
    </row>
    <row r="52" spans="1:4" x14ac:dyDescent="0.25">
      <c r="A52" s="54"/>
      <c r="B52" s="54"/>
      <c r="C52" s="54"/>
      <c r="D52" s="54"/>
    </row>
    <row r="53" spans="1:4" x14ac:dyDescent="0.25">
      <c r="A53" s="54"/>
      <c r="B53" s="54"/>
      <c r="C53" s="54"/>
      <c r="D53" s="54"/>
    </row>
    <row r="54" spans="1:4" x14ac:dyDescent="0.25">
      <c r="A54" s="53">
        <v>2000</v>
      </c>
      <c r="B54" s="37">
        <v>1</v>
      </c>
      <c r="C54" s="38">
        <v>7562.5</v>
      </c>
      <c r="D54" s="1">
        <f>STDEV(V2:V5)</f>
        <v>1194.6714254617527</v>
      </c>
    </row>
    <row r="55" spans="1:4" x14ac:dyDescent="0.25">
      <c r="A55" s="53"/>
      <c r="B55" s="37">
        <v>2</v>
      </c>
      <c r="C55" s="37">
        <v>11999.2</v>
      </c>
      <c r="D55" s="1">
        <f>STDEV(V6:V9)</f>
        <v>3618.3609702614035</v>
      </c>
    </row>
    <row r="56" spans="1:4" x14ac:dyDescent="0.25">
      <c r="A56" s="53"/>
      <c r="B56" s="37">
        <v>3</v>
      </c>
      <c r="C56" s="37">
        <v>13777.5</v>
      </c>
      <c r="D56" s="1">
        <f>STDEV(V10:V13)</f>
        <v>6211.393578351418</v>
      </c>
    </row>
    <row r="57" spans="1:4" x14ac:dyDescent="0.25">
      <c r="A57" s="53"/>
      <c r="B57" s="37">
        <v>4</v>
      </c>
      <c r="C57" s="37">
        <v>14987.5</v>
      </c>
      <c r="D57" s="1">
        <f>STDEV(V14:V17)</f>
        <v>7717.984948590316</v>
      </c>
    </row>
    <row r="58" spans="1:4" x14ac:dyDescent="0.25">
      <c r="A58" s="53"/>
      <c r="B58" s="37">
        <v>5</v>
      </c>
      <c r="C58" s="37">
        <v>11751.7</v>
      </c>
      <c r="D58" s="1">
        <f>STDEV(V18:V21)</f>
        <v>3081.9636597468116</v>
      </c>
    </row>
    <row r="59" spans="1:4" x14ac:dyDescent="0.25">
      <c r="A59" s="53"/>
      <c r="B59" s="37">
        <v>6</v>
      </c>
      <c r="C59" s="37">
        <v>19928.3</v>
      </c>
      <c r="D59" s="1">
        <f>STDEV(V22:V25)</f>
        <v>10354.48748664612</v>
      </c>
    </row>
    <row r="60" spans="1:4" x14ac:dyDescent="0.25">
      <c r="A60" s="53"/>
      <c r="B60" s="37">
        <v>7</v>
      </c>
      <c r="C60" s="39">
        <v>29232.5</v>
      </c>
      <c r="D60" s="1">
        <f>STDEV(V26:V29)</f>
        <v>7358.1254532105495</v>
      </c>
    </row>
  </sheetData>
  <mergeCells count="87">
    <mergeCell ref="H2:H29"/>
    <mergeCell ref="A2:A29"/>
    <mergeCell ref="B26:B29"/>
    <mergeCell ref="E26:E29"/>
    <mergeCell ref="F2:F29"/>
    <mergeCell ref="G26:G29"/>
    <mergeCell ref="B22:B25"/>
    <mergeCell ref="E22:E25"/>
    <mergeCell ref="G22:G25"/>
    <mergeCell ref="E10:E13"/>
    <mergeCell ref="G10:G13"/>
    <mergeCell ref="B14:B17"/>
    <mergeCell ref="E14:E17"/>
    <mergeCell ref="G14:G17"/>
    <mergeCell ref="B18:B21"/>
    <mergeCell ref="E18:E21"/>
    <mergeCell ref="G18:G21"/>
    <mergeCell ref="B2:B5"/>
    <mergeCell ref="E2:E5"/>
    <mergeCell ref="G2:G5"/>
    <mergeCell ref="B6:B9"/>
    <mergeCell ref="E6:E9"/>
    <mergeCell ref="G6:G9"/>
    <mergeCell ref="B10:B13"/>
    <mergeCell ref="J2:J29"/>
    <mergeCell ref="K2:K5"/>
    <mergeCell ref="N2:N5"/>
    <mergeCell ref="O2:O29"/>
    <mergeCell ref="P2:P5"/>
    <mergeCell ref="Q2:Q29"/>
    <mergeCell ref="K6:K9"/>
    <mergeCell ref="N6:N9"/>
    <mergeCell ref="P6:P9"/>
    <mergeCell ref="K10:K13"/>
    <mergeCell ref="K22:K25"/>
    <mergeCell ref="N22:N25"/>
    <mergeCell ref="P22:P25"/>
    <mergeCell ref="K26:K29"/>
    <mergeCell ref="N26:N29"/>
    <mergeCell ref="P26:P29"/>
    <mergeCell ref="N10:N13"/>
    <mergeCell ref="P10:P13"/>
    <mergeCell ref="K14:K17"/>
    <mergeCell ref="N14:N17"/>
    <mergeCell ref="P14:P17"/>
    <mergeCell ref="K18:K21"/>
    <mergeCell ref="N18:N21"/>
    <mergeCell ref="P18:P21"/>
    <mergeCell ref="S2:S29"/>
    <mergeCell ref="T2:T5"/>
    <mergeCell ref="W2:W5"/>
    <mergeCell ref="X2:X29"/>
    <mergeCell ref="Y2:Y5"/>
    <mergeCell ref="Z2:Z29"/>
    <mergeCell ref="T6:T9"/>
    <mergeCell ref="W6:W9"/>
    <mergeCell ref="Y6:Y9"/>
    <mergeCell ref="T10:T13"/>
    <mergeCell ref="T22:T25"/>
    <mergeCell ref="W22:W25"/>
    <mergeCell ref="Y22:Y25"/>
    <mergeCell ref="T26:T29"/>
    <mergeCell ref="W26:W29"/>
    <mergeCell ref="Y26:Y29"/>
    <mergeCell ref="W10:W13"/>
    <mergeCell ref="Y10:Y13"/>
    <mergeCell ref="T14:T17"/>
    <mergeCell ref="W14:W17"/>
    <mergeCell ref="Y14:Y17"/>
    <mergeCell ref="T18:T21"/>
    <mergeCell ref="W18:W21"/>
    <mergeCell ref="Y18:Y21"/>
    <mergeCell ref="A41:A43"/>
    <mergeCell ref="B41:B43"/>
    <mergeCell ref="C41:C43"/>
    <mergeCell ref="D41:D43"/>
    <mergeCell ref="A31:A33"/>
    <mergeCell ref="B31:B33"/>
    <mergeCell ref="A34:A40"/>
    <mergeCell ref="C31:C33"/>
    <mergeCell ref="D31:D33"/>
    <mergeCell ref="A54:A60"/>
    <mergeCell ref="A44:A50"/>
    <mergeCell ref="A51:A53"/>
    <mergeCell ref="B51:B53"/>
    <mergeCell ref="C51:C53"/>
    <mergeCell ref="D51:D5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GROWTH RATE</vt:lpstr>
      <vt:lpstr>STANDARD DEVIATION (500 LUX)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Muhamad Amrulloh</cp:lastModifiedBy>
  <dcterms:created xsi:type="dcterms:W3CDTF">2023-03-21T10:13:52Z</dcterms:created>
  <dcterms:modified xsi:type="dcterms:W3CDTF">2025-05-21T03:26:07Z</dcterms:modified>
</cp:coreProperties>
</file>