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 tabRatio="858"/>
  </bookViews>
  <sheets>
    <sheet name="Analisis (33 Provinsi)" sheetId="9" r:id="rId1"/>
    <sheet name="Ket = DATA" sheetId="10" r:id="rId2"/>
    <sheet name="Jumlah Pekerja (3 Sektor)" sheetId="2" r:id="rId3"/>
    <sheet name="Rata UpahGaji Pekerja (3sektor " sheetId="3" r:id="rId4"/>
    <sheet name="PDRB (3 Sektor)" sheetId="4" r:id="rId5"/>
    <sheet name="PMT (ADHK-ADHB)" sheetId="5" r:id="rId6"/>
    <sheet name="IHK (Tahun Dasar 2012)" sheetId="6" r:id="rId7"/>
    <sheet name="Rata-rata Lama Sekolah" sheetId="7" r:id="rId8"/>
    <sheet name="UMR (UMR Prov.)" sheetId="8" r:id="rId9"/>
    <sheet name="Populasi (Proyeksi dan Usia 15)" sheetId="11" r:id="rId10"/>
    <sheet name="GRAFIK_PDB ADHB 3 Sektor" sheetId="14" r:id="rId11"/>
    <sheet name="GRAFIK_Bekerja (3 Sektor)" sheetId="15" r:id="rId12"/>
    <sheet name="GRAFIK_Upah (3 Sektor)" sheetId="16" r:id="rId13"/>
  </sheets>
  <externalReferences>
    <externalReference r:id="rId14"/>
    <externalReference r:id="rId15"/>
    <externalReference r:id="rId1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6" l="1"/>
  <c r="K60" i="16"/>
  <c r="J60" i="16"/>
  <c r="I60" i="16"/>
  <c r="H60" i="16"/>
  <c r="G60" i="16"/>
  <c r="F60" i="16"/>
  <c r="E60" i="16"/>
  <c r="D60" i="16"/>
  <c r="C60" i="16"/>
  <c r="L58" i="16"/>
  <c r="K58" i="16"/>
  <c r="J58" i="16"/>
  <c r="I58" i="16"/>
  <c r="H58" i="16"/>
  <c r="G58" i="16"/>
  <c r="F58" i="16"/>
  <c r="E58" i="16"/>
  <c r="D58" i="16"/>
  <c r="C58" i="16"/>
  <c r="L56" i="16"/>
  <c r="K56" i="16"/>
  <c r="J56" i="16"/>
  <c r="I56" i="16"/>
  <c r="H56" i="16"/>
  <c r="G56" i="16"/>
  <c r="F56" i="16"/>
  <c r="E56" i="16"/>
  <c r="D56" i="16"/>
  <c r="C56" i="16"/>
  <c r="L21" i="16"/>
  <c r="L30" i="16" s="1"/>
  <c r="K21" i="16"/>
  <c r="K30" i="16" s="1"/>
  <c r="J21" i="16"/>
  <c r="J30" i="16" s="1"/>
  <c r="I21" i="16"/>
  <c r="I30" i="16" s="1"/>
  <c r="H21" i="16"/>
  <c r="H30" i="16" s="1"/>
  <c r="G21" i="16"/>
  <c r="G30" i="16" s="1"/>
  <c r="F21" i="16"/>
  <c r="F30" i="16" s="1"/>
  <c r="E21" i="16"/>
  <c r="E30" i="16" s="1"/>
  <c r="D21" i="16"/>
  <c r="D30" i="16" s="1"/>
  <c r="C21" i="16"/>
  <c r="L20" i="16"/>
  <c r="L29" i="16" s="1"/>
  <c r="K20" i="16"/>
  <c r="K29" i="16" s="1"/>
  <c r="J20" i="16"/>
  <c r="J29" i="16" s="1"/>
  <c r="I20" i="16"/>
  <c r="I29" i="16" s="1"/>
  <c r="H20" i="16"/>
  <c r="H29" i="16" s="1"/>
  <c r="G20" i="16"/>
  <c r="G29" i="16" s="1"/>
  <c r="F20" i="16"/>
  <c r="F29" i="16" s="1"/>
  <c r="E20" i="16"/>
  <c r="E29" i="16" s="1"/>
  <c r="D20" i="16"/>
  <c r="D29" i="16" s="1"/>
  <c r="C20" i="16"/>
  <c r="L19" i="16"/>
  <c r="L28" i="16" s="1"/>
  <c r="K19" i="16"/>
  <c r="K28" i="16" s="1"/>
  <c r="J19" i="16"/>
  <c r="J28" i="16" s="1"/>
  <c r="I19" i="16"/>
  <c r="I28" i="16" s="1"/>
  <c r="H19" i="16"/>
  <c r="H28" i="16" s="1"/>
  <c r="G19" i="16"/>
  <c r="G28" i="16" s="1"/>
  <c r="F19" i="16"/>
  <c r="F28" i="16" s="1"/>
  <c r="E19" i="16"/>
  <c r="E28" i="16" s="1"/>
  <c r="D19" i="16"/>
  <c r="D28" i="16" s="1"/>
  <c r="C19" i="16"/>
  <c r="L18" i="16"/>
  <c r="L27" i="16" s="1"/>
  <c r="K18" i="16"/>
  <c r="K27" i="16" s="1"/>
  <c r="J18" i="16"/>
  <c r="J27" i="16" s="1"/>
  <c r="I18" i="16"/>
  <c r="I27" i="16" s="1"/>
  <c r="H18" i="16"/>
  <c r="H27" i="16" s="1"/>
  <c r="G18" i="16"/>
  <c r="G27" i="16" s="1"/>
  <c r="F18" i="16"/>
  <c r="F27" i="16" s="1"/>
  <c r="E18" i="16"/>
  <c r="E27" i="16" s="1"/>
  <c r="D18" i="16"/>
  <c r="D27" i="16" s="1"/>
  <c r="C18" i="16"/>
  <c r="K23" i="15"/>
  <c r="K30" i="15" s="1"/>
  <c r="J23" i="15"/>
  <c r="J30" i="15" s="1"/>
  <c r="I23" i="15"/>
  <c r="I30" i="15" s="1"/>
  <c r="H23" i="15"/>
  <c r="H30" i="15" s="1"/>
  <c r="G23" i="15"/>
  <c r="G30" i="15" s="1"/>
  <c r="F23" i="15"/>
  <c r="F30" i="15" s="1"/>
  <c r="E23" i="15"/>
  <c r="E30" i="15" s="1"/>
  <c r="D23" i="15"/>
  <c r="D30" i="15" s="1"/>
  <c r="C23" i="15"/>
  <c r="C30" i="15" s="1"/>
  <c r="K22" i="15"/>
  <c r="K29" i="15" s="1"/>
  <c r="J22" i="15"/>
  <c r="J29" i="15" s="1"/>
  <c r="I22" i="15"/>
  <c r="I29" i="15" s="1"/>
  <c r="H22" i="15"/>
  <c r="H29" i="15" s="1"/>
  <c r="G22" i="15"/>
  <c r="G29" i="15" s="1"/>
  <c r="F22" i="15"/>
  <c r="F29" i="15" s="1"/>
  <c r="E22" i="15"/>
  <c r="E29" i="15" s="1"/>
  <c r="D22" i="15"/>
  <c r="D29" i="15" s="1"/>
  <c r="C22" i="15"/>
  <c r="C29" i="15" s="1"/>
  <c r="K21" i="15"/>
  <c r="K28" i="15" s="1"/>
  <c r="J21" i="15"/>
  <c r="J28" i="15" s="1"/>
  <c r="I21" i="15"/>
  <c r="I28" i="15" s="1"/>
  <c r="H21" i="15"/>
  <c r="H28" i="15" s="1"/>
  <c r="G21" i="15"/>
  <c r="G28" i="15" s="1"/>
  <c r="F21" i="15"/>
  <c r="F28" i="15" s="1"/>
  <c r="E21" i="15"/>
  <c r="E28" i="15" s="1"/>
  <c r="D21" i="15"/>
  <c r="D28" i="15" s="1"/>
  <c r="C21" i="15"/>
  <c r="C28" i="15" s="1"/>
  <c r="K20" i="15"/>
  <c r="K27" i="15" s="1"/>
  <c r="J20" i="15"/>
  <c r="J27" i="15" s="1"/>
  <c r="I20" i="15"/>
  <c r="I27" i="15" s="1"/>
  <c r="H20" i="15"/>
  <c r="H27" i="15" s="1"/>
  <c r="G20" i="15"/>
  <c r="G27" i="15" s="1"/>
  <c r="F20" i="15"/>
  <c r="F27" i="15" s="1"/>
  <c r="E20" i="15"/>
  <c r="E27" i="15" s="1"/>
  <c r="D20" i="15"/>
  <c r="D27" i="15" s="1"/>
  <c r="C20" i="15"/>
  <c r="C27" i="15" s="1"/>
  <c r="K15" i="15"/>
  <c r="J15" i="15"/>
  <c r="I15" i="15"/>
  <c r="H15" i="15"/>
  <c r="G15" i="15"/>
  <c r="F15" i="15"/>
  <c r="E15" i="15"/>
  <c r="D15" i="15"/>
  <c r="K14" i="15"/>
  <c r="J14" i="15"/>
  <c r="I14" i="15"/>
  <c r="H14" i="15"/>
  <c r="G14" i="15"/>
  <c r="F14" i="15"/>
  <c r="M14" i="15" s="1"/>
  <c r="E14" i="15"/>
  <c r="D14" i="15"/>
  <c r="K13" i="15"/>
  <c r="J13" i="15"/>
  <c r="I13" i="15"/>
  <c r="H13" i="15"/>
  <c r="G13" i="15"/>
  <c r="F13" i="15"/>
  <c r="E13" i="15"/>
  <c r="M13" i="15" s="1"/>
  <c r="D13" i="15"/>
  <c r="K12" i="15"/>
  <c r="J12" i="15"/>
  <c r="I12" i="15"/>
  <c r="H12" i="15"/>
  <c r="G12" i="15"/>
  <c r="F12" i="15"/>
  <c r="M12" i="15" s="1"/>
  <c r="E12" i="15"/>
  <c r="D12" i="15"/>
  <c r="J22" i="14"/>
  <c r="I22" i="14"/>
  <c r="H22" i="14"/>
  <c r="G22" i="14"/>
  <c r="F22" i="14"/>
  <c r="E22" i="14"/>
  <c r="D22" i="14"/>
  <c r="C22" i="14"/>
  <c r="B22" i="14"/>
  <c r="J21" i="14"/>
  <c r="I21" i="14"/>
  <c r="H21" i="14"/>
  <c r="G21" i="14"/>
  <c r="F21" i="14"/>
  <c r="E21" i="14"/>
  <c r="D21" i="14"/>
  <c r="C21" i="14"/>
  <c r="B21" i="14"/>
  <c r="J20" i="14"/>
  <c r="I20" i="14"/>
  <c r="H20" i="14"/>
  <c r="G20" i="14"/>
  <c r="F20" i="14"/>
  <c r="E20" i="14"/>
  <c r="D20" i="14"/>
  <c r="C20" i="14"/>
  <c r="B20" i="14"/>
  <c r="J19" i="14"/>
  <c r="I19" i="14"/>
  <c r="H19" i="14"/>
  <c r="G19" i="14"/>
  <c r="F19" i="14"/>
  <c r="E19" i="14"/>
  <c r="D19" i="14"/>
  <c r="C19" i="14"/>
  <c r="B19" i="14"/>
  <c r="J18" i="14"/>
  <c r="I18" i="14"/>
  <c r="H18" i="14"/>
  <c r="G18" i="14"/>
  <c r="F18" i="14"/>
  <c r="E18" i="14"/>
  <c r="D18" i="14"/>
  <c r="C18" i="14"/>
  <c r="B18" i="14"/>
  <c r="J17" i="14"/>
  <c r="I17" i="14"/>
  <c r="H17" i="14"/>
  <c r="G17" i="14"/>
  <c r="F17" i="14"/>
  <c r="E17" i="14"/>
  <c r="D17" i="14"/>
  <c r="C17" i="14"/>
  <c r="B17" i="14"/>
  <c r="U2" i="9" l="1"/>
  <c r="AC2" i="9" s="1"/>
  <c r="BF2" i="9" l="1"/>
  <c r="BM3" i="9" l="1"/>
  <c r="BM4" i="9"/>
  <c r="BM5" i="9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43" i="9"/>
  <c r="BM44" i="9"/>
  <c r="BM45" i="9"/>
  <c r="BM46" i="9"/>
  <c r="BM47" i="9"/>
  <c r="BM48" i="9"/>
  <c r="BM49" i="9"/>
  <c r="BM50" i="9"/>
  <c r="BM51" i="9"/>
  <c r="BM52" i="9"/>
  <c r="BM53" i="9"/>
  <c r="BM54" i="9"/>
  <c r="BM55" i="9"/>
  <c r="BM56" i="9"/>
  <c r="BM57" i="9"/>
  <c r="BM58" i="9"/>
  <c r="BM59" i="9"/>
  <c r="BM60" i="9"/>
  <c r="BM61" i="9"/>
  <c r="BM62" i="9"/>
  <c r="BM63" i="9"/>
  <c r="BM64" i="9"/>
  <c r="BM65" i="9"/>
  <c r="BM66" i="9"/>
  <c r="BM67" i="9"/>
  <c r="BM68" i="9"/>
  <c r="BM69" i="9"/>
  <c r="BM70" i="9"/>
  <c r="BM71" i="9"/>
  <c r="BM72" i="9"/>
  <c r="BM73" i="9"/>
  <c r="BM74" i="9"/>
  <c r="BM75" i="9"/>
  <c r="BM76" i="9"/>
  <c r="BM77" i="9"/>
  <c r="BM78" i="9"/>
  <c r="BM79" i="9"/>
  <c r="BM80" i="9"/>
  <c r="BM81" i="9"/>
  <c r="BM82" i="9"/>
  <c r="BM83" i="9"/>
  <c r="BM84" i="9"/>
  <c r="BM85" i="9"/>
  <c r="BM86" i="9"/>
  <c r="BM87" i="9"/>
  <c r="BM88" i="9"/>
  <c r="BM89" i="9"/>
  <c r="BM90" i="9"/>
  <c r="BM91" i="9"/>
  <c r="BM92" i="9"/>
  <c r="BM93" i="9"/>
  <c r="BM94" i="9"/>
  <c r="BM95" i="9"/>
  <c r="BM96" i="9"/>
  <c r="BM97" i="9"/>
  <c r="BM98" i="9"/>
  <c r="BM99" i="9"/>
  <c r="BM100" i="9"/>
  <c r="BM101" i="9"/>
  <c r="BM102" i="9"/>
  <c r="BM103" i="9"/>
  <c r="BM104" i="9"/>
  <c r="BM105" i="9"/>
  <c r="BM106" i="9"/>
  <c r="BM107" i="9"/>
  <c r="BM108" i="9"/>
  <c r="BM109" i="9"/>
  <c r="BM110" i="9"/>
  <c r="BM111" i="9"/>
  <c r="BM112" i="9"/>
  <c r="BM113" i="9"/>
  <c r="BM114" i="9"/>
  <c r="BM115" i="9"/>
  <c r="BM116" i="9"/>
  <c r="BM117" i="9"/>
  <c r="BM118" i="9"/>
  <c r="BM119" i="9"/>
  <c r="BM120" i="9"/>
  <c r="BM121" i="9"/>
  <c r="BM122" i="9"/>
  <c r="BM123" i="9"/>
  <c r="BM124" i="9"/>
  <c r="BM125" i="9"/>
  <c r="BM126" i="9"/>
  <c r="BM127" i="9"/>
  <c r="BM128" i="9"/>
  <c r="BM129" i="9"/>
  <c r="BM130" i="9"/>
  <c r="BM131" i="9"/>
  <c r="BM132" i="9"/>
  <c r="BM133" i="9"/>
  <c r="BM134" i="9"/>
  <c r="BM135" i="9"/>
  <c r="BM136" i="9"/>
  <c r="BM137" i="9"/>
  <c r="BM138" i="9"/>
  <c r="BM139" i="9"/>
  <c r="BM140" i="9"/>
  <c r="BM141" i="9"/>
  <c r="BM142" i="9"/>
  <c r="BM143" i="9"/>
  <c r="BM144" i="9"/>
  <c r="BM145" i="9"/>
  <c r="BM146" i="9"/>
  <c r="BM147" i="9"/>
  <c r="BM148" i="9"/>
  <c r="BM149" i="9"/>
  <c r="BM150" i="9"/>
  <c r="BM151" i="9"/>
  <c r="BM152" i="9"/>
  <c r="BM153" i="9"/>
  <c r="BM154" i="9"/>
  <c r="BM155" i="9"/>
  <c r="BM156" i="9"/>
  <c r="BM157" i="9"/>
  <c r="BM158" i="9"/>
  <c r="BM159" i="9"/>
  <c r="BM160" i="9"/>
  <c r="BM161" i="9"/>
  <c r="BM162" i="9"/>
  <c r="BM163" i="9"/>
  <c r="BM164" i="9"/>
  <c r="BM165" i="9"/>
  <c r="BM166" i="9"/>
  <c r="BM167" i="9"/>
  <c r="BM168" i="9"/>
  <c r="BM169" i="9"/>
  <c r="BM170" i="9"/>
  <c r="BM171" i="9"/>
  <c r="BM172" i="9"/>
  <c r="BM173" i="9"/>
  <c r="BM174" i="9"/>
  <c r="BM175" i="9"/>
  <c r="BM176" i="9"/>
  <c r="BM177" i="9"/>
  <c r="BM178" i="9"/>
  <c r="BM179" i="9"/>
  <c r="BM180" i="9"/>
  <c r="BM181" i="9"/>
  <c r="BM182" i="9"/>
  <c r="BM183" i="9"/>
  <c r="BM184" i="9"/>
  <c r="BM185" i="9"/>
  <c r="BM186" i="9"/>
  <c r="BM187" i="9"/>
  <c r="BM188" i="9"/>
  <c r="BM189" i="9"/>
  <c r="BM190" i="9"/>
  <c r="BM191" i="9"/>
  <c r="BM192" i="9"/>
  <c r="BM193" i="9"/>
  <c r="BM194" i="9"/>
  <c r="BM195" i="9"/>
  <c r="BM196" i="9"/>
  <c r="BM197" i="9"/>
  <c r="BM198" i="9"/>
  <c r="BM199" i="9"/>
  <c r="BM200" i="9"/>
  <c r="BM201" i="9"/>
  <c r="BM202" i="9"/>
  <c r="BM203" i="9"/>
  <c r="BM204" i="9"/>
  <c r="BM205" i="9"/>
  <c r="BM206" i="9"/>
  <c r="BM207" i="9"/>
  <c r="BM208" i="9"/>
  <c r="BM209" i="9"/>
  <c r="BM210" i="9"/>
  <c r="BM211" i="9"/>
  <c r="BM212" i="9"/>
  <c r="BM213" i="9"/>
  <c r="BM214" i="9"/>
  <c r="BM215" i="9"/>
  <c r="BM216" i="9"/>
  <c r="BM217" i="9"/>
  <c r="BM218" i="9"/>
  <c r="BM219" i="9"/>
  <c r="BM220" i="9"/>
  <c r="BM221" i="9"/>
  <c r="BM222" i="9"/>
  <c r="BM223" i="9"/>
  <c r="BM224" i="9"/>
  <c r="BM225" i="9"/>
  <c r="BM226" i="9"/>
  <c r="BM227" i="9"/>
  <c r="BM228" i="9"/>
  <c r="BM229" i="9"/>
  <c r="BM230" i="9"/>
  <c r="BM231" i="9"/>
  <c r="BM232" i="9"/>
  <c r="BM233" i="9"/>
  <c r="BM234" i="9"/>
  <c r="BM235" i="9"/>
  <c r="BM236" i="9"/>
  <c r="BM237" i="9"/>
  <c r="BM238" i="9"/>
  <c r="BM239" i="9"/>
  <c r="BM240" i="9"/>
  <c r="BM241" i="9"/>
  <c r="BM242" i="9"/>
  <c r="BM243" i="9"/>
  <c r="BM244" i="9"/>
  <c r="BM245" i="9"/>
  <c r="BM246" i="9"/>
  <c r="BM247" i="9"/>
  <c r="BM248" i="9"/>
  <c r="BM249" i="9"/>
  <c r="BM250" i="9"/>
  <c r="BM251" i="9"/>
  <c r="BM252" i="9"/>
  <c r="BM253" i="9"/>
  <c r="BM254" i="9"/>
  <c r="BM255" i="9"/>
  <c r="BM256" i="9"/>
  <c r="BM257" i="9"/>
  <c r="BM258" i="9"/>
  <c r="BM259" i="9"/>
  <c r="BM260" i="9"/>
  <c r="BM261" i="9"/>
  <c r="BM262" i="9"/>
  <c r="BM263" i="9"/>
  <c r="BM264" i="9"/>
  <c r="BM265" i="9"/>
  <c r="BM2" i="9"/>
  <c r="U101" i="9" l="1"/>
  <c r="AC101" i="9" s="1"/>
  <c r="BF101" i="9" s="1"/>
  <c r="V101" i="9"/>
  <c r="AD101" i="9" s="1"/>
  <c r="BG101" i="9" s="1"/>
  <c r="W101" i="9"/>
  <c r="AE101" i="9" s="1"/>
  <c r="BH101" i="9" s="1"/>
  <c r="U134" i="9"/>
  <c r="AC134" i="9" s="1"/>
  <c r="BF134" i="9" s="1"/>
  <c r="V134" i="9"/>
  <c r="AD134" i="9" s="1"/>
  <c r="BG134" i="9" s="1"/>
  <c r="W134" i="9"/>
  <c r="AE134" i="9" s="1"/>
  <c r="BH134" i="9" s="1"/>
  <c r="U167" i="9"/>
  <c r="AC167" i="9" s="1"/>
  <c r="BF167" i="9" s="1"/>
  <c r="V167" i="9"/>
  <c r="AD167" i="9" s="1"/>
  <c r="BG167" i="9" s="1"/>
  <c r="W167" i="9"/>
  <c r="AE167" i="9" s="1"/>
  <c r="BH167" i="9" s="1"/>
  <c r="U200" i="9"/>
  <c r="AC200" i="9" s="1"/>
  <c r="BF200" i="9" s="1"/>
  <c r="V200" i="9"/>
  <c r="AD200" i="9" s="1"/>
  <c r="BG200" i="9" s="1"/>
  <c r="W200" i="9"/>
  <c r="AE200" i="9" s="1"/>
  <c r="BH200" i="9" s="1"/>
  <c r="U233" i="9"/>
  <c r="AC233" i="9" s="1"/>
  <c r="BF233" i="9" s="1"/>
  <c r="V233" i="9"/>
  <c r="AD233" i="9" s="1"/>
  <c r="BG233" i="9" s="1"/>
  <c r="W233" i="9"/>
  <c r="AE233" i="9" s="1"/>
  <c r="BH233" i="9" s="1"/>
  <c r="U3" i="9"/>
  <c r="AC3" i="9" s="1"/>
  <c r="BF3" i="9" s="1"/>
  <c r="V3" i="9"/>
  <c r="AD3" i="9" s="1"/>
  <c r="BG3" i="9" s="1"/>
  <c r="W3" i="9"/>
  <c r="AE3" i="9" s="1"/>
  <c r="BH3" i="9" s="1"/>
  <c r="U36" i="9"/>
  <c r="AC36" i="9" s="1"/>
  <c r="BF36" i="9" s="1"/>
  <c r="V36" i="9"/>
  <c r="AD36" i="9" s="1"/>
  <c r="BG36" i="9" s="1"/>
  <c r="W36" i="9"/>
  <c r="AE36" i="9" s="1"/>
  <c r="BH36" i="9" s="1"/>
  <c r="U69" i="9"/>
  <c r="AC69" i="9" s="1"/>
  <c r="BF69" i="9" s="1"/>
  <c r="V69" i="9"/>
  <c r="AD69" i="9" s="1"/>
  <c r="BG69" i="9" s="1"/>
  <c r="W69" i="9"/>
  <c r="AE69" i="9" s="1"/>
  <c r="BH69" i="9" s="1"/>
  <c r="U102" i="9"/>
  <c r="AC102" i="9" s="1"/>
  <c r="BF102" i="9" s="1"/>
  <c r="V102" i="9"/>
  <c r="AD102" i="9" s="1"/>
  <c r="BG102" i="9" s="1"/>
  <c r="W102" i="9"/>
  <c r="AE102" i="9" s="1"/>
  <c r="BH102" i="9" s="1"/>
  <c r="U135" i="9"/>
  <c r="AC135" i="9" s="1"/>
  <c r="BF135" i="9" s="1"/>
  <c r="V135" i="9"/>
  <c r="AD135" i="9" s="1"/>
  <c r="BG135" i="9" s="1"/>
  <c r="W135" i="9"/>
  <c r="AE135" i="9" s="1"/>
  <c r="BH135" i="9" s="1"/>
  <c r="U168" i="9"/>
  <c r="AC168" i="9" s="1"/>
  <c r="BF168" i="9" s="1"/>
  <c r="V168" i="9"/>
  <c r="AD168" i="9" s="1"/>
  <c r="BG168" i="9" s="1"/>
  <c r="W168" i="9"/>
  <c r="AE168" i="9" s="1"/>
  <c r="BH168" i="9" s="1"/>
  <c r="U201" i="9"/>
  <c r="AC201" i="9" s="1"/>
  <c r="BF201" i="9" s="1"/>
  <c r="V201" i="9"/>
  <c r="AD201" i="9" s="1"/>
  <c r="BG201" i="9" s="1"/>
  <c r="W201" i="9"/>
  <c r="AE201" i="9" s="1"/>
  <c r="BH201" i="9" s="1"/>
  <c r="U234" i="9"/>
  <c r="AC234" i="9" s="1"/>
  <c r="BF234" i="9" s="1"/>
  <c r="V234" i="9"/>
  <c r="AD234" i="9" s="1"/>
  <c r="BG234" i="9" s="1"/>
  <c r="W234" i="9"/>
  <c r="AE234" i="9" s="1"/>
  <c r="BH234" i="9" s="1"/>
  <c r="U4" i="9"/>
  <c r="AC4" i="9" s="1"/>
  <c r="BF4" i="9" s="1"/>
  <c r="V4" i="9"/>
  <c r="AD4" i="9" s="1"/>
  <c r="BG4" i="9" s="1"/>
  <c r="W4" i="9"/>
  <c r="AE4" i="9" s="1"/>
  <c r="BH4" i="9" s="1"/>
  <c r="U37" i="9"/>
  <c r="AC37" i="9" s="1"/>
  <c r="BF37" i="9" s="1"/>
  <c r="V37" i="9"/>
  <c r="AD37" i="9" s="1"/>
  <c r="BG37" i="9" s="1"/>
  <c r="W37" i="9"/>
  <c r="AE37" i="9" s="1"/>
  <c r="BH37" i="9" s="1"/>
  <c r="U70" i="9"/>
  <c r="AC70" i="9" s="1"/>
  <c r="BF70" i="9" s="1"/>
  <c r="V70" i="9"/>
  <c r="AD70" i="9" s="1"/>
  <c r="BG70" i="9" s="1"/>
  <c r="W70" i="9"/>
  <c r="AE70" i="9" s="1"/>
  <c r="BH70" i="9" s="1"/>
  <c r="U103" i="9"/>
  <c r="AC103" i="9" s="1"/>
  <c r="BF103" i="9" s="1"/>
  <c r="V103" i="9"/>
  <c r="AD103" i="9" s="1"/>
  <c r="BG103" i="9" s="1"/>
  <c r="W103" i="9"/>
  <c r="AE103" i="9" s="1"/>
  <c r="BH103" i="9" s="1"/>
  <c r="U136" i="9"/>
  <c r="AC136" i="9" s="1"/>
  <c r="BF136" i="9" s="1"/>
  <c r="V136" i="9"/>
  <c r="AD136" i="9" s="1"/>
  <c r="BG136" i="9" s="1"/>
  <c r="W136" i="9"/>
  <c r="AE136" i="9" s="1"/>
  <c r="BH136" i="9" s="1"/>
  <c r="U169" i="9"/>
  <c r="AC169" i="9" s="1"/>
  <c r="BF169" i="9" s="1"/>
  <c r="V169" i="9"/>
  <c r="AD169" i="9" s="1"/>
  <c r="BG169" i="9" s="1"/>
  <c r="W169" i="9"/>
  <c r="AE169" i="9" s="1"/>
  <c r="BH169" i="9" s="1"/>
  <c r="U202" i="9"/>
  <c r="AC202" i="9" s="1"/>
  <c r="BF202" i="9" s="1"/>
  <c r="V202" i="9"/>
  <c r="AD202" i="9" s="1"/>
  <c r="BG202" i="9" s="1"/>
  <c r="W202" i="9"/>
  <c r="AE202" i="9" s="1"/>
  <c r="BH202" i="9" s="1"/>
  <c r="U235" i="9"/>
  <c r="AC235" i="9" s="1"/>
  <c r="BF235" i="9" s="1"/>
  <c r="V235" i="9"/>
  <c r="AD235" i="9" s="1"/>
  <c r="BG235" i="9" s="1"/>
  <c r="W235" i="9"/>
  <c r="AE235" i="9" s="1"/>
  <c r="BH235" i="9" s="1"/>
  <c r="U5" i="9"/>
  <c r="AC5" i="9" s="1"/>
  <c r="BF5" i="9" s="1"/>
  <c r="V5" i="9"/>
  <c r="AD5" i="9" s="1"/>
  <c r="BG5" i="9" s="1"/>
  <c r="W5" i="9"/>
  <c r="AE5" i="9" s="1"/>
  <c r="BH5" i="9" s="1"/>
  <c r="U38" i="9"/>
  <c r="AC38" i="9" s="1"/>
  <c r="BF38" i="9" s="1"/>
  <c r="V38" i="9"/>
  <c r="AD38" i="9" s="1"/>
  <c r="BG38" i="9" s="1"/>
  <c r="W38" i="9"/>
  <c r="AE38" i="9" s="1"/>
  <c r="BH38" i="9" s="1"/>
  <c r="U71" i="9"/>
  <c r="AC71" i="9" s="1"/>
  <c r="BF71" i="9" s="1"/>
  <c r="V71" i="9"/>
  <c r="AD71" i="9" s="1"/>
  <c r="BG71" i="9" s="1"/>
  <c r="W71" i="9"/>
  <c r="AE71" i="9" s="1"/>
  <c r="BH71" i="9" s="1"/>
  <c r="U104" i="9"/>
  <c r="AC104" i="9" s="1"/>
  <c r="BF104" i="9" s="1"/>
  <c r="V104" i="9"/>
  <c r="AD104" i="9" s="1"/>
  <c r="BG104" i="9" s="1"/>
  <c r="W104" i="9"/>
  <c r="AE104" i="9" s="1"/>
  <c r="BH104" i="9" s="1"/>
  <c r="U137" i="9"/>
  <c r="AC137" i="9" s="1"/>
  <c r="BF137" i="9" s="1"/>
  <c r="V137" i="9"/>
  <c r="AD137" i="9" s="1"/>
  <c r="BG137" i="9" s="1"/>
  <c r="W137" i="9"/>
  <c r="AE137" i="9" s="1"/>
  <c r="BH137" i="9" s="1"/>
  <c r="U170" i="9"/>
  <c r="AC170" i="9" s="1"/>
  <c r="BF170" i="9" s="1"/>
  <c r="V170" i="9"/>
  <c r="AD170" i="9" s="1"/>
  <c r="BG170" i="9" s="1"/>
  <c r="W170" i="9"/>
  <c r="AE170" i="9" s="1"/>
  <c r="BH170" i="9" s="1"/>
  <c r="U203" i="9"/>
  <c r="AC203" i="9" s="1"/>
  <c r="BF203" i="9" s="1"/>
  <c r="V203" i="9"/>
  <c r="AD203" i="9" s="1"/>
  <c r="BG203" i="9" s="1"/>
  <c r="W203" i="9"/>
  <c r="AE203" i="9" s="1"/>
  <c r="BH203" i="9" s="1"/>
  <c r="U236" i="9"/>
  <c r="AC236" i="9" s="1"/>
  <c r="BF236" i="9" s="1"/>
  <c r="V236" i="9"/>
  <c r="AD236" i="9" s="1"/>
  <c r="BG236" i="9" s="1"/>
  <c r="W236" i="9"/>
  <c r="AE236" i="9" s="1"/>
  <c r="BH236" i="9" s="1"/>
  <c r="U6" i="9"/>
  <c r="AC6" i="9" s="1"/>
  <c r="BF6" i="9" s="1"/>
  <c r="V6" i="9"/>
  <c r="AD6" i="9" s="1"/>
  <c r="BG6" i="9" s="1"/>
  <c r="W6" i="9"/>
  <c r="AE6" i="9" s="1"/>
  <c r="BH6" i="9" s="1"/>
  <c r="U39" i="9"/>
  <c r="AC39" i="9" s="1"/>
  <c r="BF39" i="9" s="1"/>
  <c r="V39" i="9"/>
  <c r="AD39" i="9" s="1"/>
  <c r="BG39" i="9" s="1"/>
  <c r="W39" i="9"/>
  <c r="AE39" i="9" s="1"/>
  <c r="BH39" i="9" s="1"/>
  <c r="U72" i="9"/>
  <c r="AC72" i="9" s="1"/>
  <c r="BF72" i="9" s="1"/>
  <c r="V72" i="9"/>
  <c r="AD72" i="9" s="1"/>
  <c r="BG72" i="9" s="1"/>
  <c r="W72" i="9"/>
  <c r="AE72" i="9" s="1"/>
  <c r="BH72" i="9" s="1"/>
  <c r="U105" i="9"/>
  <c r="AC105" i="9" s="1"/>
  <c r="BF105" i="9" s="1"/>
  <c r="V105" i="9"/>
  <c r="AD105" i="9" s="1"/>
  <c r="BG105" i="9" s="1"/>
  <c r="W105" i="9"/>
  <c r="AE105" i="9" s="1"/>
  <c r="BH105" i="9" s="1"/>
  <c r="U138" i="9"/>
  <c r="AC138" i="9" s="1"/>
  <c r="BF138" i="9" s="1"/>
  <c r="V138" i="9"/>
  <c r="AD138" i="9" s="1"/>
  <c r="BG138" i="9" s="1"/>
  <c r="W138" i="9"/>
  <c r="AE138" i="9" s="1"/>
  <c r="BH138" i="9" s="1"/>
  <c r="U171" i="9"/>
  <c r="AC171" i="9" s="1"/>
  <c r="BF171" i="9" s="1"/>
  <c r="V171" i="9"/>
  <c r="AD171" i="9" s="1"/>
  <c r="BG171" i="9" s="1"/>
  <c r="W171" i="9"/>
  <c r="AE171" i="9" s="1"/>
  <c r="BH171" i="9" s="1"/>
  <c r="U204" i="9"/>
  <c r="AC204" i="9" s="1"/>
  <c r="BF204" i="9" s="1"/>
  <c r="V204" i="9"/>
  <c r="AD204" i="9" s="1"/>
  <c r="BG204" i="9" s="1"/>
  <c r="W204" i="9"/>
  <c r="AE204" i="9" s="1"/>
  <c r="BH204" i="9" s="1"/>
  <c r="U237" i="9"/>
  <c r="AC237" i="9" s="1"/>
  <c r="BF237" i="9" s="1"/>
  <c r="V237" i="9"/>
  <c r="AD237" i="9" s="1"/>
  <c r="BG237" i="9" s="1"/>
  <c r="W237" i="9"/>
  <c r="AE237" i="9" s="1"/>
  <c r="BH237" i="9" s="1"/>
  <c r="U7" i="9"/>
  <c r="AC7" i="9" s="1"/>
  <c r="BF7" i="9" s="1"/>
  <c r="V7" i="9"/>
  <c r="AD7" i="9" s="1"/>
  <c r="BG7" i="9" s="1"/>
  <c r="W7" i="9"/>
  <c r="AE7" i="9" s="1"/>
  <c r="BH7" i="9" s="1"/>
  <c r="U40" i="9"/>
  <c r="AC40" i="9" s="1"/>
  <c r="BF40" i="9" s="1"/>
  <c r="V40" i="9"/>
  <c r="AD40" i="9" s="1"/>
  <c r="BG40" i="9" s="1"/>
  <c r="W40" i="9"/>
  <c r="AE40" i="9" s="1"/>
  <c r="BH40" i="9" s="1"/>
  <c r="U73" i="9"/>
  <c r="AC73" i="9" s="1"/>
  <c r="BF73" i="9" s="1"/>
  <c r="V73" i="9"/>
  <c r="AD73" i="9" s="1"/>
  <c r="BG73" i="9" s="1"/>
  <c r="W73" i="9"/>
  <c r="AE73" i="9" s="1"/>
  <c r="BH73" i="9" s="1"/>
  <c r="U106" i="9"/>
  <c r="AC106" i="9" s="1"/>
  <c r="BF106" i="9" s="1"/>
  <c r="V106" i="9"/>
  <c r="AD106" i="9" s="1"/>
  <c r="BG106" i="9" s="1"/>
  <c r="W106" i="9"/>
  <c r="AE106" i="9" s="1"/>
  <c r="BH106" i="9" s="1"/>
  <c r="U139" i="9"/>
  <c r="AC139" i="9" s="1"/>
  <c r="BF139" i="9" s="1"/>
  <c r="V139" i="9"/>
  <c r="AD139" i="9" s="1"/>
  <c r="BG139" i="9" s="1"/>
  <c r="W139" i="9"/>
  <c r="AE139" i="9" s="1"/>
  <c r="BH139" i="9" s="1"/>
  <c r="U172" i="9"/>
  <c r="AC172" i="9" s="1"/>
  <c r="BF172" i="9" s="1"/>
  <c r="V172" i="9"/>
  <c r="AD172" i="9" s="1"/>
  <c r="BG172" i="9" s="1"/>
  <c r="W172" i="9"/>
  <c r="AE172" i="9" s="1"/>
  <c r="BH172" i="9" s="1"/>
  <c r="U205" i="9"/>
  <c r="AC205" i="9" s="1"/>
  <c r="BF205" i="9" s="1"/>
  <c r="V205" i="9"/>
  <c r="AD205" i="9" s="1"/>
  <c r="BG205" i="9" s="1"/>
  <c r="W205" i="9"/>
  <c r="AE205" i="9" s="1"/>
  <c r="BH205" i="9" s="1"/>
  <c r="U238" i="9"/>
  <c r="AC238" i="9" s="1"/>
  <c r="BF238" i="9" s="1"/>
  <c r="V238" i="9"/>
  <c r="AD238" i="9" s="1"/>
  <c r="BG238" i="9" s="1"/>
  <c r="W238" i="9"/>
  <c r="AE238" i="9" s="1"/>
  <c r="BH238" i="9" s="1"/>
  <c r="U8" i="9"/>
  <c r="AC8" i="9" s="1"/>
  <c r="BF8" i="9" s="1"/>
  <c r="V8" i="9"/>
  <c r="AD8" i="9" s="1"/>
  <c r="BG8" i="9" s="1"/>
  <c r="W8" i="9"/>
  <c r="AE8" i="9" s="1"/>
  <c r="BH8" i="9" s="1"/>
  <c r="U41" i="9"/>
  <c r="AC41" i="9" s="1"/>
  <c r="BF41" i="9" s="1"/>
  <c r="V41" i="9"/>
  <c r="AD41" i="9" s="1"/>
  <c r="BG41" i="9" s="1"/>
  <c r="W41" i="9"/>
  <c r="AE41" i="9" s="1"/>
  <c r="BH41" i="9" s="1"/>
  <c r="U74" i="9"/>
  <c r="AC74" i="9" s="1"/>
  <c r="BF74" i="9" s="1"/>
  <c r="V74" i="9"/>
  <c r="AD74" i="9" s="1"/>
  <c r="BG74" i="9" s="1"/>
  <c r="W74" i="9"/>
  <c r="AE74" i="9" s="1"/>
  <c r="BH74" i="9" s="1"/>
  <c r="U107" i="9"/>
  <c r="AC107" i="9" s="1"/>
  <c r="BF107" i="9" s="1"/>
  <c r="V107" i="9"/>
  <c r="AD107" i="9" s="1"/>
  <c r="BG107" i="9" s="1"/>
  <c r="W107" i="9"/>
  <c r="AE107" i="9" s="1"/>
  <c r="BH107" i="9" s="1"/>
  <c r="U140" i="9"/>
  <c r="AC140" i="9" s="1"/>
  <c r="BF140" i="9" s="1"/>
  <c r="V140" i="9"/>
  <c r="AD140" i="9" s="1"/>
  <c r="BG140" i="9" s="1"/>
  <c r="W140" i="9"/>
  <c r="AE140" i="9" s="1"/>
  <c r="BH140" i="9" s="1"/>
  <c r="U173" i="9"/>
  <c r="AC173" i="9" s="1"/>
  <c r="BF173" i="9" s="1"/>
  <c r="V173" i="9"/>
  <c r="AD173" i="9" s="1"/>
  <c r="BG173" i="9" s="1"/>
  <c r="W173" i="9"/>
  <c r="AE173" i="9" s="1"/>
  <c r="BH173" i="9" s="1"/>
  <c r="U206" i="9"/>
  <c r="AC206" i="9" s="1"/>
  <c r="BF206" i="9" s="1"/>
  <c r="V206" i="9"/>
  <c r="AD206" i="9" s="1"/>
  <c r="BG206" i="9" s="1"/>
  <c r="W206" i="9"/>
  <c r="AE206" i="9" s="1"/>
  <c r="BH206" i="9" s="1"/>
  <c r="U239" i="9"/>
  <c r="AC239" i="9" s="1"/>
  <c r="BF239" i="9" s="1"/>
  <c r="V239" i="9"/>
  <c r="AD239" i="9" s="1"/>
  <c r="BG239" i="9" s="1"/>
  <c r="W239" i="9"/>
  <c r="AE239" i="9" s="1"/>
  <c r="BH239" i="9" s="1"/>
  <c r="U9" i="9"/>
  <c r="AC9" i="9" s="1"/>
  <c r="BF9" i="9" s="1"/>
  <c r="V9" i="9"/>
  <c r="AD9" i="9" s="1"/>
  <c r="BG9" i="9" s="1"/>
  <c r="W9" i="9"/>
  <c r="AE9" i="9" s="1"/>
  <c r="BH9" i="9" s="1"/>
  <c r="U42" i="9"/>
  <c r="AC42" i="9" s="1"/>
  <c r="BF42" i="9" s="1"/>
  <c r="V42" i="9"/>
  <c r="AD42" i="9" s="1"/>
  <c r="BG42" i="9" s="1"/>
  <c r="W42" i="9"/>
  <c r="AE42" i="9" s="1"/>
  <c r="BH42" i="9" s="1"/>
  <c r="U75" i="9"/>
  <c r="AC75" i="9" s="1"/>
  <c r="BF75" i="9" s="1"/>
  <c r="V75" i="9"/>
  <c r="AD75" i="9" s="1"/>
  <c r="BG75" i="9" s="1"/>
  <c r="W75" i="9"/>
  <c r="AE75" i="9" s="1"/>
  <c r="BH75" i="9" s="1"/>
  <c r="U108" i="9"/>
  <c r="AC108" i="9" s="1"/>
  <c r="BF108" i="9" s="1"/>
  <c r="V108" i="9"/>
  <c r="AD108" i="9" s="1"/>
  <c r="BG108" i="9" s="1"/>
  <c r="W108" i="9"/>
  <c r="AE108" i="9" s="1"/>
  <c r="BH108" i="9" s="1"/>
  <c r="U141" i="9"/>
  <c r="AC141" i="9" s="1"/>
  <c r="BF141" i="9" s="1"/>
  <c r="V141" i="9"/>
  <c r="AD141" i="9" s="1"/>
  <c r="BG141" i="9" s="1"/>
  <c r="W141" i="9"/>
  <c r="AE141" i="9" s="1"/>
  <c r="BH141" i="9" s="1"/>
  <c r="U174" i="9"/>
  <c r="AC174" i="9" s="1"/>
  <c r="BF174" i="9" s="1"/>
  <c r="V174" i="9"/>
  <c r="AD174" i="9" s="1"/>
  <c r="BG174" i="9" s="1"/>
  <c r="W174" i="9"/>
  <c r="AE174" i="9" s="1"/>
  <c r="BH174" i="9" s="1"/>
  <c r="U207" i="9"/>
  <c r="AC207" i="9" s="1"/>
  <c r="BF207" i="9" s="1"/>
  <c r="V207" i="9"/>
  <c r="AD207" i="9" s="1"/>
  <c r="BG207" i="9" s="1"/>
  <c r="W207" i="9"/>
  <c r="AE207" i="9" s="1"/>
  <c r="BH207" i="9" s="1"/>
  <c r="U240" i="9"/>
  <c r="AC240" i="9" s="1"/>
  <c r="BF240" i="9" s="1"/>
  <c r="V240" i="9"/>
  <c r="AD240" i="9" s="1"/>
  <c r="BG240" i="9" s="1"/>
  <c r="W240" i="9"/>
  <c r="AE240" i="9" s="1"/>
  <c r="BH240" i="9" s="1"/>
  <c r="U10" i="9"/>
  <c r="AC10" i="9" s="1"/>
  <c r="BF10" i="9" s="1"/>
  <c r="V10" i="9"/>
  <c r="AD10" i="9" s="1"/>
  <c r="BG10" i="9" s="1"/>
  <c r="W10" i="9"/>
  <c r="AE10" i="9" s="1"/>
  <c r="BH10" i="9" s="1"/>
  <c r="U43" i="9"/>
  <c r="AC43" i="9" s="1"/>
  <c r="BF43" i="9" s="1"/>
  <c r="V43" i="9"/>
  <c r="AD43" i="9" s="1"/>
  <c r="BG43" i="9" s="1"/>
  <c r="W43" i="9"/>
  <c r="AE43" i="9" s="1"/>
  <c r="BH43" i="9" s="1"/>
  <c r="U76" i="9"/>
  <c r="AC76" i="9" s="1"/>
  <c r="BF76" i="9" s="1"/>
  <c r="V76" i="9"/>
  <c r="AD76" i="9" s="1"/>
  <c r="BG76" i="9" s="1"/>
  <c r="W76" i="9"/>
  <c r="AE76" i="9" s="1"/>
  <c r="BH76" i="9" s="1"/>
  <c r="U109" i="9"/>
  <c r="AC109" i="9" s="1"/>
  <c r="BF109" i="9" s="1"/>
  <c r="V109" i="9"/>
  <c r="AD109" i="9" s="1"/>
  <c r="BG109" i="9" s="1"/>
  <c r="W109" i="9"/>
  <c r="AE109" i="9" s="1"/>
  <c r="BH109" i="9" s="1"/>
  <c r="U142" i="9"/>
  <c r="AC142" i="9" s="1"/>
  <c r="BF142" i="9" s="1"/>
  <c r="V142" i="9"/>
  <c r="AD142" i="9" s="1"/>
  <c r="BG142" i="9" s="1"/>
  <c r="W142" i="9"/>
  <c r="AE142" i="9" s="1"/>
  <c r="BH142" i="9" s="1"/>
  <c r="U175" i="9"/>
  <c r="AC175" i="9" s="1"/>
  <c r="BF175" i="9" s="1"/>
  <c r="V175" i="9"/>
  <c r="AD175" i="9" s="1"/>
  <c r="BG175" i="9" s="1"/>
  <c r="W175" i="9"/>
  <c r="AE175" i="9" s="1"/>
  <c r="BH175" i="9" s="1"/>
  <c r="U208" i="9"/>
  <c r="AC208" i="9" s="1"/>
  <c r="BF208" i="9" s="1"/>
  <c r="V208" i="9"/>
  <c r="AD208" i="9" s="1"/>
  <c r="BG208" i="9" s="1"/>
  <c r="W208" i="9"/>
  <c r="AE208" i="9" s="1"/>
  <c r="BH208" i="9" s="1"/>
  <c r="U241" i="9"/>
  <c r="AC241" i="9" s="1"/>
  <c r="BF241" i="9" s="1"/>
  <c r="V241" i="9"/>
  <c r="AD241" i="9" s="1"/>
  <c r="BG241" i="9" s="1"/>
  <c r="W241" i="9"/>
  <c r="AE241" i="9" s="1"/>
  <c r="BH241" i="9" s="1"/>
  <c r="U11" i="9"/>
  <c r="AC11" i="9" s="1"/>
  <c r="BF11" i="9" s="1"/>
  <c r="V11" i="9"/>
  <c r="AD11" i="9" s="1"/>
  <c r="BG11" i="9" s="1"/>
  <c r="W11" i="9"/>
  <c r="AE11" i="9" s="1"/>
  <c r="BH11" i="9" s="1"/>
  <c r="U44" i="9"/>
  <c r="AC44" i="9" s="1"/>
  <c r="BF44" i="9" s="1"/>
  <c r="V44" i="9"/>
  <c r="AD44" i="9" s="1"/>
  <c r="BG44" i="9" s="1"/>
  <c r="W44" i="9"/>
  <c r="AE44" i="9" s="1"/>
  <c r="BH44" i="9" s="1"/>
  <c r="U77" i="9"/>
  <c r="AC77" i="9" s="1"/>
  <c r="BF77" i="9" s="1"/>
  <c r="V77" i="9"/>
  <c r="AD77" i="9" s="1"/>
  <c r="BG77" i="9" s="1"/>
  <c r="W77" i="9"/>
  <c r="AE77" i="9" s="1"/>
  <c r="BH77" i="9" s="1"/>
  <c r="U110" i="9"/>
  <c r="AC110" i="9" s="1"/>
  <c r="BF110" i="9" s="1"/>
  <c r="V110" i="9"/>
  <c r="AD110" i="9" s="1"/>
  <c r="BG110" i="9" s="1"/>
  <c r="W110" i="9"/>
  <c r="AE110" i="9" s="1"/>
  <c r="BH110" i="9" s="1"/>
  <c r="U143" i="9"/>
  <c r="AC143" i="9" s="1"/>
  <c r="BF143" i="9" s="1"/>
  <c r="V143" i="9"/>
  <c r="AD143" i="9" s="1"/>
  <c r="BG143" i="9" s="1"/>
  <c r="W143" i="9"/>
  <c r="AE143" i="9" s="1"/>
  <c r="BH143" i="9" s="1"/>
  <c r="U176" i="9"/>
  <c r="AC176" i="9" s="1"/>
  <c r="BF176" i="9" s="1"/>
  <c r="V176" i="9"/>
  <c r="AD176" i="9" s="1"/>
  <c r="BG176" i="9" s="1"/>
  <c r="W176" i="9"/>
  <c r="AE176" i="9" s="1"/>
  <c r="BH176" i="9" s="1"/>
  <c r="U209" i="9"/>
  <c r="AC209" i="9" s="1"/>
  <c r="BF209" i="9" s="1"/>
  <c r="V209" i="9"/>
  <c r="AD209" i="9" s="1"/>
  <c r="BG209" i="9" s="1"/>
  <c r="W209" i="9"/>
  <c r="AE209" i="9" s="1"/>
  <c r="BH209" i="9" s="1"/>
  <c r="U242" i="9"/>
  <c r="AC242" i="9" s="1"/>
  <c r="BF242" i="9" s="1"/>
  <c r="V242" i="9"/>
  <c r="AD242" i="9" s="1"/>
  <c r="BG242" i="9" s="1"/>
  <c r="W242" i="9"/>
  <c r="AE242" i="9" s="1"/>
  <c r="BH242" i="9" s="1"/>
  <c r="U12" i="9"/>
  <c r="AC12" i="9" s="1"/>
  <c r="BF12" i="9" s="1"/>
  <c r="V12" i="9"/>
  <c r="AD12" i="9" s="1"/>
  <c r="BG12" i="9" s="1"/>
  <c r="W12" i="9"/>
  <c r="AE12" i="9" s="1"/>
  <c r="BH12" i="9" s="1"/>
  <c r="U45" i="9"/>
  <c r="AC45" i="9" s="1"/>
  <c r="BF45" i="9" s="1"/>
  <c r="V45" i="9"/>
  <c r="AD45" i="9" s="1"/>
  <c r="BG45" i="9" s="1"/>
  <c r="W45" i="9"/>
  <c r="AE45" i="9" s="1"/>
  <c r="BH45" i="9" s="1"/>
  <c r="U78" i="9"/>
  <c r="AC78" i="9" s="1"/>
  <c r="BF78" i="9" s="1"/>
  <c r="V78" i="9"/>
  <c r="AD78" i="9" s="1"/>
  <c r="BG78" i="9" s="1"/>
  <c r="W78" i="9"/>
  <c r="AE78" i="9" s="1"/>
  <c r="BH78" i="9" s="1"/>
  <c r="U111" i="9"/>
  <c r="AC111" i="9" s="1"/>
  <c r="BF111" i="9" s="1"/>
  <c r="V111" i="9"/>
  <c r="AD111" i="9" s="1"/>
  <c r="BG111" i="9" s="1"/>
  <c r="W111" i="9"/>
  <c r="AE111" i="9" s="1"/>
  <c r="BH111" i="9" s="1"/>
  <c r="U144" i="9"/>
  <c r="AC144" i="9" s="1"/>
  <c r="BF144" i="9" s="1"/>
  <c r="V144" i="9"/>
  <c r="AD144" i="9" s="1"/>
  <c r="BG144" i="9" s="1"/>
  <c r="W144" i="9"/>
  <c r="AE144" i="9" s="1"/>
  <c r="BH144" i="9" s="1"/>
  <c r="U177" i="9"/>
  <c r="AC177" i="9" s="1"/>
  <c r="BF177" i="9" s="1"/>
  <c r="V177" i="9"/>
  <c r="AD177" i="9" s="1"/>
  <c r="BG177" i="9" s="1"/>
  <c r="W177" i="9"/>
  <c r="AE177" i="9" s="1"/>
  <c r="BH177" i="9" s="1"/>
  <c r="U210" i="9"/>
  <c r="AC210" i="9" s="1"/>
  <c r="BF210" i="9" s="1"/>
  <c r="V210" i="9"/>
  <c r="AD210" i="9" s="1"/>
  <c r="BG210" i="9" s="1"/>
  <c r="W210" i="9"/>
  <c r="AE210" i="9" s="1"/>
  <c r="BH210" i="9" s="1"/>
  <c r="U243" i="9"/>
  <c r="AC243" i="9" s="1"/>
  <c r="BF243" i="9" s="1"/>
  <c r="V243" i="9"/>
  <c r="AD243" i="9" s="1"/>
  <c r="BG243" i="9" s="1"/>
  <c r="W243" i="9"/>
  <c r="AE243" i="9" s="1"/>
  <c r="BH243" i="9" s="1"/>
  <c r="U13" i="9"/>
  <c r="AC13" i="9" s="1"/>
  <c r="BF13" i="9" s="1"/>
  <c r="V13" i="9"/>
  <c r="AD13" i="9" s="1"/>
  <c r="BG13" i="9" s="1"/>
  <c r="W13" i="9"/>
  <c r="AE13" i="9" s="1"/>
  <c r="BH13" i="9" s="1"/>
  <c r="U46" i="9"/>
  <c r="AC46" i="9" s="1"/>
  <c r="BF46" i="9" s="1"/>
  <c r="V46" i="9"/>
  <c r="AD46" i="9" s="1"/>
  <c r="BG46" i="9" s="1"/>
  <c r="W46" i="9"/>
  <c r="AE46" i="9" s="1"/>
  <c r="BH46" i="9" s="1"/>
  <c r="U79" i="9"/>
  <c r="AC79" i="9" s="1"/>
  <c r="BF79" i="9" s="1"/>
  <c r="V79" i="9"/>
  <c r="AD79" i="9" s="1"/>
  <c r="BG79" i="9" s="1"/>
  <c r="W79" i="9"/>
  <c r="AE79" i="9" s="1"/>
  <c r="BH79" i="9" s="1"/>
  <c r="U112" i="9"/>
  <c r="AC112" i="9" s="1"/>
  <c r="BF112" i="9" s="1"/>
  <c r="V112" i="9"/>
  <c r="AD112" i="9" s="1"/>
  <c r="BG112" i="9" s="1"/>
  <c r="W112" i="9"/>
  <c r="AE112" i="9" s="1"/>
  <c r="BH112" i="9" s="1"/>
  <c r="U145" i="9"/>
  <c r="AC145" i="9" s="1"/>
  <c r="BF145" i="9" s="1"/>
  <c r="V145" i="9"/>
  <c r="AD145" i="9" s="1"/>
  <c r="BG145" i="9" s="1"/>
  <c r="W145" i="9"/>
  <c r="AE145" i="9" s="1"/>
  <c r="BH145" i="9" s="1"/>
  <c r="U178" i="9"/>
  <c r="AC178" i="9" s="1"/>
  <c r="BF178" i="9" s="1"/>
  <c r="V178" i="9"/>
  <c r="AD178" i="9" s="1"/>
  <c r="BG178" i="9" s="1"/>
  <c r="W178" i="9"/>
  <c r="AE178" i="9" s="1"/>
  <c r="BH178" i="9" s="1"/>
  <c r="U211" i="9"/>
  <c r="AC211" i="9" s="1"/>
  <c r="BF211" i="9" s="1"/>
  <c r="V211" i="9"/>
  <c r="AD211" i="9" s="1"/>
  <c r="BG211" i="9" s="1"/>
  <c r="W211" i="9"/>
  <c r="AE211" i="9" s="1"/>
  <c r="BH211" i="9" s="1"/>
  <c r="U244" i="9"/>
  <c r="AC244" i="9" s="1"/>
  <c r="BF244" i="9" s="1"/>
  <c r="V244" i="9"/>
  <c r="AD244" i="9" s="1"/>
  <c r="BG244" i="9" s="1"/>
  <c r="W244" i="9"/>
  <c r="AE244" i="9" s="1"/>
  <c r="BH244" i="9" s="1"/>
  <c r="U14" i="9"/>
  <c r="AC14" i="9" s="1"/>
  <c r="BF14" i="9" s="1"/>
  <c r="V14" i="9"/>
  <c r="AD14" i="9" s="1"/>
  <c r="BG14" i="9" s="1"/>
  <c r="W14" i="9"/>
  <c r="AE14" i="9" s="1"/>
  <c r="BH14" i="9" s="1"/>
  <c r="U47" i="9"/>
  <c r="AC47" i="9" s="1"/>
  <c r="BF47" i="9" s="1"/>
  <c r="V47" i="9"/>
  <c r="AD47" i="9" s="1"/>
  <c r="BG47" i="9" s="1"/>
  <c r="W47" i="9"/>
  <c r="AE47" i="9" s="1"/>
  <c r="BH47" i="9" s="1"/>
  <c r="U80" i="9"/>
  <c r="AC80" i="9" s="1"/>
  <c r="BF80" i="9" s="1"/>
  <c r="V80" i="9"/>
  <c r="AD80" i="9" s="1"/>
  <c r="BG80" i="9" s="1"/>
  <c r="W80" i="9"/>
  <c r="AE80" i="9" s="1"/>
  <c r="BH80" i="9" s="1"/>
  <c r="U113" i="9"/>
  <c r="AC113" i="9" s="1"/>
  <c r="BF113" i="9" s="1"/>
  <c r="V113" i="9"/>
  <c r="AD113" i="9" s="1"/>
  <c r="BG113" i="9" s="1"/>
  <c r="W113" i="9"/>
  <c r="AE113" i="9" s="1"/>
  <c r="BH113" i="9" s="1"/>
  <c r="U146" i="9"/>
  <c r="AC146" i="9" s="1"/>
  <c r="BF146" i="9" s="1"/>
  <c r="V146" i="9"/>
  <c r="AD146" i="9" s="1"/>
  <c r="BG146" i="9" s="1"/>
  <c r="W146" i="9"/>
  <c r="AE146" i="9" s="1"/>
  <c r="BH146" i="9" s="1"/>
  <c r="U179" i="9"/>
  <c r="AC179" i="9" s="1"/>
  <c r="BF179" i="9" s="1"/>
  <c r="V179" i="9"/>
  <c r="AD179" i="9" s="1"/>
  <c r="BG179" i="9" s="1"/>
  <c r="W179" i="9"/>
  <c r="AE179" i="9" s="1"/>
  <c r="BH179" i="9" s="1"/>
  <c r="U212" i="9"/>
  <c r="AC212" i="9" s="1"/>
  <c r="BF212" i="9" s="1"/>
  <c r="V212" i="9"/>
  <c r="AD212" i="9" s="1"/>
  <c r="BG212" i="9" s="1"/>
  <c r="W212" i="9"/>
  <c r="AE212" i="9" s="1"/>
  <c r="BH212" i="9" s="1"/>
  <c r="U245" i="9"/>
  <c r="AC245" i="9" s="1"/>
  <c r="BF245" i="9" s="1"/>
  <c r="V245" i="9"/>
  <c r="AD245" i="9" s="1"/>
  <c r="BG245" i="9" s="1"/>
  <c r="W245" i="9"/>
  <c r="AE245" i="9" s="1"/>
  <c r="BH245" i="9" s="1"/>
  <c r="U15" i="9"/>
  <c r="AC15" i="9" s="1"/>
  <c r="BF15" i="9" s="1"/>
  <c r="V15" i="9"/>
  <c r="AD15" i="9" s="1"/>
  <c r="BG15" i="9" s="1"/>
  <c r="W15" i="9"/>
  <c r="AE15" i="9" s="1"/>
  <c r="BH15" i="9" s="1"/>
  <c r="U48" i="9"/>
  <c r="AC48" i="9" s="1"/>
  <c r="BF48" i="9" s="1"/>
  <c r="V48" i="9"/>
  <c r="AD48" i="9" s="1"/>
  <c r="BG48" i="9" s="1"/>
  <c r="W48" i="9"/>
  <c r="AE48" i="9" s="1"/>
  <c r="BH48" i="9" s="1"/>
  <c r="U81" i="9"/>
  <c r="AC81" i="9" s="1"/>
  <c r="BF81" i="9" s="1"/>
  <c r="V81" i="9"/>
  <c r="AD81" i="9" s="1"/>
  <c r="BG81" i="9" s="1"/>
  <c r="W81" i="9"/>
  <c r="AE81" i="9" s="1"/>
  <c r="BH81" i="9" s="1"/>
  <c r="U114" i="9"/>
  <c r="AC114" i="9" s="1"/>
  <c r="BF114" i="9" s="1"/>
  <c r="V114" i="9"/>
  <c r="AD114" i="9" s="1"/>
  <c r="BG114" i="9" s="1"/>
  <c r="W114" i="9"/>
  <c r="AE114" i="9" s="1"/>
  <c r="BH114" i="9" s="1"/>
  <c r="U147" i="9"/>
  <c r="AC147" i="9" s="1"/>
  <c r="BF147" i="9" s="1"/>
  <c r="V147" i="9"/>
  <c r="AD147" i="9" s="1"/>
  <c r="BG147" i="9" s="1"/>
  <c r="W147" i="9"/>
  <c r="AE147" i="9" s="1"/>
  <c r="BH147" i="9" s="1"/>
  <c r="U180" i="9"/>
  <c r="AC180" i="9" s="1"/>
  <c r="BF180" i="9" s="1"/>
  <c r="V180" i="9"/>
  <c r="AD180" i="9" s="1"/>
  <c r="BG180" i="9" s="1"/>
  <c r="W180" i="9"/>
  <c r="AE180" i="9" s="1"/>
  <c r="BH180" i="9" s="1"/>
  <c r="U213" i="9"/>
  <c r="AC213" i="9" s="1"/>
  <c r="BF213" i="9" s="1"/>
  <c r="V213" i="9"/>
  <c r="AD213" i="9" s="1"/>
  <c r="BG213" i="9" s="1"/>
  <c r="W213" i="9"/>
  <c r="AE213" i="9" s="1"/>
  <c r="BH213" i="9" s="1"/>
  <c r="U246" i="9"/>
  <c r="AC246" i="9" s="1"/>
  <c r="BF246" i="9" s="1"/>
  <c r="V246" i="9"/>
  <c r="AD246" i="9" s="1"/>
  <c r="BG246" i="9" s="1"/>
  <c r="W246" i="9"/>
  <c r="AE246" i="9" s="1"/>
  <c r="BH246" i="9" s="1"/>
  <c r="U16" i="9"/>
  <c r="AC16" i="9" s="1"/>
  <c r="BF16" i="9" s="1"/>
  <c r="V16" i="9"/>
  <c r="AD16" i="9" s="1"/>
  <c r="BG16" i="9" s="1"/>
  <c r="W16" i="9"/>
  <c r="AE16" i="9" s="1"/>
  <c r="BH16" i="9" s="1"/>
  <c r="U49" i="9"/>
  <c r="AC49" i="9" s="1"/>
  <c r="BF49" i="9" s="1"/>
  <c r="V49" i="9"/>
  <c r="AD49" i="9" s="1"/>
  <c r="BG49" i="9" s="1"/>
  <c r="W49" i="9"/>
  <c r="AE49" i="9" s="1"/>
  <c r="BH49" i="9" s="1"/>
  <c r="U82" i="9"/>
  <c r="AC82" i="9" s="1"/>
  <c r="BF82" i="9" s="1"/>
  <c r="V82" i="9"/>
  <c r="AD82" i="9" s="1"/>
  <c r="BG82" i="9" s="1"/>
  <c r="W82" i="9"/>
  <c r="AE82" i="9" s="1"/>
  <c r="BH82" i="9" s="1"/>
  <c r="U115" i="9"/>
  <c r="AC115" i="9" s="1"/>
  <c r="BF115" i="9" s="1"/>
  <c r="V115" i="9"/>
  <c r="AD115" i="9" s="1"/>
  <c r="BG115" i="9" s="1"/>
  <c r="W115" i="9"/>
  <c r="AE115" i="9" s="1"/>
  <c r="BH115" i="9" s="1"/>
  <c r="U148" i="9"/>
  <c r="AC148" i="9" s="1"/>
  <c r="BF148" i="9" s="1"/>
  <c r="V148" i="9"/>
  <c r="AD148" i="9" s="1"/>
  <c r="BG148" i="9" s="1"/>
  <c r="W148" i="9"/>
  <c r="AE148" i="9" s="1"/>
  <c r="BH148" i="9" s="1"/>
  <c r="U181" i="9"/>
  <c r="AC181" i="9" s="1"/>
  <c r="BF181" i="9" s="1"/>
  <c r="V181" i="9"/>
  <c r="AD181" i="9" s="1"/>
  <c r="BG181" i="9" s="1"/>
  <c r="W181" i="9"/>
  <c r="AE181" i="9" s="1"/>
  <c r="BH181" i="9" s="1"/>
  <c r="U214" i="9"/>
  <c r="AC214" i="9" s="1"/>
  <c r="BF214" i="9" s="1"/>
  <c r="V214" i="9"/>
  <c r="AD214" i="9" s="1"/>
  <c r="BG214" i="9" s="1"/>
  <c r="W214" i="9"/>
  <c r="AE214" i="9" s="1"/>
  <c r="BH214" i="9" s="1"/>
  <c r="U247" i="9"/>
  <c r="AC247" i="9" s="1"/>
  <c r="BF247" i="9" s="1"/>
  <c r="V247" i="9"/>
  <c r="AD247" i="9" s="1"/>
  <c r="BG247" i="9" s="1"/>
  <c r="W247" i="9"/>
  <c r="AE247" i="9" s="1"/>
  <c r="BH247" i="9" s="1"/>
  <c r="U17" i="9"/>
  <c r="AC17" i="9" s="1"/>
  <c r="BF17" i="9" s="1"/>
  <c r="V17" i="9"/>
  <c r="AD17" i="9" s="1"/>
  <c r="BG17" i="9" s="1"/>
  <c r="W17" i="9"/>
  <c r="AE17" i="9" s="1"/>
  <c r="BH17" i="9" s="1"/>
  <c r="U50" i="9"/>
  <c r="AC50" i="9" s="1"/>
  <c r="BF50" i="9" s="1"/>
  <c r="V50" i="9"/>
  <c r="AD50" i="9" s="1"/>
  <c r="BG50" i="9" s="1"/>
  <c r="W50" i="9"/>
  <c r="AE50" i="9" s="1"/>
  <c r="BH50" i="9" s="1"/>
  <c r="U83" i="9"/>
  <c r="AC83" i="9" s="1"/>
  <c r="BF83" i="9" s="1"/>
  <c r="V83" i="9"/>
  <c r="AD83" i="9" s="1"/>
  <c r="BG83" i="9" s="1"/>
  <c r="W83" i="9"/>
  <c r="AE83" i="9" s="1"/>
  <c r="BH83" i="9" s="1"/>
  <c r="U116" i="9"/>
  <c r="AC116" i="9" s="1"/>
  <c r="BF116" i="9" s="1"/>
  <c r="V116" i="9"/>
  <c r="AD116" i="9" s="1"/>
  <c r="BG116" i="9" s="1"/>
  <c r="W116" i="9"/>
  <c r="AE116" i="9" s="1"/>
  <c r="BH116" i="9" s="1"/>
  <c r="U149" i="9"/>
  <c r="AC149" i="9" s="1"/>
  <c r="BF149" i="9" s="1"/>
  <c r="V149" i="9"/>
  <c r="AD149" i="9" s="1"/>
  <c r="BG149" i="9" s="1"/>
  <c r="W149" i="9"/>
  <c r="AE149" i="9" s="1"/>
  <c r="BH149" i="9" s="1"/>
  <c r="U182" i="9"/>
  <c r="AC182" i="9" s="1"/>
  <c r="BF182" i="9" s="1"/>
  <c r="V182" i="9"/>
  <c r="AD182" i="9" s="1"/>
  <c r="BG182" i="9" s="1"/>
  <c r="W182" i="9"/>
  <c r="AE182" i="9" s="1"/>
  <c r="BH182" i="9" s="1"/>
  <c r="U215" i="9"/>
  <c r="AC215" i="9" s="1"/>
  <c r="BF215" i="9" s="1"/>
  <c r="V215" i="9"/>
  <c r="AD215" i="9" s="1"/>
  <c r="BG215" i="9" s="1"/>
  <c r="W215" i="9"/>
  <c r="AE215" i="9" s="1"/>
  <c r="BH215" i="9" s="1"/>
  <c r="U248" i="9"/>
  <c r="AC248" i="9" s="1"/>
  <c r="BF248" i="9" s="1"/>
  <c r="V248" i="9"/>
  <c r="AD248" i="9" s="1"/>
  <c r="BG248" i="9" s="1"/>
  <c r="W248" i="9"/>
  <c r="AE248" i="9" s="1"/>
  <c r="BH248" i="9" s="1"/>
  <c r="U18" i="9"/>
  <c r="AC18" i="9" s="1"/>
  <c r="BF18" i="9" s="1"/>
  <c r="V18" i="9"/>
  <c r="AD18" i="9" s="1"/>
  <c r="BG18" i="9" s="1"/>
  <c r="W18" i="9"/>
  <c r="AE18" i="9" s="1"/>
  <c r="BH18" i="9" s="1"/>
  <c r="U51" i="9"/>
  <c r="AC51" i="9" s="1"/>
  <c r="BF51" i="9" s="1"/>
  <c r="V51" i="9"/>
  <c r="AD51" i="9" s="1"/>
  <c r="BG51" i="9" s="1"/>
  <c r="W51" i="9"/>
  <c r="AE51" i="9" s="1"/>
  <c r="BH51" i="9" s="1"/>
  <c r="U84" i="9"/>
  <c r="AC84" i="9" s="1"/>
  <c r="BF84" i="9" s="1"/>
  <c r="V84" i="9"/>
  <c r="AD84" i="9" s="1"/>
  <c r="BG84" i="9" s="1"/>
  <c r="W84" i="9"/>
  <c r="AE84" i="9" s="1"/>
  <c r="BH84" i="9" s="1"/>
  <c r="U117" i="9"/>
  <c r="AC117" i="9" s="1"/>
  <c r="BF117" i="9" s="1"/>
  <c r="V117" i="9"/>
  <c r="AD117" i="9" s="1"/>
  <c r="BG117" i="9" s="1"/>
  <c r="W117" i="9"/>
  <c r="AE117" i="9" s="1"/>
  <c r="BH117" i="9" s="1"/>
  <c r="U150" i="9"/>
  <c r="AC150" i="9" s="1"/>
  <c r="BF150" i="9" s="1"/>
  <c r="V150" i="9"/>
  <c r="AD150" i="9" s="1"/>
  <c r="BG150" i="9" s="1"/>
  <c r="W150" i="9"/>
  <c r="AE150" i="9" s="1"/>
  <c r="BH150" i="9" s="1"/>
  <c r="U183" i="9"/>
  <c r="AC183" i="9" s="1"/>
  <c r="BF183" i="9" s="1"/>
  <c r="V183" i="9"/>
  <c r="AD183" i="9" s="1"/>
  <c r="BG183" i="9" s="1"/>
  <c r="W183" i="9"/>
  <c r="AE183" i="9" s="1"/>
  <c r="BH183" i="9" s="1"/>
  <c r="U216" i="9"/>
  <c r="AC216" i="9" s="1"/>
  <c r="BF216" i="9" s="1"/>
  <c r="V216" i="9"/>
  <c r="AD216" i="9" s="1"/>
  <c r="BG216" i="9" s="1"/>
  <c r="W216" i="9"/>
  <c r="AE216" i="9" s="1"/>
  <c r="BH216" i="9" s="1"/>
  <c r="U249" i="9"/>
  <c r="AC249" i="9" s="1"/>
  <c r="BF249" i="9" s="1"/>
  <c r="V249" i="9"/>
  <c r="AD249" i="9" s="1"/>
  <c r="BG249" i="9" s="1"/>
  <c r="W249" i="9"/>
  <c r="AE249" i="9" s="1"/>
  <c r="BH249" i="9" s="1"/>
  <c r="U19" i="9"/>
  <c r="AC19" i="9" s="1"/>
  <c r="BF19" i="9" s="1"/>
  <c r="V19" i="9"/>
  <c r="AD19" i="9" s="1"/>
  <c r="BG19" i="9" s="1"/>
  <c r="W19" i="9"/>
  <c r="AE19" i="9" s="1"/>
  <c r="BH19" i="9" s="1"/>
  <c r="U52" i="9"/>
  <c r="AC52" i="9" s="1"/>
  <c r="BF52" i="9" s="1"/>
  <c r="V52" i="9"/>
  <c r="AD52" i="9" s="1"/>
  <c r="BG52" i="9" s="1"/>
  <c r="W52" i="9"/>
  <c r="AE52" i="9" s="1"/>
  <c r="BH52" i="9" s="1"/>
  <c r="U85" i="9"/>
  <c r="AC85" i="9" s="1"/>
  <c r="BF85" i="9" s="1"/>
  <c r="V85" i="9"/>
  <c r="AD85" i="9" s="1"/>
  <c r="BG85" i="9" s="1"/>
  <c r="W85" i="9"/>
  <c r="AE85" i="9" s="1"/>
  <c r="BH85" i="9" s="1"/>
  <c r="U118" i="9"/>
  <c r="AC118" i="9" s="1"/>
  <c r="BF118" i="9" s="1"/>
  <c r="V118" i="9"/>
  <c r="AD118" i="9" s="1"/>
  <c r="BG118" i="9" s="1"/>
  <c r="W118" i="9"/>
  <c r="AE118" i="9" s="1"/>
  <c r="BH118" i="9" s="1"/>
  <c r="U151" i="9"/>
  <c r="AC151" i="9" s="1"/>
  <c r="BF151" i="9" s="1"/>
  <c r="V151" i="9"/>
  <c r="AD151" i="9" s="1"/>
  <c r="BG151" i="9" s="1"/>
  <c r="W151" i="9"/>
  <c r="AE151" i="9" s="1"/>
  <c r="BH151" i="9" s="1"/>
  <c r="U184" i="9"/>
  <c r="AC184" i="9" s="1"/>
  <c r="BF184" i="9" s="1"/>
  <c r="V184" i="9"/>
  <c r="AD184" i="9" s="1"/>
  <c r="BG184" i="9" s="1"/>
  <c r="W184" i="9"/>
  <c r="AE184" i="9" s="1"/>
  <c r="BH184" i="9" s="1"/>
  <c r="U217" i="9"/>
  <c r="AC217" i="9" s="1"/>
  <c r="BF217" i="9" s="1"/>
  <c r="V217" i="9"/>
  <c r="AD217" i="9" s="1"/>
  <c r="BG217" i="9" s="1"/>
  <c r="W217" i="9"/>
  <c r="AE217" i="9" s="1"/>
  <c r="BH217" i="9" s="1"/>
  <c r="U250" i="9"/>
  <c r="AC250" i="9" s="1"/>
  <c r="BF250" i="9" s="1"/>
  <c r="V250" i="9"/>
  <c r="AD250" i="9" s="1"/>
  <c r="BG250" i="9" s="1"/>
  <c r="W250" i="9"/>
  <c r="AE250" i="9" s="1"/>
  <c r="BH250" i="9" s="1"/>
  <c r="U20" i="9"/>
  <c r="AC20" i="9" s="1"/>
  <c r="BF20" i="9" s="1"/>
  <c r="V20" i="9"/>
  <c r="AD20" i="9" s="1"/>
  <c r="BG20" i="9" s="1"/>
  <c r="W20" i="9"/>
  <c r="AE20" i="9" s="1"/>
  <c r="BH20" i="9" s="1"/>
  <c r="U53" i="9"/>
  <c r="AC53" i="9" s="1"/>
  <c r="BF53" i="9" s="1"/>
  <c r="V53" i="9"/>
  <c r="AD53" i="9" s="1"/>
  <c r="BG53" i="9" s="1"/>
  <c r="W53" i="9"/>
  <c r="AE53" i="9" s="1"/>
  <c r="BH53" i="9" s="1"/>
  <c r="U86" i="9"/>
  <c r="AC86" i="9" s="1"/>
  <c r="BF86" i="9" s="1"/>
  <c r="V86" i="9"/>
  <c r="AD86" i="9" s="1"/>
  <c r="BG86" i="9" s="1"/>
  <c r="W86" i="9"/>
  <c r="AE86" i="9" s="1"/>
  <c r="BH86" i="9" s="1"/>
  <c r="U119" i="9"/>
  <c r="AC119" i="9" s="1"/>
  <c r="BF119" i="9" s="1"/>
  <c r="V119" i="9"/>
  <c r="AD119" i="9" s="1"/>
  <c r="BG119" i="9" s="1"/>
  <c r="W119" i="9"/>
  <c r="AE119" i="9" s="1"/>
  <c r="BH119" i="9" s="1"/>
  <c r="U152" i="9"/>
  <c r="AC152" i="9" s="1"/>
  <c r="BF152" i="9" s="1"/>
  <c r="V152" i="9"/>
  <c r="AD152" i="9" s="1"/>
  <c r="BG152" i="9" s="1"/>
  <c r="W152" i="9"/>
  <c r="AE152" i="9" s="1"/>
  <c r="BH152" i="9" s="1"/>
  <c r="U185" i="9"/>
  <c r="AC185" i="9" s="1"/>
  <c r="BF185" i="9" s="1"/>
  <c r="V185" i="9"/>
  <c r="AD185" i="9" s="1"/>
  <c r="BG185" i="9" s="1"/>
  <c r="W185" i="9"/>
  <c r="AE185" i="9" s="1"/>
  <c r="BH185" i="9" s="1"/>
  <c r="U218" i="9"/>
  <c r="AC218" i="9" s="1"/>
  <c r="BF218" i="9" s="1"/>
  <c r="V218" i="9"/>
  <c r="AD218" i="9" s="1"/>
  <c r="BG218" i="9" s="1"/>
  <c r="W218" i="9"/>
  <c r="AE218" i="9" s="1"/>
  <c r="BH218" i="9" s="1"/>
  <c r="U251" i="9"/>
  <c r="AC251" i="9" s="1"/>
  <c r="BF251" i="9" s="1"/>
  <c r="V251" i="9"/>
  <c r="AD251" i="9" s="1"/>
  <c r="BG251" i="9" s="1"/>
  <c r="W251" i="9"/>
  <c r="AE251" i="9" s="1"/>
  <c r="BH251" i="9" s="1"/>
  <c r="U21" i="9"/>
  <c r="AC21" i="9" s="1"/>
  <c r="BF21" i="9" s="1"/>
  <c r="V21" i="9"/>
  <c r="AD21" i="9" s="1"/>
  <c r="BG21" i="9" s="1"/>
  <c r="W21" i="9"/>
  <c r="AE21" i="9" s="1"/>
  <c r="BH21" i="9" s="1"/>
  <c r="U54" i="9"/>
  <c r="AC54" i="9" s="1"/>
  <c r="BF54" i="9" s="1"/>
  <c r="V54" i="9"/>
  <c r="AD54" i="9" s="1"/>
  <c r="BG54" i="9" s="1"/>
  <c r="W54" i="9"/>
  <c r="AE54" i="9" s="1"/>
  <c r="BH54" i="9" s="1"/>
  <c r="U87" i="9"/>
  <c r="AC87" i="9" s="1"/>
  <c r="BF87" i="9" s="1"/>
  <c r="V87" i="9"/>
  <c r="AD87" i="9" s="1"/>
  <c r="BG87" i="9" s="1"/>
  <c r="W87" i="9"/>
  <c r="AE87" i="9" s="1"/>
  <c r="BH87" i="9" s="1"/>
  <c r="U120" i="9"/>
  <c r="AC120" i="9" s="1"/>
  <c r="BF120" i="9" s="1"/>
  <c r="V120" i="9"/>
  <c r="AD120" i="9" s="1"/>
  <c r="BG120" i="9" s="1"/>
  <c r="W120" i="9"/>
  <c r="AE120" i="9" s="1"/>
  <c r="BH120" i="9" s="1"/>
  <c r="U153" i="9"/>
  <c r="AC153" i="9" s="1"/>
  <c r="BF153" i="9" s="1"/>
  <c r="V153" i="9"/>
  <c r="AD153" i="9" s="1"/>
  <c r="BG153" i="9" s="1"/>
  <c r="W153" i="9"/>
  <c r="AE153" i="9" s="1"/>
  <c r="BH153" i="9" s="1"/>
  <c r="U186" i="9"/>
  <c r="AC186" i="9" s="1"/>
  <c r="BF186" i="9" s="1"/>
  <c r="V186" i="9"/>
  <c r="AD186" i="9" s="1"/>
  <c r="BG186" i="9" s="1"/>
  <c r="W186" i="9"/>
  <c r="AE186" i="9" s="1"/>
  <c r="BH186" i="9" s="1"/>
  <c r="U219" i="9"/>
  <c r="AC219" i="9" s="1"/>
  <c r="BF219" i="9" s="1"/>
  <c r="V219" i="9"/>
  <c r="AD219" i="9" s="1"/>
  <c r="BG219" i="9" s="1"/>
  <c r="W219" i="9"/>
  <c r="AE219" i="9" s="1"/>
  <c r="BH219" i="9" s="1"/>
  <c r="U252" i="9"/>
  <c r="AC252" i="9" s="1"/>
  <c r="BF252" i="9" s="1"/>
  <c r="V252" i="9"/>
  <c r="AD252" i="9" s="1"/>
  <c r="BG252" i="9" s="1"/>
  <c r="W252" i="9"/>
  <c r="AE252" i="9" s="1"/>
  <c r="BH252" i="9" s="1"/>
  <c r="U22" i="9"/>
  <c r="AC22" i="9" s="1"/>
  <c r="BF22" i="9" s="1"/>
  <c r="V22" i="9"/>
  <c r="AD22" i="9" s="1"/>
  <c r="BG22" i="9" s="1"/>
  <c r="W22" i="9"/>
  <c r="AE22" i="9" s="1"/>
  <c r="BH22" i="9" s="1"/>
  <c r="U55" i="9"/>
  <c r="AC55" i="9" s="1"/>
  <c r="BF55" i="9" s="1"/>
  <c r="V55" i="9"/>
  <c r="AD55" i="9" s="1"/>
  <c r="BG55" i="9" s="1"/>
  <c r="W55" i="9"/>
  <c r="AE55" i="9" s="1"/>
  <c r="BH55" i="9" s="1"/>
  <c r="U88" i="9"/>
  <c r="AC88" i="9" s="1"/>
  <c r="BF88" i="9" s="1"/>
  <c r="V88" i="9"/>
  <c r="AD88" i="9" s="1"/>
  <c r="BG88" i="9" s="1"/>
  <c r="W88" i="9"/>
  <c r="AE88" i="9" s="1"/>
  <c r="BH88" i="9" s="1"/>
  <c r="U121" i="9"/>
  <c r="AC121" i="9" s="1"/>
  <c r="BF121" i="9" s="1"/>
  <c r="V121" i="9"/>
  <c r="AD121" i="9" s="1"/>
  <c r="BG121" i="9" s="1"/>
  <c r="W121" i="9"/>
  <c r="AE121" i="9" s="1"/>
  <c r="BH121" i="9" s="1"/>
  <c r="U154" i="9"/>
  <c r="AC154" i="9" s="1"/>
  <c r="BF154" i="9" s="1"/>
  <c r="V154" i="9"/>
  <c r="AD154" i="9" s="1"/>
  <c r="BG154" i="9" s="1"/>
  <c r="W154" i="9"/>
  <c r="AE154" i="9" s="1"/>
  <c r="BH154" i="9" s="1"/>
  <c r="U187" i="9"/>
  <c r="AC187" i="9" s="1"/>
  <c r="BF187" i="9" s="1"/>
  <c r="V187" i="9"/>
  <c r="AD187" i="9" s="1"/>
  <c r="BG187" i="9" s="1"/>
  <c r="W187" i="9"/>
  <c r="AE187" i="9" s="1"/>
  <c r="BH187" i="9" s="1"/>
  <c r="U220" i="9"/>
  <c r="AC220" i="9" s="1"/>
  <c r="BF220" i="9" s="1"/>
  <c r="V220" i="9"/>
  <c r="AD220" i="9" s="1"/>
  <c r="BG220" i="9" s="1"/>
  <c r="W220" i="9"/>
  <c r="AE220" i="9" s="1"/>
  <c r="BH220" i="9" s="1"/>
  <c r="U253" i="9"/>
  <c r="AC253" i="9" s="1"/>
  <c r="BF253" i="9" s="1"/>
  <c r="V253" i="9"/>
  <c r="AD253" i="9" s="1"/>
  <c r="BG253" i="9" s="1"/>
  <c r="W253" i="9"/>
  <c r="AE253" i="9" s="1"/>
  <c r="BH253" i="9" s="1"/>
  <c r="U23" i="9"/>
  <c r="AC23" i="9" s="1"/>
  <c r="BF23" i="9" s="1"/>
  <c r="V23" i="9"/>
  <c r="AD23" i="9" s="1"/>
  <c r="BG23" i="9" s="1"/>
  <c r="W23" i="9"/>
  <c r="AE23" i="9" s="1"/>
  <c r="BH23" i="9" s="1"/>
  <c r="U56" i="9"/>
  <c r="AC56" i="9" s="1"/>
  <c r="BF56" i="9" s="1"/>
  <c r="V56" i="9"/>
  <c r="AD56" i="9" s="1"/>
  <c r="BG56" i="9" s="1"/>
  <c r="W56" i="9"/>
  <c r="AE56" i="9" s="1"/>
  <c r="BH56" i="9" s="1"/>
  <c r="U89" i="9"/>
  <c r="AC89" i="9" s="1"/>
  <c r="BF89" i="9" s="1"/>
  <c r="V89" i="9"/>
  <c r="AD89" i="9" s="1"/>
  <c r="BG89" i="9" s="1"/>
  <c r="W89" i="9"/>
  <c r="AE89" i="9" s="1"/>
  <c r="BH89" i="9" s="1"/>
  <c r="U122" i="9"/>
  <c r="AC122" i="9" s="1"/>
  <c r="BF122" i="9" s="1"/>
  <c r="V122" i="9"/>
  <c r="AD122" i="9" s="1"/>
  <c r="BG122" i="9" s="1"/>
  <c r="W122" i="9"/>
  <c r="AE122" i="9" s="1"/>
  <c r="BH122" i="9" s="1"/>
  <c r="U155" i="9"/>
  <c r="AC155" i="9" s="1"/>
  <c r="BF155" i="9" s="1"/>
  <c r="V155" i="9"/>
  <c r="AD155" i="9" s="1"/>
  <c r="BG155" i="9" s="1"/>
  <c r="W155" i="9"/>
  <c r="AE155" i="9" s="1"/>
  <c r="BH155" i="9" s="1"/>
  <c r="U188" i="9"/>
  <c r="AC188" i="9" s="1"/>
  <c r="BF188" i="9" s="1"/>
  <c r="V188" i="9"/>
  <c r="AD188" i="9" s="1"/>
  <c r="BG188" i="9" s="1"/>
  <c r="W188" i="9"/>
  <c r="AE188" i="9" s="1"/>
  <c r="BH188" i="9" s="1"/>
  <c r="U221" i="9"/>
  <c r="AC221" i="9" s="1"/>
  <c r="BF221" i="9" s="1"/>
  <c r="V221" i="9"/>
  <c r="AD221" i="9" s="1"/>
  <c r="BG221" i="9" s="1"/>
  <c r="W221" i="9"/>
  <c r="AE221" i="9" s="1"/>
  <c r="BH221" i="9" s="1"/>
  <c r="U254" i="9"/>
  <c r="AC254" i="9" s="1"/>
  <c r="BF254" i="9" s="1"/>
  <c r="V254" i="9"/>
  <c r="AD254" i="9" s="1"/>
  <c r="BG254" i="9" s="1"/>
  <c r="W254" i="9"/>
  <c r="AE254" i="9" s="1"/>
  <c r="BH254" i="9" s="1"/>
  <c r="U24" i="9"/>
  <c r="AC24" i="9" s="1"/>
  <c r="BF24" i="9" s="1"/>
  <c r="V24" i="9"/>
  <c r="AD24" i="9" s="1"/>
  <c r="BG24" i="9" s="1"/>
  <c r="W24" i="9"/>
  <c r="AE24" i="9" s="1"/>
  <c r="BH24" i="9" s="1"/>
  <c r="U57" i="9"/>
  <c r="AC57" i="9" s="1"/>
  <c r="BF57" i="9" s="1"/>
  <c r="V57" i="9"/>
  <c r="AD57" i="9" s="1"/>
  <c r="BG57" i="9" s="1"/>
  <c r="W57" i="9"/>
  <c r="AE57" i="9" s="1"/>
  <c r="BH57" i="9" s="1"/>
  <c r="U90" i="9"/>
  <c r="AC90" i="9" s="1"/>
  <c r="BF90" i="9" s="1"/>
  <c r="V90" i="9"/>
  <c r="AD90" i="9" s="1"/>
  <c r="BG90" i="9" s="1"/>
  <c r="W90" i="9"/>
  <c r="AE90" i="9" s="1"/>
  <c r="BH90" i="9" s="1"/>
  <c r="U123" i="9"/>
  <c r="AC123" i="9" s="1"/>
  <c r="BF123" i="9" s="1"/>
  <c r="V123" i="9"/>
  <c r="AD123" i="9" s="1"/>
  <c r="BG123" i="9" s="1"/>
  <c r="W123" i="9"/>
  <c r="AE123" i="9" s="1"/>
  <c r="BH123" i="9" s="1"/>
  <c r="U156" i="9"/>
  <c r="AC156" i="9" s="1"/>
  <c r="BF156" i="9" s="1"/>
  <c r="V156" i="9"/>
  <c r="AD156" i="9" s="1"/>
  <c r="BG156" i="9" s="1"/>
  <c r="W156" i="9"/>
  <c r="AE156" i="9" s="1"/>
  <c r="BH156" i="9" s="1"/>
  <c r="U189" i="9"/>
  <c r="AC189" i="9" s="1"/>
  <c r="BF189" i="9" s="1"/>
  <c r="V189" i="9"/>
  <c r="AD189" i="9" s="1"/>
  <c r="BG189" i="9" s="1"/>
  <c r="W189" i="9"/>
  <c r="AE189" i="9" s="1"/>
  <c r="BH189" i="9" s="1"/>
  <c r="U222" i="9"/>
  <c r="AC222" i="9" s="1"/>
  <c r="BF222" i="9" s="1"/>
  <c r="V222" i="9"/>
  <c r="AD222" i="9" s="1"/>
  <c r="BG222" i="9" s="1"/>
  <c r="W222" i="9"/>
  <c r="AE222" i="9" s="1"/>
  <c r="BH222" i="9" s="1"/>
  <c r="U255" i="9"/>
  <c r="AC255" i="9" s="1"/>
  <c r="BF255" i="9" s="1"/>
  <c r="V255" i="9"/>
  <c r="AD255" i="9" s="1"/>
  <c r="BG255" i="9" s="1"/>
  <c r="W255" i="9"/>
  <c r="AE255" i="9" s="1"/>
  <c r="BH255" i="9" s="1"/>
  <c r="U25" i="9"/>
  <c r="AC25" i="9" s="1"/>
  <c r="BF25" i="9" s="1"/>
  <c r="V25" i="9"/>
  <c r="AD25" i="9" s="1"/>
  <c r="BG25" i="9" s="1"/>
  <c r="W25" i="9"/>
  <c r="AE25" i="9" s="1"/>
  <c r="BH25" i="9" s="1"/>
  <c r="U58" i="9"/>
  <c r="AC58" i="9" s="1"/>
  <c r="BF58" i="9" s="1"/>
  <c r="V58" i="9"/>
  <c r="AD58" i="9" s="1"/>
  <c r="BG58" i="9" s="1"/>
  <c r="W58" i="9"/>
  <c r="AE58" i="9" s="1"/>
  <c r="BH58" i="9" s="1"/>
  <c r="U91" i="9"/>
  <c r="AC91" i="9" s="1"/>
  <c r="BF91" i="9" s="1"/>
  <c r="V91" i="9"/>
  <c r="AD91" i="9" s="1"/>
  <c r="BG91" i="9" s="1"/>
  <c r="W91" i="9"/>
  <c r="AE91" i="9" s="1"/>
  <c r="BH91" i="9" s="1"/>
  <c r="U124" i="9"/>
  <c r="AC124" i="9" s="1"/>
  <c r="BF124" i="9" s="1"/>
  <c r="V124" i="9"/>
  <c r="AD124" i="9" s="1"/>
  <c r="BG124" i="9" s="1"/>
  <c r="W124" i="9"/>
  <c r="AE124" i="9" s="1"/>
  <c r="BH124" i="9" s="1"/>
  <c r="U157" i="9"/>
  <c r="AC157" i="9" s="1"/>
  <c r="BF157" i="9" s="1"/>
  <c r="V157" i="9"/>
  <c r="AD157" i="9" s="1"/>
  <c r="BG157" i="9" s="1"/>
  <c r="W157" i="9"/>
  <c r="AE157" i="9" s="1"/>
  <c r="BH157" i="9" s="1"/>
  <c r="U190" i="9"/>
  <c r="AC190" i="9" s="1"/>
  <c r="BF190" i="9" s="1"/>
  <c r="V190" i="9"/>
  <c r="AD190" i="9" s="1"/>
  <c r="BG190" i="9" s="1"/>
  <c r="W190" i="9"/>
  <c r="AE190" i="9" s="1"/>
  <c r="BH190" i="9" s="1"/>
  <c r="U223" i="9"/>
  <c r="AC223" i="9" s="1"/>
  <c r="BF223" i="9" s="1"/>
  <c r="V223" i="9"/>
  <c r="AD223" i="9" s="1"/>
  <c r="BG223" i="9" s="1"/>
  <c r="W223" i="9"/>
  <c r="AE223" i="9" s="1"/>
  <c r="BH223" i="9" s="1"/>
  <c r="U256" i="9"/>
  <c r="AC256" i="9" s="1"/>
  <c r="BF256" i="9" s="1"/>
  <c r="V256" i="9"/>
  <c r="AD256" i="9" s="1"/>
  <c r="BG256" i="9" s="1"/>
  <c r="W256" i="9"/>
  <c r="AE256" i="9" s="1"/>
  <c r="BH256" i="9" s="1"/>
  <c r="U26" i="9"/>
  <c r="AC26" i="9" s="1"/>
  <c r="BF26" i="9" s="1"/>
  <c r="V26" i="9"/>
  <c r="AD26" i="9" s="1"/>
  <c r="BG26" i="9" s="1"/>
  <c r="W26" i="9"/>
  <c r="AE26" i="9" s="1"/>
  <c r="BH26" i="9" s="1"/>
  <c r="U59" i="9"/>
  <c r="AC59" i="9" s="1"/>
  <c r="BF59" i="9" s="1"/>
  <c r="V59" i="9"/>
  <c r="AD59" i="9" s="1"/>
  <c r="BG59" i="9" s="1"/>
  <c r="W59" i="9"/>
  <c r="AE59" i="9" s="1"/>
  <c r="BH59" i="9" s="1"/>
  <c r="U92" i="9"/>
  <c r="AC92" i="9" s="1"/>
  <c r="BF92" i="9" s="1"/>
  <c r="V92" i="9"/>
  <c r="AD92" i="9" s="1"/>
  <c r="BG92" i="9" s="1"/>
  <c r="W92" i="9"/>
  <c r="AE92" i="9" s="1"/>
  <c r="BH92" i="9" s="1"/>
  <c r="U125" i="9"/>
  <c r="AC125" i="9" s="1"/>
  <c r="BF125" i="9" s="1"/>
  <c r="V125" i="9"/>
  <c r="AD125" i="9" s="1"/>
  <c r="BG125" i="9" s="1"/>
  <c r="W125" i="9"/>
  <c r="AE125" i="9" s="1"/>
  <c r="BH125" i="9" s="1"/>
  <c r="U158" i="9"/>
  <c r="AC158" i="9" s="1"/>
  <c r="BF158" i="9" s="1"/>
  <c r="V158" i="9"/>
  <c r="AD158" i="9" s="1"/>
  <c r="BG158" i="9" s="1"/>
  <c r="W158" i="9"/>
  <c r="AE158" i="9" s="1"/>
  <c r="BH158" i="9" s="1"/>
  <c r="U191" i="9"/>
  <c r="AC191" i="9" s="1"/>
  <c r="BF191" i="9" s="1"/>
  <c r="V191" i="9"/>
  <c r="AD191" i="9" s="1"/>
  <c r="BG191" i="9" s="1"/>
  <c r="W191" i="9"/>
  <c r="AE191" i="9" s="1"/>
  <c r="BH191" i="9" s="1"/>
  <c r="U224" i="9"/>
  <c r="AC224" i="9" s="1"/>
  <c r="BF224" i="9" s="1"/>
  <c r="V224" i="9"/>
  <c r="AD224" i="9" s="1"/>
  <c r="BG224" i="9" s="1"/>
  <c r="W224" i="9"/>
  <c r="AE224" i="9" s="1"/>
  <c r="BH224" i="9" s="1"/>
  <c r="U257" i="9"/>
  <c r="AC257" i="9" s="1"/>
  <c r="BF257" i="9" s="1"/>
  <c r="V257" i="9"/>
  <c r="AD257" i="9" s="1"/>
  <c r="BG257" i="9" s="1"/>
  <c r="W257" i="9"/>
  <c r="AE257" i="9" s="1"/>
  <c r="BH257" i="9" s="1"/>
  <c r="U27" i="9"/>
  <c r="AC27" i="9" s="1"/>
  <c r="BF27" i="9" s="1"/>
  <c r="V27" i="9"/>
  <c r="AD27" i="9" s="1"/>
  <c r="BG27" i="9" s="1"/>
  <c r="W27" i="9"/>
  <c r="AE27" i="9" s="1"/>
  <c r="BH27" i="9" s="1"/>
  <c r="U60" i="9"/>
  <c r="AC60" i="9" s="1"/>
  <c r="BF60" i="9" s="1"/>
  <c r="V60" i="9"/>
  <c r="AD60" i="9" s="1"/>
  <c r="BG60" i="9" s="1"/>
  <c r="W60" i="9"/>
  <c r="AE60" i="9" s="1"/>
  <c r="BH60" i="9" s="1"/>
  <c r="U93" i="9"/>
  <c r="AC93" i="9" s="1"/>
  <c r="BF93" i="9" s="1"/>
  <c r="V93" i="9"/>
  <c r="AD93" i="9" s="1"/>
  <c r="BG93" i="9" s="1"/>
  <c r="W93" i="9"/>
  <c r="AE93" i="9" s="1"/>
  <c r="BH93" i="9" s="1"/>
  <c r="U126" i="9"/>
  <c r="AC126" i="9" s="1"/>
  <c r="BF126" i="9" s="1"/>
  <c r="V126" i="9"/>
  <c r="AD126" i="9" s="1"/>
  <c r="BG126" i="9" s="1"/>
  <c r="W126" i="9"/>
  <c r="AE126" i="9" s="1"/>
  <c r="BH126" i="9" s="1"/>
  <c r="U159" i="9"/>
  <c r="AC159" i="9" s="1"/>
  <c r="BF159" i="9" s="1"/>
  <c r="V159" i="9"/>
  <c r="AD159" i="9" s="1"/>
  <c r="BG159" i="9" s="1"/>
  <c r="W159" i="9"/>
  <c r="AE159" i="9" s="1"/>
  <c r="BH159" i="9" s="1"/>
  <c r="U192" i="9"/>
  <c r="AC192" i="9" s="1"/>
  <c r="BF192" i="9" s="1"/>
  <c r="V192" i="9"/>
  <c r="AD192" i="9" s="1"/>
  <c r="BG192" i="9" s="1"/>
  <c r="W192" i="9"/>
  <c r="AE192" i="9" s="1"/>
  <c r="BH192" i="9" s="1"/>
  <c r="U225" i="9"/>
  <c r="AC225" i="9" s="1"/>
  <c r="BF225" i="9" s="1"/>
  <c r="V225" i="9"/>
  <c r="AD225" i="9" s="1"/>
  <c r="BG225" i="9" s="1"/>
  <c r="W225" i="9"/>
  <c r="AE225" i="9" s="1"/>
  <c r="BH225" i="9" s="1"/>
  <c r="U258" i="9"/>
  <c r="AC258" i="9" s="1"/>
  <c r="BF258" i="9" s="1"/>
  <c r="V258" i="9"/>
  <c r="AD258" i="9" s="1"/>
  <c r="BG258" i="9" s="1"/>
  <c r="W258" i="9"/>
  <c r="AE258" i="9" s="1"/>
  <c r="BH258" i="9" s="1"/>
  <c r="U28" i="9"/>
  <c r="AC28" i="9" s="1"/>
  <c r="BF28" i="9" s="1"/>
  <c r="V28" i="9"/>
  <c r="AD28" i="9" s="1"/>
  <c r="BG28" i="9" s="1"/>
  <c r="W28" i="9"/>
  <c r="AE28" i="9" s="1"/>
  <c r="BH28" i="9" s="1"/>
  <c r="U61" i="9"/>
  <c r="AC61" i="9" s="1"/>
  <c r="BF61" i="9" s="1"/>
  <c r="V61" i="9"/>
  <c r="AD61" i="9" s="1"/>
  <c r="BG61" i="9" s="1"/>
  <c r="W61" i="9"/>
  <c r="AE61" i="9" s="1"/>
  <c r="BH61" i="9" s="1"/>
  <c r="U94" i="9"/>
  <c r="AC94" i="9" s="1"/>
  <c r="BF94" i="9" s="1"/>
  <c r="V94" i="9"/>
  <c r="AD94" i="9" s="1"/>
  <c r="BG94" i="9" s="1"/>
  <c r="W94" i="9"/>
  <c r="AE94" i="9" s="1"/>
  <c r="BH94" i="9" s="1"/>
  <c r="U127" i="9"/>
  <c r="AC127" i="9" s="1"/>
  <c r="BF127" i="9" s="1"/>
  <c r="V127" i="9"/>
  <c r="AD127" i="9" s="1"/>
  <c r="BG127" i="9" s="1"/>
  <c r="W127" i="9"/>
  <c r="AE127" i="9" s="1"/>
  <c r="BH127" i="9" s="1"/>
  <c r="U160" i="9"/>
  <c r="AC160" i="9" s="1"/>
  <c r="BF160" i="9" s="1"/>
  <c r="V160" i="9"/>
  <c r="AD160" i="9" s="1"/>
  <c r="BG160" i="9" s="1"/>
  <c r="W160" i="9"/>
  <c r="AE160" i="9" s="1"/>
  <c r="BH160" i="9" s="1"/>
  <c r="U193" i="9"/>
  <c r="AC193" i="9" s="1"/>
  <c r="BF193" i="9" s="1"/>
  <c r="V193" i="9"/>
  <c r="AD193" i="9" s="1"/>
  <c r="BG193" i="9" s="1"/>
  <c r="W193" i="9"/>
  <c r="AE193" i="9" s="1"/>
  <c r="BH193" i="9" s="1"/>
  <c r="U226" i="9"/>
  <c r="AC226" i="9" s="1"/>
  <c r="BF226" i="9" s="1"/>
  <c r="V226" i="9"/>
  <c r="AD226" i="9" s="1"/>
  <c r="BG226" i="9" s="1"/>
  <c r="W226" i="9"/>
  <c r="AE226" i="9" s="1"/>
  <c r="BH226" i="9" s="1"/>
  <c r="U259" i="9"/>
  <c r="AC259" i="9" s="1"/>
  <c r="BF259" i="9" s="1"/>
  <c r="V259" i="9"/>
  <c r="AD259" i="9" s="1"/>
  <c r="BG259" i="9" s="1"/>
  <c r="W259" i="9"/>
  <c r="AE259" i="9" s="1"/>
  <c r="BH259" i="9" s="1"/>
  <c r="U29" i="9"/>
  <c r="AC29" i="9" s="1"/>
  <c r="BF29" i="9" s="1"/>
  <c r="V29" i="9"/>
  <c r="AD29" i="9" s="1"/>
  <c r="BG29" i="9" s="1"/>
  <c r="W29" i="9"/>
  <c r="AE29" i="9" s="1"/>
  <c r="BH29" i="9" s="1"/>
  <c r="U62" i="9"/>
  <c r="AC62" i="9" s="1"/>
  <c r="BF62" i="9" s="1"/>
  <c r="V62" i="9"/>
  <c r="AD62" i="9" s="1"/>
  <c r="BG62" i="9" s="1"/>
  <c r="W62" i="9"/>
  <c r="AE62" i="9" s="1"/>
  <c r="BH62" i="9" s="1"/>
  <c r="U95" i="9"/>
  <c r="AC95" i="9" s="1"/>
  <c r="BF95" i="9" s="1"/>
  <c r="V95" i="9"/>
  <c r="AD95" i="9" s="1"/>
  <c r="BG95" i="9" s="1"/>
  <c r="W95" i="9"/>
  <c r="AE95" i="9" s="1"/>
  <c r="BH95" i="9" s="1"/>
  <c r="U128" i="9"/>
  <c r="AC128" i="9" s="1"/>
  <c r="BF128" i="9" s="1"/>
  <c r="V128" i="9"/>
  <c r="AD128" i="9" s="1"/>
  <c r="BG128" i="9" s="1"/>
  <c r="W128" i="9"/>
  <c r="AE128" i="9" s="1"/>
  <c r="BH128" i="9" s="1"/>
  <c r="U161" i="9"/>
  <c r="AC161" i="9" s="1"/>
  <c r="BF161" i="9" s="1"/>
  <c r="V161" i="9"/>
  <c r="AD161" i="9" s="1"/>
  <c r="BG161" i="9" s="1"/>
  <c r="W161" i="9"/>
  <c r="AE161" i="9" s="1"/>
  <c r="BH161" i="9" s="1"/>
  <c r="U194" i="9"/>
  <c r="AC194" i="9" s="1"/>
  <c r="BF194" i="9" s="1"/>
  <c r="V194" i="9"/>
  <c r="AD194" i="9" s="1"/>
  <c r="BG194" i="9" s="1"/>
  <c r="W194" i="9"/>
  <c r="AE194" i="9" s="1"/>
  <c r="BH194" i="9" s="1"/>
  <c r="U227" i="9"/>
  <c r="AC227" i="9" s="1"/>
  <c r="BF227" i="9" s="1"/>
  <c r="V227" i="9"/>
  <c r="AD227" i="9" s="1"/>
  <c r="BG227" i="9" s="1"/>
  <c r="W227" i="9"/>
  <c r="AE227" i="9" s="1"/>
  <c r="BH227" i="9" s="1"/>
  <c r="U260" i="9"/>
  <c r="AC260" i="9" s="1"/>
  <c r="BF260" i="9" s="1"/>
  <c r="V260" i="9"/>
  <c r="AD260" i="9" s="1"/>
  <c r="BG260" i="9" s="1"/>
  <c r="W260" i="9"/>
  <c r="AE260" i="9" s="1"/>
  <c r="BH260" i="9" s="1"/>
  <c r="U30" i="9"/>
  <c r="AC30" i="9" s="1"/>
  <c r="BF30" i="9" s="1"/>
  <c r="V30" i="9"/>
  <c r="AD30" i="9" s="1"/>
  <c r="BG30" i="9" s="1"/>
  <c r="W30" i="9"/>
  <c r="AE30" i="9" s="1"/>
  <c r="BH30" i="9" s="1"/>
  <c r="U63" i="9"/>
  <c r="AC63" i="9" s="1"/>
  <c r="BF63" i="9" s="1"/>
  <c r="V63" i="9"/>
  <c r="AD63" i="9" s="1"/>
  <c r="BG63" i="9" s="1"/>
  <c r="W63" i="9"/>
  <c r="AE63" i="9" s="1"/>
  <c r="BH63" i="9" s="1"/>
  <c r="U96" i="9"/>
  <c r="AC96" i="9" s="1"/>
  <c r="BF96" i="9" s="1"/>
  <c r="V96" i="9"/>
  <c r="AD96" i="9" s="1"/>
  <c r="BG96" i="9" s="1"/>
  <c r="W96" i="9"/>
  <c r="AE96" i="9" s="1"/>
  <c r="BH96" i="9" s="1"/>
  <c r="U129" i="9"/>
  <c r="AC129" i="9" s="1"/>
  <c r="BF129" i="9" s="1"/>
  <c r="V129" i="9"/>
  <c r="AD129" i="9" s="1"/>
  <c r="BG129" i="9" s="1"/>
  <c r="W129" i="9"/>
  <c r="AE129" i="9" s="1"/>
  <c r="BH129" i="9" s="1"/>
  <c r="U162" i="9"/>
  <c r="AC162" i="9" s="1"/>
  <c r="BF162" i="9" s="1"/>
  <c r="V162" i="9"/>
  <c r="AD162" i="9" s="1"/>
  <c r="BG162" i="9" s="1"/>
  <c r="W162" i="9"/>
  <c r="AE162" i="9" s="1"/>
  <c r="BH162" i="9" s="1"/>
  <c r="U195" i="9"/>
  <c r="AC195" i="9" s="1"/>
  <c r="BF195" i="9" s="1"/>
  <c r="V195" i="9"/>
  <c r="AD195" i="9" s="1"/>
  <c r="BG195" i="9" s="1"/>
  <c r="W195" i="9"/>
  <c r="AE195" i="9" s="1"/>
  <c r="BH195" i="9" s="1"/>
  <c r="U228" i="9"/>
  <c r="AC228" i="9" s="1"/>
  <c r="BF228" i="9" s="1"/>
  <c r="V228" i="9"/>
  <c r="AD228" i="9" s="1"/>
  <c r="BG228" i="9" s="1"/>
  <c r="W228" i="9"/>
  <c r="AE228" i="9" s="1"/>
  <c r="BH228" i="9" s="1"/>
  <c r="U261" i="9"/>
  <c r="AC261" i="9" s="1"/>
  <c r="BF261" i="9" s="1"/>
  <c r="V261" i="9"/>
  <c r="AD261" i="9" s="1"/>
  <c r="BG261" i="9" s="1"/>
  <c r="W261" i="9"/>
  <c r="AE261" i="9" s="1"/>
  <c r="BH261" i="9" s="1"/>
  <c r="U31" i="9"/>
  <c r="AC31" i="9" s="1"/>
  <c r="BF31" i="9" s="1"/>
  <c r="V31" i="9"/>
  <c r="AD31" i="9" s="1"/>
  <c r="BG31" i="9" s="1"/>
  <c r="W31" i="9"/>
  <c r="AE31" i="9" s="1"/>
  <c r="BH31" i="9" s="1"/>
  <c r="U64" i="9"/>
  <c r="AC64" i="9" s="1"/>
  <c r="BF64" i="9" s="1"/>
  <c r="V64" i="9"/>
  <c r="AD64" i="9" s="1"/>
  <c r="BG64" i="9" s="1"/>
  <c r="W64" i="9"/>
  <c r="AE64" i="9" s="1"/>
  <c r="BH64" i="9" s="1"/>
  <c r="U97" i="9"/>
  <c r="AC97" i="9" s="1"/>
  <c r="BF97" i="9" s="1"/>
  <c r="V97" i="9"/>
  <c r="AD97" i="9" s="1"/>
  <c r="BG97" i="9" s="1"/>
  <c r="W97" i="9"/>
  <c r="AE97" i="9" s="1"/>
  <c r="BH97" i="9" s="1"/>
  <c r="U130" i="9"/>
  <c r="AC130" i="9" s="1"/>
  <c r="BF130" i="9" s="1"/>
  <c r="V130" i="9"/>
  <c r="AD130" i="9" s="1"/>
  <c r="BG130" i="9" s="1"/>
  <c r="W130" i="9"/>
  <c r="AE130" i="9" s="1"/>
  <c r="BH130" i="9" s="1"/>
  <c r="U163" i="9"/>
  <c r="AC163" i="9" s="1"/>
  <c r="BF163" i="9" s="1"/>
  <c r="V163" i="9"/>
  <c r="AD163" i="9" s="1"/>
  <c r="BG163" i="9" s="1"/>
  <c r="W163" i="9"/>
  <c r="AE163" i="9" s="1"/>
  <c r="BH163" i="9" s="1"/>
  <c r="U196" i="9"/>
  <c r="AC196" i="9" s="1"/>
  <c r="BF196" i="9" s="1"/>
  <c r="V196" i="9"/>
  <c r="AD196" i="9" s="1"/>
  <c r="BG196" i="9" s="1"/>
  <c r="W196" i="9"/>
  <c r="AE196" i="9" s="1"/>
  <c r="BH196" i="9" s="1"/>
  <c r="U229" i="9"/>
  <c r="AC229" i="9" s="1"/>
  <c r="BF229" i="9" s="1"/>
  <c r="V229" i="9"/>
  <c r="AD229" i="9" s="1"/>
  <c r="BG229" i="9" s="1"/>
  <c r="W229" i="9"/>
  <c r="AE229" i="9" s="1"/>
  <c r="BH229" i="9" s="1"/>
  <c r="U262" i="9"/>
  <c r="AC262" i="9" s="1"/>
  <c r="BF262" i="9" s="1"/>
  <c r="V262" i="9"/>
  <c r="AD262" i="9" s="1"/>
  <c r="BG262" i="9" s="1"/>
  <c r="W262" i="9"/>
  <c r="AE262" i="9" s="1"/>
  <c r="BH262" i="9" s="1"/>
  <c r="U32" i="9"/>
  <c r="AC32" i="9" s="1"/>
  <c r="BF32" i="9" s="1"/>
  <c r="V32" i="9"/>
  <c r="AD32" i="9" s="1"/>
  <c r="BG32" i="9" s="1"/>
  <c r="W32" i="9"/>
  <c r="AE32" i="9" s="1"/>
  <c r="BH32" i="9" s="1"/>
  <c r="U65" i="9"/>
  <c r="AC65" i="9" s="1"/>
  <c r="BF65" i="9" s="1"/>
  <c r="V65" i="9"/>
  <c r="AD65" i="9" s="1"/>
  <c r="BG65" i="9" s="1"/>
  <c r="W65" i="9"/>
  <c r="AE65" i="9" s="1"/>
  <c r="BH65" i="9" s="1"/>
  <c r="U98" i="9"/>
  <c r="AC98" i="9" s="1"/>
  <c r="BF98" i="9" s="1"/>
  <c r="V98" i="9"/>
  <c r="AD98" i="9" s="1"/>
  <c r="BG98" i="9" s="1"/>
  <c r="W98" i="9"/>
  <c r="AE98" i="9" s="1"/>
  <c r="BH98" i="9" s="1"/>
  <c r="U131" i="9"/>
  <c r="AC131" i="9" s="1"/>
  <c r="BF131" i="9" s="1"/>
  <c r="V131" i="9"/>
  <c r="AD131" i="9" s="1"/>
  <c r="BG131" i="9" s="1"/>
  <c r="W131" i="9"/>
  <c r="AE131" i="9" s="1"/>
  <c r="BH131" i="9" s="1"/>
  <c r="U164" i="9"/>
  <c r="AC164" i="9" s="1"/>
  <c r="BF164" i="9" s="1"/>
  <c r="V164" i="9"/>
  <c r="AD164" i="9" s="1"/>
  <c r="BG164" i="9" s="1"/>
  <c r="W164" i="9"/>
  <c r="AE164" i="9" s="1"/>
  <c r="BH164" i="9" s="1"/>
  <c r="U197" i="9"/>
  <c r="AC197" i="9" s="1"/>
  <c r="BF197" i="9" s="1"/>
  <c r="V197" i="9"/>
  <c r="AD197" i="9" s="1"/>
  <c r="BG197" i="9" s="1"/>
  <c r="W197" i="9"/>
  <c r="AE197" i="9" s="1"/>
  <c r="BH197" i="9" s="1"/>
  <c r="U230" i="9"/>
  <c r="AC230" i="9" s="1"/>
  <c r="BF230" i="9" s="1"/>
  <c r="V230" i="9"/>
  <c r="AD230" i="9" s="1"/>
  <c r="BG230" i="9" s="1"/>
  <c r="W230" i="9"/>
  <c r="AE230" i="9" s="1"/>
  <c r="BH230" i="9" s="1"/>
  <c r="U263" i="9"/>
  <c r="AC263" i="9" s="1"/>
  <c r="BF263" i="9" s="1"/>
  <c r="V263" i="9"/>
  <c r="AD263" i="9" s="1"/>
  <c r="BG263" i="9" s="1"/>
  <c r="W263" i="9"/>
  <c r="AE263" i="9" s="1"/>
  <c r="BH263" i="9" s="1"/>
  <c r="U33" i="9"/>
  <c r="AC33" i="9" s="1"/>
  <c r="BF33" i="9" s="1"/>
  <c r="V33" i="9"/>
  <c r="AD33" i="9" s="1"/>
  <c r="BG33" i="9" s="1"/>
  <c r="W33" i="9"/>
  <c r="AE33" i="9" s="1"/>
  <c r="BH33" i="9" s="1"/>
  <c r="U66" i="9"/>
  <c r="AC66" i="9" s="1"/>
  <c r="BF66" i="9" s="1"/>
  <c r="V66" i="9"/>
  <c r="AD66" i="9" s="1"/>
  <c r="BG66" i="9" s="1"/>
  <c r="W66" i="9"/>
  <c r="AE66" i="9" s="1"/>
  <c r="BH66" i="9" s="1"/>
  <c r="U99" i="9"/>
  <c r="AC99" i="9" s="1"/>
  <c r="BF99" i="9" s="1"/>
  <c r="V99" i="9"/>
  <c r="AD99" i="9" s="1"/>
  <c r="BG99" i="9" s="1"/>
  <c r="W99" i="9"/>
  <c r="AE99" i="9" s="1"/>
  <c r="BH99" i="9" s="1"/>
  <c r="U132" i="9"/>
  <c r="AC132" i="9" s="1"/>
  <c r="BF132" i="9" s="1"/>
  <c r="V132" i="9"/>
  <c r="AD132" i="9" s="1"/>
  <c r="BG132" i="9" s="1"/>
  <c r="W132" i="9"/>
  <c r="AE132" i="9" s="1"/>
  <c r="BH132" i="9" s="1"/>
  <c r="U165" i="9"/>
  <c r="AC165" i="9" s="1"/>
  <c r="BF165" i="9" s="1"/>
  <c r="V165" i="9"/>
  <c r="AD165" i="9" s="1"/>
  <c r="BG165" i="9" s="1"/>
  <c r="W165" i="9"/>
  <c r="AE165" i="9" s="1"/>
  <c r="BH165" i="9" s="1"/>
  <c r="U198" i="9"/>
  <c r="AC198" i="9" s="1"/>
  <c r="BF198" i="9" s="1"/>
  <c r="V198" i="9"/>
  <c r="AD198" i="9" s="1"/>
  <c r="BG198" i="9" s="1"/>
  <c r="W198" i="9"/>
  <c r="AE198" i="9" s="1"/>
  <c r="BH198" i="9" s="1"/>
  <c r="U231" i="9"/>
  <c r="AC231" i="9" s="1"/>
  <c r="BF231" i="9" s="1"/>
  <c r="V231" i="9"/>
  <c r="AD231" i="9" s="1"/>
  <c r="BG231" i="9" s="1"/>
  <c r="W231" i="9"/>
  <c r="AE231" i="9" s="1"/>
  <c r="BH231" i="9" s="1"/>
  <c r="U264" i="9"/>
  <c r="AC264" i="9" s="1"/>
  <c r="BF264" i="9" s="1"/>
  <c r="V264" i="9"/>
  <c r="AD264" i="9" s="1"/>
  <c r="BG264" i="9" s="1"/>
  <c r="W264" i="9"/>
  <c r="AE264" i="9" s="1"/>
  <c r="BH264" i="9" s="1"/>
  <c r="U34" i="9"/>
  <c r="AC34" i="9" s="1"/>
  <c r="BF34" i="9" s="1"/>
  <c r="V34" i="9"/>
  <c r="AD34" i="9" s="1"/>
  <c r="BG34" i="9" s="1"/>
  <c r="W34" i="9"/>
  <c r="AE34" i="9" s="1"/>
  <c r="BH34" i="9" s="1"/>
  <c r="U67" i="9"/>
  <c r="AC67" i="9" s="1"/>
  <c r="BF67" i="9" s="1"/>
  <c r="V67" i="9"/>
  <c r="AD67" i="9" s="1"/>
  <c r="BG67" i="9" s="1"/>
  <c r="W67" i="9"/>
  <c r="AE67" i="9" s="1"/>
  <c r="BH67" i="9" s="1"/>
  <c r="U100" i="9"/>
  <c r="AC100" i="9" s="1"/>
  <c r="BF100" i="9" s="1"/>
  <c r="V100" i="9"/>
  <c r="AD100" i="9" s="1"/>
  <c r="BG100" i="9" s="1"/>
  <c r="W100" i="9"/>
  <c r="AE100" i="9" s="1"/>
  <c r="BH100" i="9" s="1"/>
  <c r="U133" i="9"/>
  <c r="AC133" i="9" s="1"/>
  <c r="BF133" i="9" s="1"/>
  <c r="V133" i="9"/>
  <c r="AD133" i="9" s="1"/>
  <c r="BG133" i="9" s="1"/>
  <c r="W133" i="9"/>
  <c r="AE133" i="9" s="1"/>
  <c r="BH133" i="9" s="1"/>
  <c r="U166" i="9"/>
  <c r="AC166" i="9" s="1"/>
  <c r="BF166" i="9" s="1"/>
  <c r="V166" i="9"/>
  <c r="AD166" i="9" s="1"/>
  <c r="BG166" i="9" s="1"/>
  <c r="W166" i="9"/>
  <c r="AE166" i="9" s="1"/>
  <c r="BH166" i="9" s="1"/>
  <c r="U199" i="9"/>
  <c r="AC199" i="9" s="1"/>
  <c r="BF199" i="9" s="1"/>
  <c r="V199" i="9"/>
  <c r="AD199" i="9" s="1"/>
  <c r="BG199" i="9" s="1"/>
  <c r="W199" i="9"/>
  <c r="AE199" i="9" s="1"/>
  <c r="BH199" i="9" s="1"/>
  <c r="U232" i="9"/>
  <c r="AC232" i="9" s="1"/>
  <c r="BF232" i="9" s="1"/>
  <c r="V232" i="9"/>
  <c r="AD232" i="9" s="1"/>
  <c r="BG232" i="9" s="1"/>
  <c r="W232" i="9"/>
  <c r="AE232" i="9" s="1"/>
  <c r="BH232" i="9" s="1"/>
  <c r="U265" i="9"/>
  <c r="AC265" i="9" s="1"/>
  <c r="BF265" i="9" s="1"/>
  <c r="V265" i="9"/>
  <c r="AD265" i="9" s="1"/>
  <c r="BG265" i="9" s="1"/>
  <c r="W265" i="9"/>
  <c r="AE265" i="9" s="1"/>
  <c r="BH265" i="9" s="1"/>
  <c r="U35" i="9"/>
  <c r="AC35" i="9" s="1"/>
  <c r="BF35" i="9" s="1"/>
  <c r="V35" i="9"/>
  <c r="AD35" i="9" s="1"/>
  <c r="BG35" i="9" s="1"/>
  <c r="W35" i="9"/>
  <c r="AE35" i="9" s="1"/>
  <c r="BH35" i="9" s="1"/>
  <c r="U68" i="9"/>
  <c r="AC68" i="9" s="1"/>
  <c r="BF68" i="9" s="1"/>
  <c r="V68" i="9"/>
  <c r="AD68" i="9" s="1"/>
  <c r="BG68" i="9" s="1"/>
  <c r="W68" i="9"/>
  <c r="AE68" i="9" s="1"/>
  <c r="BH68" i="9" s="1"/>
  <c r="V2" i="9"/>
  <c r="AD2" i="9" s="1"/>
  <c r="BG2" i="9" s="1"/>
  <c r="W2" i="9"/>
  <c r="AE2" i="9" s="1"/>
  <c r="BH2" i="9" s="1"/>
  <c r="AL2" i="9" l="1"/>
  <c r="AM2" i="9"/>
  <c r="AN2" i="9"/>
  <c r="AO2" i="9"/>
  <c r="AP2" i="9"/>
  <c r="AQ2" i="9"/>
  <c r="AR2" i="9"/>
  <c r="AW2" i="9"/>
  <c r="AX2" i="9"/>
  <c r="AY2" i="9"/>
  <c r="AZ2" i="9"/>
  <c r="BA2" i="9"/>
  <c r="BB2" i="9"/>
  <c r="BC2" i="9"/>
  <c r="BD2" i="9"/>
  <c r="BE2" i="9"/>
  <c r="BI2" i="9"/>
  <c r="BJ2" i="9"/>
  <c r="BK2" i="9"/>
  <c r="BL2" i="9"/>
  <c r="AL3" i="9"/>
  <c r="AM3" i="9"/>
  <c r="AN3" i="9"/>
  <c r="AO3" i="9"/>
  <c r="AP3" i="9"/>
  <c r="AQ3" i="9"/>
  <c r="AR3" i="9"/>
  <c r="AW3" i="9"/>
  <c r="AX3" i="9"/>
  <c r="AY3" i="9"/>
  <c r="AZ3" i="9"/>
  <c r="BA3" i="9"/>
  <c r="BB3" i="9"/>
  <c r="BC3" i="9"/>
  <c r="BD3" i="9"/>
  <c r="BE3" i="9"/>
  <c r="BI3" i="9"/>
  <c r="BJ3" i="9"/>
  <c r="BK3" i="9"/>
  <c r="BL3" i="9"/>
  <c r="AL4" i="9"/>
  <c r="AM4" i="9"/>
  <c r="AN4" i="9"/>
  <c r="AO4" i="9"/>
  <c r="AP4" i="9"/>
  <c r="AQ4" i="9"/>
  <c r="AR4" i="9"/>
  <c r="AW4" i="9"/>
  <c r="AX4" i="9"/>
  <c r="AY4" i="9"/>
  <c r="AZ4" i="9"/>
  <c r="BA4" i="9"/>
  <c r="BB4" i="9"/>
  <c r="BC4" i="9"/>
  <c r="BD4" i="9"/>
  <c r="BE4" i="9"/>
  <c r="BI4" i="9"/>
  <c r="BJ4" i="9"/>
  <c r="BK4" i="9"/>
  <c r="BL4" i="9"/>
  <c r="AL5" i="9"/>
  <c r="AM5" i="9"/>
  <c r="AN5" i="9"/>
  <c r="AO5" i="9"/>
  <c r="AP5" i="9"/>
  <c r="AQ5" i="9"/>
  <c r="AR5" i="9"/>
  <c r="AW5" i="9"/>
  <c r="AX5" i="9"/>
  <c r="AY5" i="9"/>
  <c r="AZ5" i="9"/>
  <c r="BA5" i="9"/>
  <c r="BB5" i="9"/>
  <c r="BC5" i="9"/>
  <c r="BD5" i="9"/>
  <c r="BE5" i="9"/>
  <c r="BI5" i="9"/>
  <c r="BJ5" i="9"/>
  <c r="BK5" i="9"/>
  <c r="BL5" i="9"/>
  <c r="AL6" i="9"/>
  <c r="AM6" i="9"/>
  <c r="AN6" i="9"/>
  <c r="AO6" i="9"/>
  <c r="AP6" i="9"/>
  <c r="AQ6" i="9"/>
  <c r="AR6" i="9"/>
  <c r="AW6" i="9"/>
  <c r="AX6" i="9"/>
  <c r="AY6" i="9"/>
  <c r="AZ6" i="9"/>
  <c r="BA6" i="9"/>
  <c r="BB6" i="9"/>
  <c r="BC6" i="9"/>
  <c r="BD6" i="9"/>
  <c r="BE6" i="9"/>
  <c r="BI6" i="9"/>
  <c r="BJ6" i="9"/>
  <c r="BK6" i="9"/>
  <c r="BL6" i="9"/>
  <c r="AL7" i="9"/>
  <c r="AM7" i="9"/>
  <c r="AN7" i="9"/>
  <c r="AO7" i="9"/>
  <c r="AP7" i="9"/>
  <c r="AQ7" i="9"/>
  <c r="AR7" i="9"/>
  <c r="AW7" i="9"/>
  <c r="AX7" i="9"/>
  <c r="AY7" i="9"/>
  <c r="AZ7" i="9"/>
  <c r="BA7" i="9"/>
  <c r="BB7" i="9"/>
  <c r="BC7" i="9"/>
  <c r="BD7" i="9"/>
  <c r="BE7" i="9"/>
  <c r="BI7" i="9"/>
  <c r="BJ7" i="9"/>
  <c r="BK7" i="9"/>
  <c r="BL7" i="9"/>
  <c r="AL8" i="9"/>
  <c r="AM8" i="9"/>
  <c r="AN8" i="9"/>
  <c r="AO8" i="9"/>
  <c r="AP8" i="9"/>
  <c r="AQ8" i="9"/>
  <c r="AR8" i="9"/>
  <c r="AW8" i="9"/>
  <c r="AX8" i="9"/>
  <c r="AY8" i="9"/>
  <c r="AZ8" i="9"/>
  <c r="BA8" i="9"/>
  <c r="BB8" i="9"/>
  <c r="BC8" i="9"/>
  <c r="BD8" i="9"/>
  <c r="BE8" i="9"/>
  <c r="BI8" i="9"/>
  <c r="BJ8" i="9"/>
  <c r="BK8" i="9"/>
  <c r="BL8" i="9"/>
  <c r="AL9" i="9"/>
  <c r="AM9" i="9"/>
  <c r="AN9" i="9"/>
  <c r="AO9" i="9"/>
  <c r="AP9" i="9"/>
  <c r="AQ9" i="9"/>
  <c r="AR9" i="9"/>
  <c r="AW9" i="9"/>
  <c r="AX9" i="9"/>
  <c r="AY9" i="9"/>
  <c r="AZ9" i="9"/>
  <c r="BA9" i="9"/>
  <c r="BB9" i="9"/>
  <c r="BC9" i="9"/>
  <c r="BD9" i="9"/>
  <c r="BE9" i="9"/>
  <c r="BI9" i="9"/>
  <c r="BJ9" i="9"/>
  <c r="BK9" i="9"/>
  <c r="BL9" i="9"/>
  <c r="AL10" i="9"/>
  <c r="AM10" i="9"/>
  <c r="AN10" i="9"/>
  <c r="AO10" i="9"/>
  <c r="AP10" i="9"/>
  <c r="AQ10" i="9"/>
  <c r="AR10" i="9"/>
  <c r="AW10" i="9"/>
  <c r="AX10" i="9"/>
  <c r="AY10" i="9"/>
  <c r="AZ10" i="9"/>
  <c r="BA10" i="9"/>
  <c r="BB10" i="9"/>
  <c r="BC10" i="9"/>
  <c r="BD10" i="9"/>
  <c r="BE10" i="9"/>
  <c r="BI10" i="9"/>
  <c r="BJ10" i="9"/>
  <c r="BK10" i="9"/>
  <c r="BL10" i="9"/>
  <c r="AL11" i="9"/>
  <c r="AM11" i="9"/>
  <c r="AN11" i="9"/>
  <c r="AO11" i="9"/>
  <c r="AP11" i="9"/>
  <c r="AQ11" i="9"/>
  <c r="AR11" i="9"/>
  <c r="AW11" i="9"/>
  <c r="AX11" i="9"/>
  <c r="AY11" i="9"/>
  <c r="AZ11" i="9"/>
  <c r="BA11" i="9"/>
  <c r="BB11" i="9"/>
  <c r="BC11" i="9"/>
  <c r="BD11" i="9"/>
  <c r="BE11" i="9"/>
  <c r="BI11" i="9"/>
  <c r="BJ11" i="9"/>
  <c r="BK11" i="9"/>
  <c r="BL11" i="9"/>
  <c r="AL12" i="9"/>
  <c r="AM12" i="9"/>
  <c r="AN12" i="9"/>
  <c r="AO12" i="9"/>
  <c r="AP12" i="9"/>
  <c r="AQ12" i="9"/>
  <c r="AR12" i="9"/>
  <c r="AW12" i="9"/>
  <c r="AX12" i="9"/>
  <c r="AY12" i="9"/>
  <c r="AZ12" i="9"/>
  <c r="BA12" i="9"/>
  <c r="BB12" i="9"/>
  <c r="BC12" i="9"/>
  <c r="BD12" i="9"/>
  <c r="BE12" i="9"/>
  <c r="BI12" i="9"/>
  <c r="BJ12" i="9"/>
  <c r="BK12" i="9"/>
  <c r="BL12" i="9"/>
  <c r="AL13" i="9"/>
  <c r="AM13" i="9"/>
  <c r="AN13" i="9"/>
  <c r="AO13" i="9"/>
  <c r="AP13" i="9"/>
  <c r="AQ13" i="9"/>
  <c r="AR13" i="9"/>
  <c r="AW13" i="9"/>
  <c r="AX13" i="9"/>
  <c r="AY13" i="9"/>
  <c r="AZ13" i="9"/>
  <c r="BA13" i="9"/>
  <c r="BB13" i="9"/>
  <c r="BC13" i="9"/>
  <c r="BD13" i="9"/>
  <c r="BE13" i="9"/>
  <c r="BI13" i="9"/>
  <c r="BJ13" i="9"/>
  <c r="BK13" i="9"/>
  <c r="BL13" i="9"/>
  <c r="AL14" i="9"/>
  <c r="AM14" i="9"/>
  <c r="AN14" i="9"/>
  <c r="AO14" i="9"/>
  <c r="AP14" i="9"/>
  <c r="AQ14" i="9"/>
  <c r="AR14" i="9"/>
  <c r="AW14" i="9"/>
  <c r="AX14" i="9"/>
  <c r="AY14" i="9"/>
  <c r="AZ14" i="9"/>
  <c r="BA14" i="9"/>
  <c r="BB14" i="9"/>
  <c r="BC14" i="9"/>
  <c r="BD14" i="9"/>
  <c r="BE14" i="9"/>
  <c r="BI14" i="9"/>
  <c r="BJ14" i="9"/>
  <c r="BK14" i="9"/>
  <c r="BL14" i="9"/>
  <c r="AL15" i="9"/>
  <c r="AM15" i="9"/>
  <c r="AN15" i="9"/>
  <c r="AO15" i="9"/>
  <c r="AP15" i="9"/>
  <c r="AQ15" i="9"/>
  <c r="AR15" i="9"/>
  <c r="AW15" i="9"/>
  <c r="AX15" i="9"/>
  <c r="AY15" i="9"/>
  <c r="AZ15" i="9"/>
  <c r="BA15" i="9"/>
  <c r="BB15" i="9"/>
  <c r="BC15" i="9"/>
  <c r="BD15" i="9"/>
  <c r="BE15" i="9"/>
  <c r="BI15" i="9"/>
  <c r="BJ15" i="9"/>
  <c r="BK15" i="9"/>
  <c r="BL15" i="9"/>
  <c r="AL16" i="9"/>
  <c r="AM16" i="9"/>
  <c r="AN16" i="9"/>
  <c r="AO16" i="9"/>
  <c r="AP16" i="9"/>
  <c r="AQ16" i="9"/>
  <c r="AR16" i="9"/>
  <c r="AW16" i="9"/>
  <c r="AX16" i="9"/>
  <c r="AY16" i="9"/>
  <c r="AZ16" i="9"/>
  <c r="BA16" i="9"/>
  <c r="BB16" i="9"/>
  <c r="BC16" i="9"/>
  <c r="BD16" i="9"/>
  <c r="BE16" i="9"/>
  <c r="BI16" i="9"/>
  <c r="BJ16" i="9"/>
  <c r="BK16" i="9"/>
  <c r="BL16" i="9"/>
  <c r="AL17" i="9"/>
  <c r="AM17" i="9"/>
  <c r="AN17" i="9"/>
  <c r="AO17" i="9"/>
  <c r="AP17" i="9"/>
  <c r="AQ17" i="9"/>
  <c r="AR17" i="9"/>
  <c r="AW17" i="9"/>
  <c r="AX17" i="9"/>
  <c r="AY17" i="9"/>
  <c r="AZ17" i="9"/>
  <c r="BA17" i="9"/>
  <c r="BB17" i="9"/>
  <c r="BC17" i="9"/>
  <c r="BD17" i="9"/>
  <c r="BE17" i="9"/>
  <c r="BI17" i="9"/>
  <c r="BJ17" i="9"/>
  <c r="BK17" i="9"/>
  <c r="BL17" i="9"/>
  <c r="AL18" i="9"/>
  <c r="AM18" i="9"/>
  <c r="AN18" i="9"/>
  <c r="AO18" i="9"/>
  <c r="AP18" i="9"/>
  <c r="AQ18" i="9"/>
  <c r="AR18" i="9"/>
  <c r="AW18" i="9"/>
  <c r="AX18" i="9"/>
  <c r="AY18" i="9"/>
  <c r="AZ18" i="9"/>
  <c r="BA18" i="9"/>
  <c r="BB18" i="9"/>
  <c r="BC18" i="9"/>
  <c r="BD18" i="9"/>
  <c r="BE18" i="9"/>
  <c r="BI18" i="9"/>
  <c r="BJ18" i="9"/>
  <c r="BK18" i="9"/>
  <c r="BL18" i="9"/>
  <c r="AL19" i="9"/>
  <c r="AM19" i="9"/>
  <c r="AN19" i="9"/>
  <c r="AO19" i="9"/>
  <c r="AP19" i="9"/>
  <c r="AQ19" i="9"/>
  <c r="AR19" i="9"/>
  <c r="AW19" i="9"/>
  <c r="AX19" i="9"/>
  <c r="AY19" i="9"/>
  <c r="AZ19" i="9"/>
  <c r="BA19" i="9"/>
  <c r="BB19" i="9"/>
  <c r="BC19" i="9"/>
  <c r="BD19" i="9"/>
  <c r="BE19" i="9"/>
  <c r="BI19" i="9"/>
  <c r="BJ19" i="9"/>
  <c r="BK19" i="9"/>
  <c r="BL19" i="9"/>
  <c r="AL20" i="9"/>
  <c r="AM20" i="9"/>
  <c r="AN20" i="9"/>
  <c r="AO20" i="9"/>
  <c r="AP20" i="9"/>
  <c r="AQ20" i="9"/>
  <c r="AR20" i="9"/>
  <c r="AW20" i="9"/>
  <c r="AX20" i="9"/>
  <c r="AY20" i="9"/>
  <c r="AZ20" i="9"/>
  <c r="BA20" i="9"/>
  <c r="BB20" i="9"/>
  <c r="BC20" i="9"/>
  <c r="BD20" i="9"/>
  <c r="BE20" i="9"/>
  <c r="BI20" i="9"/>
  <c r="BJ20" i="9"/>
  <c r="BK20" i="9"/>
  <c r="BL20" i="9"/>
  <c r="AL21" i="9"/>
  <c r="AM21" i="9"/>
  <c r="AN21" i="9"/>
  <c r="AO21" i="9"/>
  <c r="AP21" i="9"/>
  <c r="AQ21" i="9"/>
  <c r="AR21" i="9"/>
  <c r="AW21" i="9"/>
  <c r="AX21" i="9"/>
  <c r="AY21" i="9"/>
  <c r="AZ21" i="9"/>
  <c r="BA21" i="9"/>
  <c r="BB21" i="9"/>
  <c r="BC21" i="9"/>
  <c r="BD21" i="9"/>
  <c r="BE21" i="9"/>
  <c r="BI21" i="9"/>
  <c r="BJ21" i="9"/>
  <c r="BK21" i="9"/>
  <c r="BL21" i="9"/>
  <c r="AL22" i="9"/>
  <c r="AM22" i="9"/>
  <c r="AN22" i="9"/>
  <c r="AO22" i="9"/>
  <c r="AP22" i="9"/>
  <c r="AQ22" i="9"/>
  <c r="AR22" i="9"/>
  <c r="AW22" i="9"/>
  <c r="AX22" i="9"/>
  <c r="AY22" i="9"/>
  <c r="AZ22" i="9"/>
  <c r="BA22" i="9"/>
  <c r="BB22" i="9"/>
  <c r="BC22" i="9"/>
  <c r="BD22" i="9"/>
  <c r="BE22" i="9"/>
  <c r="BI22" i="9"/>
  <c r="BJ22" i="9"/>
  <c r="BK22" i="9"/>
  <c r="BL22" i="9"/>
  <c r="AL23" i="9"/>
  <c r="AM23" i="9"/>
  <c r="AN23" i="9"/>
  <c r="AO23" i="9"/>
  <c r="AP23" i="9"/>
  <c r="AQ23" i="9"/>
  <c r="AR23" i="9"/>
  <c r="AW23" i="9"/>
  <c r="AX23" i="9"/>
  <c r="AY23" i="9"/>
  <c r="AZ23" i="9"/>
  <c r="BA23" i="9"/>
  <c r="BB23" i="9"/>
  <c r="BC23" i="9"/>
  <c r="BD23" i="9"/>
  <c r="BE23" i="9"/>
  <c r="BI23" i="9"/>
  <c r="BJ23" i="9"/>
  <c r="BK23" i="9"/>
  <c r="BL23" i="9"/>
  <c r="AL24" i="9"/>
  <c r="AM24" i="9"/>
  <c r="AN24" i="9"/>
  <c r="AO24" i="9"/>
  <c r="AP24" i="9"/>
  <c r="AQ24" i="9"/>
  <c r="AR24" i="9"/>
  <c r="AW24" i="9"/>
  <c r="AX24" i="9"/>
  <c r="AY24" i="9"/>
  <c r="AZ24" i="9"/>
  <c r="BA24" i="9"/>
  <c r="BB24" i="9"/>
  <c r="BC24" i="9"/>
  <c r="BD24" i="9"/>
  <c r="BE24" i="9"/>
  <c r="BI24" i="9"/>
  <c r="BJ24" i="9"/>
  <c r="BK24" i="9"/>
  <c r="BL24" i="9"/>
  <c r="AL25" i="9"/>
  <c r="AM25" i="9"/>
  <c r="AN25" i="9"/>
  <c r="AO25" i="9"/>
  <c r="AP25" i="9"/>
  <c r="AQ25" i="9"/>
  <c r="AR25" i="9"/>
  <c r="AW25" i="9"/>
  <c r="AX25" i="9"/>
  <c r="AY25" i="9"/>
  <c r="AZ25" i="9"/>
  <c r="BA25" i="9"/>
  <c r="BB25" i="9"/>
  <c r="BC25" i="9"/>
  <c r="BD25" i="9"/>
  <c r="BE25" i="9"/>
  <c r="BI25" i="9"/>
  <c r="BJ25" i="9"/>
  <c r="BK25" i="9"/>
  <c r="BL25" i="9"/>
  <c r="AL26" i="9"/>
  <c r="AM26" i="9"/>
  <c r="AN26" i="9"/>
  <c r="AO26" i="9"/>
  <c r="AP26" i="9"/>
  <c r="AQ26" i="9"/>
  <c r="AR26" i="9"/>
  <c r="AW26" i="9"/>
  <c r="AX26" i="9"/>
  <c r="AY26" i="9"/>
  <c r="AZ26" i="9"/>
  <c r="BA26" i="9"/>
  <c r="BB26" i="9"/>
  <c r="BC26" i="9"/>
  <c r="BD26" i="9"/>
  <c r="BE26" i="9"/>
  <c r="BI26" i="9"/>
  <c r="BJ26" i="9"/>
  <c r="BK26" i="9"/>
  <c r="BL26" i="9"/>
  <c r="AL27" i="9"/>
  <c r="AM27" i="9"/>
  <c r="AN27" i="9"/>
  <c r="AO27" i="9"/>
  <c r="AP27" i="9"/>
  <c r="AQ27" i="9"/>
  <c r="AR27" i="9"/>
  <c r="AW27" i="9"/>
  <c r="AX27" i="9"/>
  <c r="AY27" i="9"/>
  <c r="AZ27" i="9"/>
  <c r="BA27" i="9"/>
  <c r="BB27" i="9"/>
  <c r="BC27" i="9"/>
  <c r="BD27" i="9"/>
  <c r="BE27" i="9"/>
  <c r="BI27" i="9"/>
  <c r="BJ27" i="9"/>
  <c r="BK27" i="9"/>
  <c r="BL27" i="9"/>
  <c r="AL28" i="9"/>
  <c r="AM28" i="9"/>
  <c r="AN28" i="9"/>
  <c r="AO28" i="9"/>
  <c r="AP28" i="9"/>
  <c r="AQ28" i="9"/>
  <c r="AR28" i="9"/>
  <c r="AW28" i="9"/>
  <c r="AX28" i="9"/>
  <c r="AY28" i="9"/>
  <c r="AZ28" i="9"/>
  <c r="BA28" i="9"/>
  <c r="BB28" i="9"/>
  <c r="BC28" i="9"/>
  <c r="BD28" i="9"/>
  <c r="BE28" i="9"/>
  <c r="BI28" i="9"/>
  <c r="BJ28" i="9"/>
  <c r="BK28" i="9"/>
  <c r="BL28" i="9"/>
  <c r="AL29" i="9"/>
  <c r="AM29" i="9"/>
  <c r="AN29" i="9"/>
  <c r="AO29" i="9"/>
  <c r="AP29" i="9"/>
  <c r="AQ29" i="9"/>
  <c r="AR29" i="9"/>
  <c r="AW29" i="9"/>
  <c r="AX29" i="9"/>
  <c r="AY29" i="9"/>
  <c r="AZ29" i="9"/>
  <c r="BA29" i="9"/>
  <c r="BB29" i="9"/>
  <c r="BC29" i="9"/>
  <c r="BD29" i="9"/>
  <c r="BE29" i="9"/>
  <c r="BI29" i="9"/>
  <c r="BJ29" i="9"/>
  <c r="BK29" i="9"/>
  <c r="BL29" i="9"/>
  <c r="AL30" i="9"/>
  <c r="AM30" i="9"/>
  <c r="AN30" i="9"/>
  <c r="AO30" i="9"/>
  <c r="AP30" i="9"/>
  <c r="AQ30" i="9"/>
  <c r="AR30" i="9"/>
  <c r="AW30" i="9"/>
  <c r="AX30" i="9"/>
  <c r="AY30" i="9"/>
  <c r="AZ30" i="9"/>
  <c r="BA30" i="9"/>
  <c r="BB30" i="9"/>
  <c r="BC30" i="9"/>
  <c r="BD30" i="9"/>
  <c r="BE30" i="9"/>
  <c r="BI30" i="9"/>
  <c r="BJ30" i="9"/>
  <c r="BK30" i="9"/>
  <c r="BL30" i="9"/>
  <c r="AL31" i="9"/>
  <c r="AM31" i="9"/>
  <c r="AN31" i="9"/>
  <c r="AO31" i="9"/>
  <c r="AP31" i="9"/>
  <c r="AQ31" i="9"/>
  <c r="AR31" i="9"/>
  <c r="AW31" i="9"/>
  <c r="AX31" i="9"/>
  <c r="AY31" i="9"/>
  <c r="AZ31" i="9"/>
  <c r="BA31" i="9"/>
  <c r="BB31" i="9"/>
  <c r="BC31" i="9"/>
  <c r="BD31" i="9"/>
  <c r="BE31" i="9"/>
  <c r="BI31" i="9"/>
  <c r="BJ31" i="9"/>
  <c r="BK31" i="9"/>
  <c r="BL31" i="9"/>
  <c r="AL32" i="9"/>
  <c r="AM32" i="9"/>
  <c r="AN32" i="9"/>
  <c r="AO32" i="9"/>
  <c r="AP32" i="9"/>
  <c r="AQ32" i="9"/>
  <c r="AR32" i="9"/>
  <c r="AW32" i="9"/>
  <c r="AX32" i="9"/>
  <c r="AY32" i="9"/>
  <c r="AZ32" i="9"/>
  <c r="BA32" i="9"/>
  <c r="BB32" i="9"/>
  <c r="BC32" i="9"/>
  <c r="BD32" i="9"/>
  <c r="BE32" i="9"/>
  <c r="BI32" i="9"/>
  <c r="BJ32" i="9"/>
  <c r="BK32" i="9"/>
  <c r="BL32" i="9"/>
  <c r="AL33" i="9"/>
  <c r="AM33" i="9"/>
  <c r="AN33" i="9"/>
  <c r="AO33" i="9"/>
  <c r="AP33" i="9"/>
  <c r="AQ33" i="9"/>
  <c r="AR33" i="9"/>
  <c r="AW33" i="9"/>
  <c r="AX33" i="9"/>
  <c r="AY33" i="9"/>
  <c r="AZ33" i="9"/>
  <c r="BA33" i="9"/>
  <c r="BB33" i="9"/>
  <c r="BC33" i="9"/>
  <c r="BD33" i="9"/>
  <c r="BE33" i="9"/>
  <c r="BI33" i="9"/>
  <c r="BJ33" i="9"/>
  <c r="BK33" i="9"/>
  <c r="BL33" i="9"/>
  <c r="AL34" i="9"/>
  <c r="AM34" i="9"/>
  <c r="AN34" i="9"/>
  <c r="AO34" i="9"/>
  <c r="AP34" i="9"/>
  <c r="AQ34" i="9"/>
  <c r="AR34" i="9"/>
  <c r="AW34" i="9"/>
  <c r="AX34" i="9"/>
  <c r="AY34" i="9"/>
  <c r="AZ34" i="9"/>
  <c r="BA34" i="9"/>
  <c r="BB34" i="9"/>
  <c r="BC34" i="9"/>
  <c r="BD34" i="9"/>
  <c r="BE34" i="9"/>
  <c r="BI34" i="9"/>
  <c r="BJ34" i="9"/>
  <c r="BK34" i="9"/>
  <c r="BL34" i="9"/>
  <c r="AL35" i="9"/>
  <c r="AM35" i="9"/>
  <c r="AN35" i="9"/>
  <c r="AO35" i="9"/>
  <c r="AP35" i="9"/>
  <c r="AQ35" i="9"/>
  <c r="AR35" i="9"/>
  <c r="AW35" i="9"/>
  <c r="AX35" i="9"/>
  <c r="AY35" i="9"/>
  <c r="AZ35" i="9"/>
  <c r="BA35" i="9"/>
  <c r="BB35" i="9"/>
  <c r="BC35" i="9"/>
  <c r="BD35" i="9"/>
  <c r="BE35" i="9"/>
  <c r="BI35" i="9"/>
  <c r="BJ35" i="9"/>
  <c r="BK35" i="9"/>
  <c r="BL35" i="9"/>
  <c r="AL36" i="9"/>
  <c r="AM36" i="9"/>
  <c r="AN36" i="9"/>
  <c r="AO36" i="9"/>
  <c r="AP36" i="9"/>
  <c r="AQ36" i="9"/>
  <c r="AR36" i="9"/>
  <c r="AW36" i="9"/>
  <c r="AX36" i="9"/>
  <c r="AY36" i="9"/>
  <c r="AZ36" i="9"/>
  <c r="BA36" i="9"/>
  <c r="BB36" i="9"/>
  <c r="BC36" i="9"/>
  <c r="BD36" i="9"/>
  <c r="BE36" i="9"/>
  <c r="BI36" i="9"/>
  <c r="BJ36" i="9"/>
  <c r="BK36" i="9"/>
  <c r="BL36" i="9"/>
  <c r="AL37" i="9"/>
  <c r="AM37" i="9"/>
  <c r="AN37" i="9"/>
  <c r="AO37" i="9"/>
  <c r="AP37" i="9"/>
  <c r="AQ37" i="9"/>
  <c r="AR37" i="9"/>
  <c r="AW37" i="9"/>
  <c r="AX37" i="9"/>
  <c r="AY37" i="9"/>
  <c r="AZ37" i="9"/>
  <c r="BA37" i="9"/>
  <c r="BB37" i="9"/>
  <c r="BC37" i="9"/>
  <c r="BD37" i="9"/>
  <c r="BE37" i="9"/>
  <c r="BI37" i="9"/>
  <c r="BJ37" i="9"/>
  <c r="BK37" i="9"/>
  <c r="BL37" i="9"/>
  <c r="AL38" i="9"/>
  <c r="AM38" i="9"/>
  <c r="AN38" i="9"/>
  <c r="AO38" i="9"/>
  <c r="AP38" i="9"/>
  <c r="AQ38" i="9"/>
  <c r="AR38" i="9"/>
  <c r="AW38" i="9"/>
  <c r="AX38" i="9"/>
  <c r="AY38" i="9"/>
  <c r="AZ38" i="9"/>
  <c r="BA38" i="9"/>
  <c r="BB38" i="9"/>
  <c r="BC38" i="9"/>
  <c r="BD38" i="9"/>
  <c r="BE38" i="9"/>
  <c r="BI38" i="9"/>
  <c r="BJ38" i="9"/>
  <c r="BK38" i="9"/>
  <c r="BL38" i="9"/>
  <c r="AL39" i="9"/>
  <c r="AM39" i="9"/>
  <c r="AN39" i="9"/>
  <c r="AO39" i="9"/>
  <c r="AP39" i="9"/>
  <c r="AQ39" i="9"/>
  <c r="AR39" i="9"/>
  <c r="AW39" i="9"/>
  <c r="AX39" i="9"/>
  <c r="AY39" i="9"/>
  <c r="AZ39" i="9"/>
  <c r="BA39" i="9"/>
  <c r="BB39" i="9"/>
  <c r="BC39" i="9"/>
  <c r="BD39" i="9"/>
  <c r="BE39" i="9"/>
  <c r="BI39" i="9"/>
  <c r="BJ39" i="9"/>
  <c r="BK39" i="9"/>
  <c r="BL39" i="9"/>
  <c r="AL40" i="9"/>
  <c r="AM40" i="9"/>
  <c r="AN40" i="9"/>
  <c r="AO40" i="9"/>
  <c r="AP40" i="9"/>
  <c r="AQ40" i="9"/>
  <c r="AR40" i="9"/>
  <c r="AW40" i="9"/>
  <c r="AX40" i="9"/>
  <c r="AY40" i="9"/>
  <c r="AZ40" i="9"/>
  <c r="BA40" i="9"/>
  <c r="BB40" i="9"/>
  <c r="BC40" i="9"/>
  <c r="BD40" i="9"/>
  <c r="BE40" i="9"/>
  <c r="BI40" i="9"/>
  <c r="BJ40" i="9"/>
  <c r="BK40" i="9"/>
  <c r="BL40" i="9"/>
  <c r="AL41" i="9"/>
  <c r="AM41" i="9"/>
  <c r="AN41" i="9"/>
  <c r="AO41" i="9"/>
  <c r="AP41" i="9"/>
  <c r="AQ41" i="9"/>
  <c r="AR41" i="9"/>
  <c r="AW41" i="9"/>
  <c r="AX41" i="9"/>
  <c r="AY41" i="9"/>
  <c r="AZ41" i="9"/>
  <c r="BA41" i="9"/>
  <c r="BB41" i="9"/>
  <c r="BC41" i="9"/>
  <c r="BD41" i="9"/>
  <c r="BE41" i="9"/>
  <c r="BI41" i="9"/>
  <c r="BJ41" i="9"/>
  <c r="BK41" i="9"/>
  <c r="BL41" i="9"/>
  <c r="AL42" i="9"/>
  <c r="AM42" i="9"/>
  <c r="AN42" i="9"/>
  <c r="AO42" i="9"/>
  <c r="AP42" i="9"/>
  <c r="AQ42" i="9"/>
  <c r="AR42" i="9"/>
  <c r="AW42" i="9"/>
  <c r="AX42" i="9"/>
  <c r="AY42" i="9"/>
  <c r="AZ42" i="9"/>
  <c r="BA42" i="9"/>
  <c r="BB42" i="9"/>
  <c r="BC42" i="9"/>
  <c r="BD42" i="9"/>
  <c r="BE42" i="9"/>
  <c r="BI42" i="9"/>
  <c r="BJ42" i="9"/>
  <c r="BK42" i="9"/>
  <c r="BL42" i="9"/>
  <c r="AL43" i="9"/>
  <c r="AM43" i="9"/>
  <c r="AN43" i="9"/>
  <c r="AO43" i="9"/>
  <c r="AP43" i="9"/>
  <c r="AQ43" i="9"/>
  <c r="AR43" i="9"/>
  <c r="AW43" i="9"/>
  <c r="AX43" i="9"/>
  <c r="AY43" i="9"/>
  <c r="AZ43" i="9"/>
  <c r="BA43" i="9"/>
  <c r="BB43" i="9"/>
  <c r="BC43" i="9"/>
  <c r="BD43" i="9"/>
  <c r="BE43" i="9"/>
  <c r="BI43" i="9"/>
  <c r="BJ43" i="9"/>
  <c r="BK43" i="9"/>
  <c r="BL43" i="9"/>
  <c r="AL44" i="9"/>
  <c r="AM44" i="9"/>
  <c r="AN44" i="9"/>
  <c r="AO44" i="9"/>
  <c r="AP44" i="9"/>
  <c r="AQ44" i="9"/>
  <c r="AR44" i="9"/>
  <c r="AW44" i="9"/>
  <c r="AX44" i="9"/>
  <c r="AY44" i="9"/>
  <c r="AZ44" i="9"/>
  <c r="BA44" i="9"/>
  <c r="BB44" i="9"/>
  <c r="BC44" i="9"/>
  <c r="BD44" i="9"/>
  <c r="BE44" i="9"/>
  <c r="BI44" i="9"/>
  <c r="BJ44" i="9"/>
  <c r="BK44" i="9"/>
  <c r="BL44" i="9"/>
  <c r="AL45" i="9"/>
  <c r="AM45" i="9"/>
  <c r="AN45" i="9"/>
  <c r="AO45" i="9"/>
  <c r="AP45" i="9"/>
  <c r="AQ45" i="9"/>
  <c r="AR45" i="9"/>
  <c r="AW45" i="9"/>
  <c r="AX45" i="9"/>
  <c r="AY45" i="9"/>
  <c r="AZ45" i="9"/>
  <c r="BA45" i="9"/>
  <c r="BB45" i="9"/>
  <c r="BC45" i="9"/>
  <c r="BD45" i="9"/>
  <c r="BE45" i="9"/>
  <c r="BI45" i="9"/>
  <c r="BJ45" i="9"/>
  <c r="BK45" i="9"/>
  <c r="BL45" i="9"/>
  <c r="AL46" i="9"/>
  <c r="AM46" i="9"/>
  <c r="AN46" i="9"/>
  <c r="AO46" i="9"/>
  <c r="AP46" i="9"/>
  <c r="AQ46" i="9"/>
  <c r="AR46" i="9"/>
  <c r="AW46" i="9"/>
  <c r="AX46" i="9"/>
  <c r="AY46" i="9"/>
  <c r="AZ46" i="9"/>
  <c r="BA46" i="9"/>
  <c r="BB46" i="9"/>
  <c r="BC46" i="9"/>
  <c r="BD46" i="9"/>
  <c r="BE46" i="9"/>
  <c r="BI46" i="9"/>
  <c r="BJ46" i="9"/>
  <c r="BK46" i="9"/>
  <c r="BL46" i="9"/>
  <c r="AL47" i="9"/>
  <c r="AM47" i="9"/>
  <c r="AN47" i="9"/>
  <c r="AO47" i="9"/>
  <c r="AP47" i="9"/>
  <c r="AQ47" i="9"/>
  <c r="AR47" i="9"/>
  <c r="AW47" i="9"/>
  <c r="AX47" i="9"/>
  <c r="AY47" i="9"/>
  <c r="AZ47" i="9"/>
  <c r="BA47" i="9"/>
  <c r="BB47" i="9"/>
  <c r="BC47" i="9"/>
  <c r="BD47" i="9"/>
  <c r="BE47" i="9"/>
  <c r="BI47" i="9"/>
  <c r="BJ47" i="9"/>
  <c r="BK47" i="9"/>
  <c r="BL47" i="9"/>
  <c r="AL48" i="9"/>
  <c r="AM48" i="9"/>
  <c r="AN48" i="9"/>
  <c r="AO48" i="9"/>
  <c r="AP48" i="9"/>
  <c r="AQ48" i="9"/>
  <c r="AR48" i="9"/>
  <c r="AW48" i="9"/>
  <c r="AX48" i="9"/>
  <c r="AY48" i="9"/>
  <c r="AZ48" i="9"/>
  <c r="BA48" i="9"/>
  <c r="BB48" i="9"/>
  <c r="BC48" i="9"/>
  <c r="BD48" i="9"/>
  <c r="BE48" i="9"/>
  <c r="BI48" i="9"/>
  <c r="BJ48" i="9"/>
  <c r="BK48" i="9"/>
  <c r="BL48" i="9"/>
  <c r="AL49" i="9"/>
  <c r="AM49" i="9"/>
  <c r="AN49" i="9"/>
  <c r="AO49" i="9"/>
  <c r="AP49" i="9"/>
  <c r="AQ49" i="9"/>
  <c r="AR49" i="9"/>
  <c r="AW49" i="9"/>
  <c r="AX49" i="9"/>
  <c r="AY49" i="9"/>
  <c r="AZ49" i="9"/>
  <c r="BA49" i="9"/>
  <c r="BB49" i="9"/>
  <c r="BC49" i="9"/>
  <c r="BD49" i="9"/>
  <c r="BE49" i="9"/>
  <c r="BI49" i="9"/>
  <c r="BJ49" i="9"/>
  <c r="BK49" i="9"/>
  <c r="BL49" i="9"/>
  <c r="AL50" i="9"/>
  <c r="AM50" i="9"/>
  <c r="AN50" i="9"/>
  <c r="AO50" i="9"/>
  <c r="AP50" i="9"/>
  <c r="AQ50" i="9"/>
  <c r="AR50" i="9"/>
  <c r="AW50" i="9"/>
  <c r="AX50" i="9"/>
  <c r="AY50" i="9"/>
  <c r="AZ50" i="9"/>
  <c r="BA50" i="9"/>
  <c r="BB50" i="9"/>
  <c r="BC50" i="9"/>
  <c r="BD50" i="9"/>
  <c r="BE50" i="9"/>
  <c r="BI50" i="9"/>
  <c r="BJ50" i="9"/>
  <c r="BK50" i="9"/>
  <c r="BL50" i="9"/>
  <c r="AL51" i="9"/>
  <c r="AM51" i="9"/>
  <c r="AN51" i="9"/>
  <c r="AO51" i="9"/>
  <c r="AP51" i="9"/>
  <c r="AQ51" i="9"/>
  <c r="AR51" i="9"/>
  <c r="AW51" i="9"/>
  <c r="AX51" i="9"/>
  <c r="AY51" i="9"/>
  <c r="AZ51" i="9"/>
  <c r="BA51" i="9"/>
  <c r="BB51" i="9"/>
  <c r="BC51" i="9"/>
  <c r="BD51" i="9"/>
  <c r="BE51" i="9"/>
  <c r="BI51" i="9"/>
  <c r="BJ51" i="9"/>
  <c r="BK51" i="9"/>
  <c r="BL51" i="9"/>
  <c r="AL52" i="9"/>
  <c r="AM52" i="9"/>
  <c r="AN52" i="9"/>
  <c r="AO52" i="9"/>
  <c r="AP52" i="9"/>
  <c r="AQ52" i="9"/>
  <c r="AR52" i="9"/>
  <c r="AW52" i="9"/>
  <c r="AX52" i="9"/>
  <c r="AY52" i="9"/>
  <c r="AZ52" i="9"/>
  <c r="BA52" i="9"/>
  <c r="BB52" i="9"/>
  <c r="BC52" i="9"/>
  <c r="BD52" i="9"/>
  <c r="BE52" i="9"/>
  <c r="BI52" i="9"/>
  <c r="BJ52" i="9"/>
  <c r="BK52" i="9"/>
  <c r="BL52" i="9"/>
  <c r="AL53" i="9"/>
  <c r="AM53" i="9"/>
  <c r="AN53" i="9"/>
  <c r="AO53" i="9"/>
  <c r="AP53" i="9"/>
  <c r="AQ53" i="9"/>
  <c r="AR53" i="9"/>
  <c r="AW53" i="9"/>
  <c r="AX53" i="9"/>
  <c r="AY53" i="9"/>
  <c r="AZ53" i="9"/>
  <c r="BA53" i="9"/>
  <c r="BB53" i="9"/>
  <c r="BC53" i="9"/>
  <c r="BD53" i="9"/>
  <c r="BE53" i="9"/>
  <c r="BI53" i="9"/>
  <c r="BJ53" i="9"/>
  <c r="BK53" i="9"/>
  <c r="BL53" i="9"/>
  <c r="AL54" i="9"/>
  <c r="AM54" i="9"/>
  <c r="AN54" i="9"/>
  <c r="AO54" i="9"/>
  <c r="AP54" i="9"/>
  <c r="AQ54" i="9"/>
  <c r="AR54" i="9"/>
  <c r="AW54" i="9"/>
  <c r="AX54" i="9"/>
  <c r="AY54" i="9"/>
  <c r="AZ54" i="9"/>
  <c r="BA54" i="9"/>
  <c r="BB54" i="9"/>
  <c r="BC54" i="9"/>
  <c r="BD54" i="9"/>
  <c r="BE54" i="9"/>
  <c r="BI54" i="9"/>
  <c r="BJ54" i="9"/>
  <c r="BK54" i="9"/>
  <c r="BL54" i="9"/>
  <c r="AL55" i="9"/>
  <c r="AM55" i="9"/>
  <c r="AN55" i="9"/>
  <c r="AO55" i="9"/>
  <c r="AP55" i="9"/>
  <c r="AQ55" i="9"/>
  <c r="AR55" i="9"/>
  <c r="AW55" i="9"/>
  <c r="AX55" i="9"/>
  <c r="AY55" i="9"/>
  <c r="AZ55" i="9"/>
  <c r="BA55" i="9"/>
  <c r="BB55" i="9"/>
  <c r="BC55" i="9"/>
  <c r="BD55" i="9"/>
  <c r="BE55" i="9"/>
  <c r="BI55" i="9"/>
  <c r="BJ55" i="9"/>
  <c r="BK55" i="9"/>
  <c r="BL55" i="9"/>
  <c r="AL56" i="9"/>
  <c r="AM56" i="9"/>
  <c r="AN56" i="9"/>
  <c r="AO56" i="9"/>
  <c r="AP56" i="9"/>
  <c r="AQ56" i="9"/>
  <c r="AR56" i="9"/>
  <c r="AW56" i="9"/>
  <c r="AX56" i="9"/>
  <c r="AY56" i="9"/>
  <c r="AZ56" i="9"/>
  <c r="BA56" i="9"/>
  <c r="BB56" i="9"/>
  <c r="BC56" i="9"/>
  <c r="BD56" i="9"/>
  <c r="BE56" i="9"/>
  <c r="BI56" i="9"/>
  <c r="BJ56" i="9"/>
  <c r="BK56" i="9"/>
  <c r="BL56" i="9"/>
  <c r="AL57" i="9"/>
  <c r="AM57" i="9"/>
  <c r="AN57" i="9"/>
  <c r="AO57" i="9"/>
  <c r="AP57" i="9"/>
  <c r="AQ57" i="9"/>
  <c r="AR57" i="9"/>
  <c r="AW57" i="9"/>
  <c r="AX57" i="9"/>
  <c r="AY57" i="9"/>
  <c r="AZ57" i="9"/>
  <c r="BA57" i="9"/>
  <c r="BB57" i="9"/>
  <c r="BC57" i="9"/>
  <c r="BD57" i="9"/>
  <c r="BE57" i="9"/>
  <c r="BI57" i="9"/>
  <c r="BJ57" i="9"/>
  <c r="BK57" i="9"/>
  <c r="BL57" i="9"/>
  <c r="AL58" i="9"/>
  <c r="AM58" i="9"/>
  <c r="AN58" i="9"/>
  <c r="AO58" i="9"/>
  <c r="AP58" i="9"/>
  <c r="AQ58" i="9"/>
  <c r="AR58" i="9"/>
  <c r="AW58" i="9"/>
  <c r="AX58" i="9"/>
  <c r="AY58" i="9"/>
  <c r="AZ58" i="9"/>
  <c r="BA58" i="9"/>
  <c r="BB58" i="9"/>
  <c r="BC58" i="9"/>
  <c r="BD58" i="9"/>
  <c r="BE58" i="9"/>
  <c r="BI58" i="9"/>
  <c r="BJ58" i="9"/>
  <c r="BK58" i="9"/>
  <c r="BL58" i="9"/>
  <c r="AL59" i="9"/>
  <c r="AM59" i="9"/>
  <c r="AN59" i="9"/>
  <c r="AO59" i="9"/>
  <c r="AP59" i="9"/>
  <c r="AQ59" i="9"/>
  <c r="AR59" i="9"/>
  <c r="AW59" i="9"/>
  <c r="AX59" i="9"/>
  <c r="AY59" i="9"/>
  <c r="AZ59" i="9"/>
  <c r="BA59" i="9"/>
  <c r="BB59" i="9"/>
  <c r="BC59" i="9"/>
  <c r="BD59" i="9"/>
  <c r="BE59" i="9"/>
  <c r="BI59" i="9"/>
  <c r="BJ59" i="9"/>
  <c r="BK59" i="9"/>
  <c r="BL59" i="9"/>
  <c r="AL60" i="9"/>
  <c r="AM60" i="9"/>
  <c r="AN60" i="9"/>
  <c r="AO60" i="9"/>
  <c r="AP60" i="9"/>
  <c r="AQ60" i="9"/>
  <c r="AR60" i="9"/>
  <c r="AW60" i="9"/>
  <c r="AX60" i="9"/>
  <c r="AY60" i="9"/>
  <c r="AZ60" i="9"/>
  <c r="BA60" i="9"/>
  <c r="BB60" i="9"/>
  <c r="BC60" i="9"/>
  <c r="BD60" i="9"/>
  <c r="BE60" i="9"/>
  <c r="BI60" i="9"/>
  <c r="BJ60" i="9"/>
  <c r="BK60" i="9"/>
  <c r="BL60" i="9"/>
  <c r="AL61" i="9"/>
  <c r="AM61" i="9"/>
  <c r="AN61" i="9"/>
  <c r="AO61" i="9"/>
  <c r="AP61" i="9"/>
  <c r="AQ61" i="9"/>
  <c r="AR61" i="9"/>
  <c r="AW61" i="9"/>
  <c r="AX61" i="9"/>
  <c r="AY61" i="9"/>
  <c r="AZ61" i="9"/>
  <c r="BA61" i="9"/>
  <c r="BB61" i="9"/>
  <c r="BC61" i="9"/>
  <c r="BD61" i="9"/>
  <c r="BE61" i="9"/>
  <c r="BI61" i="9"/>
  <c r="BJ61" i="9"/>
  <c r="BK61" i="9"/>
  <c r="BL61" i="9"/>
  <c r="AL62" i="9"/>
  <c r="AM62" i="9"/>
  <c r="AN62" i="9"/>
  <c r="AO62" i="9"/>
  <c r="AP62" i="9"/>
  <c r="AQ62" i="9"/>
  <c r="AR62" i="9"/>
  <c r="AW62" i="9"/>
  <c r="AX62" i="9"/>
  <c r="AY62" i="9"/>
  <c r="AZ62" i="9"/>
  <c r="BA62" i="9"/>
  <c r="BB62" i="9"/>
  <c r="BC62" i="9"/>
  <c r="BD62" i="9"/>
  <c r="BE62" i="9"/>
  <c r="BI62" i="9"/>
  <c r="BJ62" i="9"/>
  <c r="BK62" i="9"/>
  <c r="BL62" i="9"/>
  <c r="AL63" i="9"/>
  <c r="AM63" i="9"/>
  <c r="AN63" i="9"/>
  <c r="AO63" i="9"/>
  <c r="AP63" i="9"/>
  <c r="AQ63" i="9"/>
  <c r="AR63" i="9"/>
  <c r="AW63" i="9"/>
  <c r="AX63" i="9"/>
  <c r="AY63" i="9"/>
  <c r="AZ63" i="9"/>
  <c r="BA63" i="9"/>
  <c r="BB63" i="9"/>
  <c r="BC63" i="9"/>
  <c r="BD63" i="9"/>
  <c r="BE63" i="9"/>
  <c r="BI63" i="9"/>
  <c r="BJ63" i="9"/>
  <c r="BK63" i="9"/>
  <c r="BL63" i="9"/>
  <c r="AL64" i="9"/>
  <c r="AM64" i="9"/>
  <c r="AN64" i="9"/>
  <c r="AO64" i="9"/>
  <c r="AP64" i="9"/>
  <c r="AQ64" i="9"/>
  <c r="AR64" i="9"/>
  <c r="AW64" i="9"/>
  <c r="AX64" i="9"/>
  <c r="AY64" i="9"/>
  <c r="AZ64" i="9"/>
  <c r="BA64" i="9"/>
  <c r="BB64" i="9"/>
  <c r="BC64" i="9"/>
  <c r="BD64" i="9"/>
  <c r="BE64" i="9"/>
  <c r="BI64" i="9"/>
  <c r="BJ64" i="9"/>
  <c r="BK64" i="9"/>
  <c r="BL64" i="9"/>
  <c r="AL65" i="9"/>
  <c r="AM65" i="9"/>
  <c r="AN65" i="9"/>
  <c r="AO65" i="9"/>
  <c r="AP65" i="9"/>
  <c r="AQ65" i="9"/>
  <c r="AR65" i="9"/>
  <c r="AW65" i="9"/>
  <c r="AX65" i="9"/>
  <c r="AY65" i="9"/>
  <c r="AZ65" i="9"/>
  <c r="BA65" i="9"/>
  <c r="BB65" i="9"/>
  <c r="BC65" i="9"/>
  <c r="BD65" i="9"/>
  <c r="BE65" i="9"/>
  <c r="BI65" i="9"/>
  <c r="BJ65" i="9"/>
  <c r="BK65" i="9"/>
  <c r="BL65" i="9"/>
  <c r="AL66" i="9"/>
  <c r="AM66" i="9"/>
  <c r="AN66" i="9"/>
  <c r="AO66" i="9"/>
  <c r="AP66" i="9"/>
  <c r="AQ66" i="9"/>
  <c r="AR66" i="9"/>
  <c r="AW66" i="9"/>
  <c r="AX66" i="9"/>
  <c r="AY66" i="9"/>
  <c r="AZ66" i="9"/>
  <c r="BA66" i="9"/>
  <c r="BB66" i="9"/>
  <c r="BC66" i="9"/>
  <c r="BD66" i="9"/>
  <c r="BE66" i="9"/>
  <c r="BI66" i="9"/>
  <c r="BJ66" i="9"/>
  <c r="BK66" i="9"/>
  <c r="BL66" i="9"/>
  <c r="AL67" i="9"/>
  <c r="AM67" i="9"/>
  <c r="AN67" i="9"/>
  <c r="AO67" i="9"/>
  <c r="AP67" i="9"/>
  <c r="AQ67" i="9"/>
  <c r="AR67" i="9"/>
  <c r="AW67" i="9"/>
  <c r="AX67" i="9"/>
  <c r="AY67" i="9"/>
  <c r="AZ67" i="9"/>
  <c r="BA67" i="9"/>
  <c r="BB67" i="9"/>
  <c r="BC67" i="9"/>
  <c r="BD67" i="9"/>
  <c r="BE67" i="9"/>
  <c r="BI67" i="9"/>
  <c r="BJ67" i="9"/>
  <c r="BK67" i="9"/>
  <c r="BL67" i="9"/>
  <c r="AL68" i="9"/>
  <c r="AM68" i="9"/>
  <c r="AN68" i="9"/>
  <c r="AO68" i="9"/>
  <c r="AP68" i="9"/>
  <c r="AQ68" i="9"/>
  <c r="AR68" i="9"/>
  <c r="AW68" i="9"/>
  <c r="AX68" i="9"/>
  <c r="AY68" i="9"/>
  <c r="AZ68" i="9"/>
  <c r="BA68" i="9"/>
  <c r="BB68" i="9"/>
  <c r="BC68" i="9"/>
  <c r="BD68" i="9"/>
  <c r="BE68" i="9"/>
  <c r="BI68" i="9"/>
  <c r="BJ68" i="9"/>
  <c r="BK68" i="9"/>
  <c r="BL68" i="9"/>
  <c r="AL69" i="9"/>
  <c r="AM69" i="9"/>
  <c r="AN69" i="9"/>
  <c r="AO69" i="9"/>
  <c r="AP69" i="9"/>
  <c r="AQ69" i="9"/>
  <c r="AR69" i="9"/>
  <c r="AW69" i="9"/>
  <c r="AX69" i="9"/>
  <c r="AY69" i="9"/>
  <c r="AZ69" i="9"/>
  <c r="BA69" i="9"/>
  <c r="BB69" i="9"/>
  <c r="BC69" i="9"/>
  <c r="BD69" i="9"/>
  <c r="BE69" i="9"/>
  <c r="BI69" i="9"/>
  <c r="BJ69" i="9"/>
  <c r="BK69" i="9"/>
  <c r="BL69" i="9"/>
  <c r="AL70" i="9"/>
  <c r="AM70" i="9"/>
  <c r="AN70" i="9"/>
  <c r="AO70" i="9"/>
  <c r="AP70" i="9"/>
  <c r="AQ70" i="9"/>
  <c r="AR70" i="9"/>
  <c r="AW70" i="9"/>
  <c r="AX70" i="9"/>
  <c r="AY70" i="9"/>
  <c r="AZ70" i="9"/>
  <c r="BA70" i="9"/>
  <c r="BB70" i="9"/>
  <c r="BC70" i="9"/>
  <c r="BD70" i="9"/>
  <c r="BE70" i="9"/>
  <c r="BI70" i="9"/>
  <c r="BJ70" i="9"/>
  <c r="BK70" i="9"/>
  <c r="BL70" i="9"/>
  <c r="AL71" i="9"/>
  <c r="AM71" i="9"/>
  <c r="AN71" i="9"/>
  <c r="AO71" i="9"/>
  <c r="AP71" i="9"/>
  <c r="AQ71" i="9"/>
  <c r="AR71" i="9"/>
  <c r="AW71" i="9"/>
  <c r="AX71" i="9"/>
  <c r="AY71" i="9"/>
  <c r="AZ71" i="9"/>
  <c r="BA71" i="9"/>
  <c r="BB71" i="9"/>
  <c r="BC71" i="9"/>
  <c r="BD71" i="9"/>
  <c r="BE71" i="9"/>
  <c r="BI71" i="9"/>
  <c r="BJ71" i="9"/>
  <c r="BK71" i="9"/>
  <c r="BL71" i="9"/>
  <c r="AL72" i="9"/>
  <c r="AM72" i="9"/>
  <c r="AN72" i="9"/>
  <c r="AO72" i="9"/>
  <c r="AP72" i="9"/>
  <c r="AQ72" i="9"/>
  <c r="AR72" i="9"/>
  <c r="AW72" i="9"/>
  <c r="AX72" i="9"/>
  <c r="AY72" i="9"/>
  <c r="AZ72" i="9"/>
  <c r="BA72" i="9"/>
  <c r="BB72" i="9"/>
  <c r="BC72" i="9"/>
  <c r="BD72" i="9"/>
  <c r="BE72" i="9"/>
  <c r="BI72" i="9"/>
  <c r="BJ72" i="9"/>
  <c r="BK72" i="9"/>
  <c r="BL72" i="9"/>
  <c r="AL73" i="9"/>
  <c r="AM73" i="9"/>
  <c r="AN73" i="9"/>
  <c r="AO73" i="9"/>
  <c r="AP73" i="9"/>
  <c r="AQ73" i="9"/>
  <c r="AR73" i="9"/>
  <c r="AW73" i="9"/>
  <c r="AX73" i="9"/>
  <c r="AY73" i="9"/>
  <c r="AZ73" i="9"/>
  <c r="BA73" i="9"/>
  <c r="BB73" i="9"/>
  <c r="BC73" i="9"/>
  <c r="BD73" i="9"/>
  <c r="BE73" i="9"/>
  <c r="BI73" i="9"/>
  <c r="BJ73" i="9"/>
  <c r="BK73" i="9"/>
  <c r="BL73" i="9"/>
  <c r="AL74" i="9"/>
  <c r="AM74" i="9"/>
  <c r="AN74" i="9"/>
  <c r="AO74" i="9"/>
  <c r="AP74" i="9"/>
  <c r="AQ74" i="9"/>
  <c r="AR74" i="9"/>
  <c r="AW74" i="9"/>
  <c r="AX74" i="9"/>
  <c r="AY74" i="9"/>
  <c r="AZ74" i="9"/>
  <c r="BA74" i="9"/>
  <c r="BB74" i="9"/>
  <c r="BC74" i="9"/>
  <c r="BD74" i="9"/>
  <c r="BE74" i="9"/>
  <c r="BI74" i="9"/>
  <c r="BJ74" i="9"/>
  <c r="BK74" i="9"/>
  <c r="BL74" i="9"/>
  <c r="AL75" i="9"/>
  <c r="AM75" i="9"/>
  <c r="AN75" i="9"/>
  <c r="AO75" i="9"/>
  <c r="AP75" i="9"/>
  <c r="AQ75" i="9"/>
  <c r="AR75" i="9"/>
  <c r="AW75" i="9"/>
  <c r="AX75" i="9"/>
  <c r="AY75" i="9"/>
  <c r="AZ75" i="9"/>
  <c r="BA75" i="9"/>
  <c r="BB75" i="9"/>
  <c r="BC75" i="9"/>
  <c r="BD75" i="9"/>
  <c r="BE75" i="9"/>
  <c r="BI75" i="9"/>
  <c r="BJ75" i="9"/>
  <c r="BK75" i="9"/>
  <c r="BL75" i="9"/>
  <c r="AL76" i="9"/>
  <c r="AM76" i="9"/>
  <c r="AN76" i="9"/>
  <c r="AO76" i="9"/>
  <c r="AP76" i="9"/>
  <c r="AQ76" i="9"/>
  <c r="AR76" i="9"/>
  <c r="AW76" i="9"/>
  <c r="AX76" i="9"/>
  <c r="AY76" i="9"/>
  <c r="AZ76" i="9"/>
  <c r="BA76" i="9"/>
  <c r="BB76" i="9"/>
  <c r="BC76" i="9"/>
  <c r="BD76" i="9"/>
  <c r="BE76" i="9"/>
  <c r="BI76" i="9"/>
  <c r="BJ76" i="9"/>
  <c r="BK76" i="9"/>
  <c r="BL76" i="9"/>
  <c r="AL77" i="9"/>
  <c r="AM77" i="9"/>
  <c r="AN77" i="9"/>
  <c r="AO77" i="9"/>
  <c r="AP77" i="9"/>
  <c r="AQ77" i="9"/>
  <c r="AR77" i="9"/>
  <c r="AW77" i="9"/>
  <c r="AX77" i="9"/>
  <c r="AY77" i="9"/>
  <c r="AZ77" i="9"/>
  <c r="BA77" i="9"/>
  <c r="BB77" i="9"/>
  <c r="BC77" i="9"/>
  <c r="BD77" i="9"/>
  <c r="BE77" i="9"/>
  <c r="BI77" i="9"/>
  <c r="BJ77" i="9"/>
  <c r="BK77" i="9"/>
  <c r="BL77" i="9"/>
  <c r="AL78" i="9"/>
  <c r="AM78" i="9"/>
  <c r="AN78" i="9"/>
  <c r="AO78" i="9"/>
  <c r="AP78" i="9"/>
  <c r="AQ78" i="9"/>
  <c r="AR78" i="9"/>
  <c r="AW78" i="9"/>
  <c r="AX78" i="9"/>
  <c r="AY78" i="9"/>
  <c r="AZ78" i="9"/>
  <c r="BA78" i="9"/>
  <c r="BB78" i="9"/>
  <c r="BC78" i="9"/>
  <c r="BD78" i="9"/>
  <c r="BE78" i="9"/>
  <c r="BI78" i="9"/>
  <c r="BJ78" i="9"/>
  <c r="BK78" i="9"/>
  <c r="BL78" i="9"/>
  <c r="AL79" i="9"/>
  <c r="AM79" i="9"/>
  <c r="AN79" i="9"/>
  <c r="AO79" i="9"/>
  <c r="AP79" i="9"/>
  <c r="AQ79" i="9"/>
  <c r="AR79" i="9"/>
  <c r="AW79" i="9"/>
  <c r="AX79" i="9"/>
  <c r="AY79" i="9"/>
  <c r="AZ79" i="9"/>
  <c r="BA79" i="9"/>
  <c r="BB79" i="9"/>
  <c r="BC79" i="9"/>
  <c r="BD79" i="9"/>
  <c r="BE79" i="9"/>
  <c r="BI79" i="9"/>
  <c r="BJ79" i="9"/>
  <c r="BK79" i="9"/>
  <c r="BL79" i="9"/>
  <c r="AL80" i="9"/>
  <c r="AM80" i="9"/>
  <c r="AN80" i="9"/>
  <c r="AO80" i="9"/>
  <c r="AP80" i="9"/>
  <c r="AQ80" i="9"/>
  <c r="AR80" i="9"/>
  <c r="AW80" i="9"/>
  <c r="AX80" i="9"/>
  <c r="AY80" i="9"/>
  <c r="AZ80" i="9"/>
  <c r="BA80" i="9"/>
  <c r="BB80" i="9"/>
  <c r="BC80" i="9"/>
  <c r="BD80" i="9"/>
  <c r="BE80" i="9"/>
  <c r="BI80" i="9"/>
  <c r="BJ80" i="9"/>
  <c r="BK80" i="9"/>
  <c r="BL80" i="9"/>
  <c r="AL81" i="9"/>
  <c r="AM81" i="9"/>
  <c r="AN81" i="9"/>
  <c r="AO81" i="9"/>
  <c r="AP81" i="9"/>
  <c r="AQ81" i="9"/>
  <c r="AR81" i="9"/>
  <c r="AW81" i="9"/>
  <c r="AX81" i="9"/>
  <c r="AY81" i="9"/>
  <c r="AZ81" i="9"/>
  <c r="BA81" i="9"/>
  <c r="BB81" i="9"/>
  <c r="BC81" i="9"/>
  <c r="BD81" i="9"/>
  <c r="BE81" i="9"/>
  <c r="BI81" i="9"/>
  <c r="BJ81" i="9"/>
  <c r="BK81" i="9"/>
  <c r="BL81" i="9"/>
  <c r="AL82" i="9"/>
  <c r="AM82" i="9"/>
  <c r="AN82" i="9"/>
  <c r="AO82" i="9"/>
  <c r="AP82" i="9"/>
  <c r="AQ82" i="9"/>
  <c r="AR82" i="9"/>
  <c r="AW82" i="9"/>
  <c r="AX82" i="9"/>
  <c r="AY82" i="9"/>
  <c r="AZ82" i="9"/>
  <c r="BA82" i="9"/>
  <c r="BB82" i="9"/>
  <c r="BC82" i="9"/>
  <c r="BD82" i="9"/>
  <c r="BE82" i="9"/>
  <c r="BI82" i="9"/>
  <c r="BJ82" i="9"/>
  <c r="BK82" i="9"/>
  <c r="BL82" i="9"/>
  <c r="AL83" i="9"/>
  <c r="AM83" i="9"/>
  <c r="AN83" i="9"/>
  <c r="AO83" i="9"/>
  <c r="AP83" i="9"/>
  <c r="AQ83" i="9"/>
  <c r="AR83" i="9"/>
  <c r="AW83" i="9"/>
  <c r="AX83" i="9"/>
  <c r="AY83" i="9"/>
  <c r="AZ83" i="9"/>
  <c r="BA83" i="9"/>
  <c r="BB83" i="9"/>
  <c r="BC83" i="9"/>
  <c r="BD83" i="9"/>
  <c r="BE83" i="9"/>
  <c r="BI83" i="9"/>
  <c r="BJ83" i="9"/>
  <c r="BK83" i="9"/>
  <c r="BL83" i="9"/>
  <c r="AL84" i="9"/>
  <c r="AM84" i="9"/>
  <c r="AN84" i="9"/>
  <c r="AO84" i="9"/>
  <c r="AP84" i="9"/>
  <c r="AQ84" i="9"/>
  <c r="AR84" i="9"/>
  <c r="AW84" i="9"/>
  <c r="AX84" i="9"/>
  <c r="AY84" i="9"/>
  <c r="AZ84" i="9"/>
  <c r="BA84" i="9"/>
  <c r="BB84" i="9"/>
  <c r="BC84" i="9"/>
  <c r="BD84" i="9"/>
  <c r="BE84" i="9"/>
  <c r="BI84" i="9"/>
  <c r="BJ84" i="9"/>
  <c r="BK84" i="9"/>
  <c r="BL84" i="9"/>
  <c r="AL85" i="9"/>
  <c r="AM85" i="9"/>
  <c r="AN85" i="9"/>
  <c r="AO85" i="9"/>
  <c r="AP85" i="9"/>
  <c r="AQ85" i="9"/>
  <c r="AR85" i="9"/>
  <c r="AW85" i="9"/>
  <c r="AX85" i="9"/>
  <c r="AY85" i="9"/>
  <c r="AZ85" i="9"/>
  <c r="BA85" i="9"/>
  <c r="BB85" i="9"/>
  <c r="BC85" i="9"/>
  <c r="BD85" i="9"/>
  <c r="BE85" i="9"/>
  <c r="BI85" i="9"/>
  <c r="BJ85" i="9"/>
  <c r="BK85" i="9"/>
  <c r="BL85" i="9"/>
  <c r="AL86" i="9"/>
  <c r="AM86" i="9"/>
  <c r="AN86" i="9"/>
  <c r="AO86" i="9"/>
  <c r="AP86" i="9"/>
  <c r="AQ86" i="9"/>
  <c r="AR86" i="9"/>
  <c r="AW86" i="9"/>
  <c r="AX86" i="9"/>
  <c r="AY86" i="9"/>
  <c r="AZ86" i="9"/>
  <c r="BA86" i="9"/>
  <c r="BB86" i="9"/>
  <c r="BC86" i="9"/>
  <c r="BD86" i="9"/>
  <c r="BE86" i="9"/>
  <c r="BI86" i="9"/>
  <c r="BJ86" i="9"/>
  <c r="BK86" i="9"/>
  <c r="BL86" i="9"/>
  <c r="AL87" i="9"/>
  <c r="AM87" i="9"/>
  <c r="AN87" i="9"/>
  <c r="AO87" i="9"/>
  <c r="AP87" i="9"/>
  <c r="AQ87" i="9"/>
  <c r="AR87" i="9"/>
  <c r="AW87" i="9"/>
  <c r="AX87" i="9"/>
  <c r="AY87" i="9"/>
  <c r="AZ87" i="9"/>
  <c r="BA87" i="9"/>
  <c r="BB87" i="9"/>
  <c r="BC87" i="9"/>
  <c r="BD87" i="9"/>
  <c r="BE87" i="9"/>
  <c r="BI87" i="9"/>
  <c r="BJ87" i="9"/>
  <c r="BK87" i="9"/>
  <c r="BL87" i="9"/>
  <c r="AL88" i="9"/>
  <c r="AM88" i="9"/>
  <c r="AN88" i="9"/>
  <c r="AO88" i="9"/>
  <c r="AP88" i="9"/>
  <c r="AQ88" i="9"/>
  <c r="AR88" i="9"/>
  <c r="AW88" i="9"/>
  <c r="AX88" i="9"/>
  <c r="AY88" i="9"/>
  <c r="AZ88" i="9"/>
  <c r="BA88" i="9"/>
  <c r="BB88" i="9"/>
  <c r="BC88" i="9"/>
  <c r="BD88" i="9"/>
  <c r="BE88" i="9"/>
  <c r="BI88" i="9"/>
  <c r="BJ88" i="9"/>
  <c r="BK88" i="9"/>
  <c r="BL88" i="9"/>
  <c r="AL89" i="9"/>
  <c r="AM89" i="9"/>
  <c r="AN89" i="9"/>
  <c r="AO89" i="9"/>
  <c r="AP89" i="9"/>
  <c r="AQ89" i="9"/>
  <c r="AR89" i="9"/>
  <c r="AW89" i="9"/>
  <c r="AX89" i="9"/>
  <c r="AY89" i="9"/>
  <c r="AZ89" i="9"/>
  <c r="BA89" i="9"/>
  <c r="BB89" i="9"/>
  <c r="BC89" i="9"/>
  <c r="BD89" i="9"/>
  <c r="BE89" i="9"/>
  <c r="BI89" i="9"/>
  <c r="BJ89" i="9"/>
  <c r="BK89" i="9"/>
  <c r="BL89" i="9"/>
  <c r="AL90" i="9"/>
  <c r="AM90" i="9"/>
  <c r="AN90" i="9"/>
  <c r="AO90" i="9"/>
  <c r="AP90" i="9"/>
  <c r="AQ90" i="9"/>
  <c r="AR90" i="9"/>
  <c r="AW90" i="9"/>
  <c r="AX90" i="9"/>
  <c r="AY90" i="9"/>
  <c r="AZ90" i="9"/>
  <c r="BA90" i="9"/>
  <c r="BB90" i="9"/>
  <c r="BC90" i="9"/>
  <c r="BD90" i="9"/>
  <c r="BE90" i="9"/>
  <c r="BI90" i="9"/>
  <c r="BJ90" i="9"/>
  <c r="BK90" i="9"/>
  <c r="BL90" i="9"/>
  <c r="AL91" i="9"/>
  <c r="AM91" i="9"/>
  <c r="AN91" i="9"/>
  <c r="AO91" i="9"/>
  <c r="AP91" i="9"/>
  <c r="AQ91" i="9"/>
  <c r="AR91" i="9"/>
  <c r="AW91" i="9"/>
  <c r="AX91" i="9"/>
  <c r="AY91" i="9"/>
  <c r="AZ91" i="9"/>
  <c r="BA91" i="9"/>
  <c r="BB91" i="9"/>
  <c r="BC91" i="9"/>
  <c r="BD91" i="9"/>
  <c r="BE91" i="9"/>
  <c r="BI91" i="9"/>
  <c r="BJ91" i="9"/>
  <c r="BK91" i="9"/>
  <c r="BL91" i="9"/>
  <c r="AL92" i="9"/>
  <c r="AM92" i="9"/>
  <c r="AN92" i="9"/>
  <c r="AO92" i="9"/>
  <c r="AP92" i="9"/>
  <c r="AQ92" i="9"/>
  <c r="AR92" i="9"/>
  <c r="AW92" i="9"/>
  <c r="AX92" i="9"/>
  <c r="AY92" i="9"/>
  <c r="AZ92" i="9"/>
  <c r="BA92" i="9"/>
  <c r="BB92" i="9"/>
  <c r="BC92" i="9"/>
  <c r="BD92" i="9"/>
  <c r="BE92" i="9"/>
  <c r="BI92" i="9"/>
  <c r="BJ92" i="9"/>
  <c r="BK92" i="9"/>
  <c r="BL92" i="9"/>
  <c r="AL93" i="9"/>
  <c r="AM93" i="9"/>
  <c r="AN93" i="9"/>
  <c r="AO93" i="9"/>
  <c r="AP93" i="9"/>
  <c r="AQ93" i="9"/>
  <c r="AR93" i="9"/>
  <c r="AW93" i="9"/>
  <c r="AX93" i="9"/>
  <c r="AY93" i="9"/>
  <c r="AZ93" i="9"/>
  <c r="BA93" i="9"/>
  <c r="BB93" i="9"/>
  <c r="BC93" i="9"/>
  <c r="BD93" i="9"/>
  <c r="BE93" i="9"/>
  <c r="BI93" i="9"/>
  <c r="BJ93" i="9"/>
  <c r="BK93" i="9"/>
  <c r="BL93" i="9"/>
  <c r="AL94" i="9"/>
  <c r="AM94" i="9"/>
  <c r="AN94" i="9"/>
  <c r="AO94" i="9"/>
  <c r="AP94" i="9"/>
  <c r="AQ94" i="9"/>
  <c r="AR94" i="9"/>
  <c r="AW94" i="9"/>
  <c r="AX94" i="9"/>
  <c r="AY94" i="9"/>
  <c r="AZ94" i="9"/>
  <c r="BA94" i="9"/>
  <c r="BB94" i="9"/>
  <c r="BC94" i="9"/>
  <c r="BD94" i="9"/>
  <c r="BE94" i="9"/>
  <c r="BI94" i="9"/>
  <c r="BJ94" i="9"/>
  <c r="BK94" i="9"/>
  <c r="BL94" i="9"/>
  <c r="AL95" i="9"/>
  <c r="AM95" i="9"/>
  <c r="AN95" i="9"/>
  <c r="AO95" i="9"/>
  <c r="AP95" i="9"/>
  <c r="AQ95" i="9"/>
  <c r="AR95" i="9"/>
  <c r="AW95" i="9"/>
  <c r="AX95" i="9"/>
  <c r="AY95" i="9"/>
  <c r="AZ95" i="9"/>
  <c r="BA95" i="9"/>
  <c r="BB95" i="9"/>
  <c r="BC95" i="9"/>
  <c r="BD95" i="9"/>
  <c r="BE95" i="9"/>
  <c r="BI95" i="9"/>
  <c r="BJ95" i="9"/>
  <c r="BK95" i="9"/>
  <c r="BL95" i="9"/>
  <c r="AL96" i="9"/>
  <c r="AM96" i="9"/>
  <c r="AN96" i="9"/>
  <c r="AO96" i="9"/>
  <c r="AP96" i="9"/>
  <c r="AQ96" i="9"/>
  <c r="AR96" i="9"/>
  <c r="AW96" i="9"/>
  <c r="AX96" i="9"/>
  <c r="AY96" i="9"/>
  <c r="AZ96" i="9"/>
  <c r="BA96" i="9"/>
  <c r="BB96" i="9"/>
  <c r="BC96" i="9"/>
  <c r="BD96" i="9"/>
  <c r="BE96" i="9"/>
  <c r="BI96" i="9"/>
  <c r="BJ96" i="9"/>
  <c r="BK96" i="9"/>
  <c r="BL96" i="9"/>
  <c r="AL97" i="9"/>
  <c r="AM97" i="9"/>
  <c r="AN97" i="9"/>
  <c r="AO97" i="9"/>
  <c r="AP97" i="9"/>
  <c r="AQ97" i="9"/>
  <c r="AR97" i="9"/>
  <c r="AW97" i="9"/>
  <c r="AX97" i="9"/>
  <c r="AY97" i="9"/>
  <c r="AZ97" i="9"/>
  <c r="BA97" i="9"/>
  <c r="BB97" i="9"/>
  <c r="BC97" i="9"/>
  <c r="BD97" i="9"/>
  <c r="BE97" i="9"/>
  <c r="BI97" i="9"/>
  <c r="BJ97" i="9"/>
  <c r="BK97" i="9"/>
  <c r="BL97" i="9"/>
  <c r="AL98" i="9"/>
  <c r="AM98" i="9"/>
  <c r="AN98" i="9"/>
  <c r="AO98" i="9"/>
  <c r="AP98" i="9"/>
  <c r="AQ98" i="9"/>
  <c r="AR98" i="9"/>
  <c r="AW98" i="9"/>
  <c r="AX98" i="9"/>
  <c r="AY98" i="9"/>
  <c r="AZ98" i="9"/>
  <c r="BA98" i="9"/>
  <c r="BB98" i="9"/>
  <c r="BC98" i="9"/>
  <c r="BD98" i="9"/>
  <c r="BE98" i="9"/>
  <c r="BI98" i="9"/>
  <c r="BJ98" i="9"/>
  <c r="BK98" i="9"/>
  <c r="BL98" i="9"/>
  <c r="AL99" i="9"/>
  <c r="AM99" i="9"/>
  <c r="AN99" i="9"/>
  <c r="AO99" i="9"/>
  <c r="AP99" i="9"/>
  <c r="AQ99" i="9"/>
  <c r="AR99" i="9"/>
  <c r="AW99" i="9"/>
  <c r="AX99" i="9"/>
  <c r="AY99" i="9"/>
  <c r="AZ99" i="9"/>
  <c r="BA99" i="9"/>
  <c r="BB99" i="9"/>
  <c r="BC99" i="9"/>
  <c r="BD99" i="9"/>
  <c r="BE99" i="9"/>
  <c r="BI99" i="9"/>
  <c r="BJ99" i="9"/>
  <c r="BK99" i="9"/>
  <c r="BL99" i="9"/>
  <c r="AL100" i="9"/>
  <c r="AM100" i="9"/>
  <c r="AN100" i="9"/>
  <c r="AO100" i="9"/>
  <c r="AP100" i="9"/>
  <c r="AQ100" i="9"/>
  <c r="AR100" i="9"/>
  <c r="AW100" i="9"/>
  <c r="AX100" i="9"/>
  <c r="AY100" i="9"/>
  <c r="AZ100" i="9"/>
  <c r="BA100" i="9"/>
  <c r="BB100" i="9"/>
  <c r="BC100" i="9"/>
  <c r="BD100" i="9"/>
  <c r="BE100" i="9"/>
  <c r="BI100" i="9"/>
  <c r="BJ100" i="9"/>
  <c r="BK100" i="9"/>
  <c r="BL100" i="9"/>
  <c r="AL101" i="9"/>
  <c r="AM101" i="9"/>
  <c r="AN101" i="9"/>
  <c r="AO101" i="9"/>
  <c r="AP101" i="9"/>
  <c r="AQ101" i="9"/>
  <c r="AR101" i="9"/>
  <c r="AW101" i="9"/>
  <c r="AX101" i="9"/>
  <c r="AY101" i="9"/>
  <c r="AZ101" i="9"/>
  <c r="BA101" i="9"/>
  <c r="BB101" i="9"/>
  <c r="BC101" i="9"/>
  <c r="BD101" i="9"/>
  <c r="BE101" i="9"/>
  <c r="BI101" i="9"/>
  <c r="BJ101" i="9"/>
  <c r="BK101" i="9"/>
  <c r="BL101" i="9"/>
  <c r="AL102" i="9"/>
  <c r="AM102" i="9"/>
  <c r="AN102" i="9"/>
  <c r="AO102" i="9"/>
  <c r="AP102" i="9"/>
  <c r="AQ102" i="9"/>
  <c r="AR102" i="9"/>
  <c r="AW102" i="9"/>
  <c r="AX102" i="9"/>
  <c r="AY102" i="9"/>
  <c r="AZ102" i="9"/>
  <c r="BA102" i="9"/>
  <c r="BB102" i="9"/>
  <c r="BC102" i="9"/>
  <c r="BD102" i="9"/>
  <c r="BE102" i="9"/>
  <c r="BI102" i="9"/>
  <c r="BJ102" i="9"/>
  <c r="BK102" i="9"/>
  <c r="BL102" i="9"/>
  <c r="AL103" i="9"/>
  <c r="AM103" i="9"/>
  <c r="AN103" i="9"/>
  <c r="AO103" i="9"/>
  <c r="AP103" i="9"/>
  <c r="AQ103" i="9"/>
  <c r="AR103" i="9"/>
  <c r="AW103" i="9"/>
  <c r="AX103" i="9"/>
  <c r="AY103" i="9"/>
  <c r="AZ103" i="9"/>
  <c r="BA103" i="9"/>
  <c r="BB103" i="9"/>
  <c r="BC103" i="9"/>
  <c r="BD103" i="9"/>
  <c r="BE103" i="9"/>
  <c r="BI103" i="9"/>
  <c r="BJ103" i="9"/>
  <c r="BK103" i="9"/>
  <c r="BL103" i="9"/>
  <c r="AL104" i="9"/>
  <c r="AM104" i="9"/>
  <c r="AN104" i="9"/>
  <c r="AO104" i="9"/>
  <c r="AP104" i="9"/>
  <c r="AQ104" i="9"/>
  <c r="AR104" i="9"/>
  <c r="AW104" i="9"/>
  <c r="AX104" i="9"/>
  <c r="AY104" i="9"/>
  <c r="AZ104" i="9"/>
  <c r="BA104" i="9"/>
  <c r="BB104" i="9"/>
  <c r="BC104" i="9"/>
  <c r="BD104" i="9"/>
  <c r="BE104" i="9"/>
  <c r="BI104" i="9"/>
  <c r="BJ104" i="9"/>
  <c r="BK104" i="9"/>
  <c r="BL104" i="9"/>
  <c r="AL105" i="9"/>
  <c r="AM105" i="9"/>
  <c r="AN105" i="9"/>
  <c r="AO105" i="9"/>
  <c r="AP105" i="9"/>
  <c r="AQ105" i="9"/>
  <c r="AR105" i="9"/>
  <c r="AW105" i="9"/>
  <c r="AX105" i="9"/>
  <c r="AY105" i="9"/>
  <c r="AZ105" i="9"/>
  <c r="BA105" i="9"/>
  <c r="BB105" i="9"/>
  <c r="BC105" i="9"/>
  <c r="BD105" i="9"/>
  <c r="BE105" i="9"/>
  <c r="BI105" i="9"/>
  <c r="BJ105" i="9"/>
  <c r="BK105" i="9"/>
  <c r="BL105" i="9"/>
  <c r="AL106" i="9"/>
  <c r="AM106" i="9"/>
  <c r="AN106" i="9"/>
  <c r="AO106" i="9"/>
  <c r="AP106" i="9"/>
  <c r="AQ106" i="9"/>
  <c r="AR106" i="9"/>
  <c r="AW106" i="9"/>
  <c r="AX106" i="9"/>
  <c r="AY106" i="9"/>
  <c r="AZ106" i="9"/>
  <c r="BA106" i="9"/>
  <c r="BB106" i="9"/>
  <c r="BC106" i="9"/>
  <c r="BD106" i="9"/>
  <c r="BE106" i="9"/>
  <c r="BI106" i="9"/>
  <c r="BJ106" i="9"/>
  <c r="BK106" i="9"/>
  <c r="BL106" i="9"/>
  <c r="AL107" i="9"/>
  <c r="AM107" i="9"/>
  <c r="AN107" i="9"/>
  <c r="AO107" i="9"/>
  <c r="AP107" i="9"/>
  <c r="AQ107" i="9"/>
  <c r="AR107" i="9"/>
  <c r="AW107" i="9"/>
  <c r="AX107" i="9"/>
  <c r="AY107" i="9"/>
  <c r="AZ107" i="9"/>
  <c r="BA107" i="9"/>
  <c r="BB107" i="9"/>
  <c r="BC107" i="9"/>
  <c r="BD107" i="9"/>
  <c r="BE107" i="9"/>
  <c r="BI107" i="9"/>
  <c r="BJ107" i="9"/>
  <c r="BK107" i="9"/>
  <c r="BL107" i="9"/>
  <c r="AL108" i="9"/>
  <c r="AM108" i="9"/>
  <c r="AN108" i="9"/>
  <c r="AO108" i="9"/>
  <c r="AP108" i="9"/>
  <c r="AQ108" i="9"/>
  <c r="AR108" i="9"/>
  <c r="AW108" i="9"/>
  <c r="AX108" i="9"/>
  <c r="AY108" i="9"/>
  <c r="AZ108" i="9"/>
  <c r="BA108" i="9"/>
  <c r="BB108" i="9"/>
  <c r="BC108" i="9"/>
  <c r="BD108" i="9"/>
  <c r="BE108" i="9"/>
  <c r="BI108" i="9"/>
  <c r="BJ108" i="9"/>
  <c r="BK108" i="9"/>
  <c r="BL108" i="9"/>
  <c r="AL109" i="9"/>
  <c r="AM109" i="9"/>
  <c r="AN109" i="9"/>
  <c r="AO109" i="9"/>
  <c r="AP109" i="9"/>
  <c r="AQ109" i="9"/>
  <c r="AR109" i="9"/>
  <c r="AW109" i="9"/>
  <c r="AX109" i="9"/>
  <c r="AY109" i="9"/>
  <c r="AZ109" i="9"/>
  <c r="BA109" i="9"/>
  <c r="BB109" i="9"/>
  <c r="BC109" i="9"/>
  <c r="BD109" i="9"/>
  <c r="BE109" i="9"/>
  <c r="BI109" i="9"/>
  <c r="BJ109" i="9"/>
  <c r="BK109" i="9"/>
  <c r="BL109" i="9"/>
  <c r="AL110" i="9"/>
  <c r="AM110" i="9"/>
  <c r="AN110" i="9"/>
  <c r="AO110" i="9"/>
  <c r="AP110" i="9"/>
  <c r="AQ110" i="9"/>
  <c r="AR110" i="9"/>
  <c r="AW110" i="9"/>
  <c r="AX110" i="9"/>
  <c r="AY110" i="9"/>
  <c r="AZ110" i="9"/>
  <c r="BA110" i="9"/>
  <c r="BB110" i="9"/>
  <c r="BC110" i="9"/>
  <c r="BD110" i="9"/>
  <c r="BE110" i="9"/>
  <c r="BI110" i="9"/>
  <c r="BJ110" i="9"/>
  <c r="BK110" i="9"/>
  <c r="BL110" i="9"/>
  <c r="AL111" i="9"/>
  <c r="AM111" i="9"/>
  <c r="AN111" i="9"/>
  <c r="AO111" i="9"/>
  <c r="AP111" i="9"/>
  <c r="AQ111" i="9"/>
  <c r="AR111" i="9"/>
  <c r="AW111" i="9"/>
  <c r="AX111" i="9"/>
  <c r="AY111" i="9"/>
  <c r="AZ111" i="9"/>
  <c r="BA111" i="9"/>
  <c r="BB111" i="9"/>
  <c r="BC111" i="9"/>
  <c r="BD111" i="9"/>
  <c r="BE111" i="9"/>
  <c r="BI111" i="9"/>
  <c r="BJ111" i="9"/>
  <c r="BK111" i="9"/>
  <c r="BL111" i="9"/>
  <c r="AL112" i="9"/>
  <c r="AM112" i="9"/>
  <c r="AN112" i="9"/>
  <c r="AO112" i="9"/>
  <c r="AP112" i="9"/>
  <c r="AQ112" i="9"/>
  <c r="AR112" i="9"/>
  <c r="AW112" i="9"/>
  <c r="AX112" i="9"/>
  <c r="AY112" i="9"/>
  <c r="AZ112" i="9"/>
  <c r="BA112" i="9"/>
  <c r="BB112" i="9"/>
  <c r="BC112" i="9"/>
  <c r="BD112" i="9"/>
  <c r="BE112" i="9"/>
  <c r="BI112" i="9"/>
  <c r="BJ112" i="9"/>
  <c r="BK112" i="9"/>
  <c r="BL112" i="9"/>
  <c r="AL113" i="9"/>
  <c r="AM113" i="9"/>
  <c r="AN113" i="9"/>
  <c r="AO113" i="9"/>
  <c r="AP113" i="9"/>
  <c r="AQ113" i="9"/>
  <c r="AR113" i="9"/>
  <c r="AW113" i="9"/>
  <c r="AX113" i="9"/>
  <c r="AY113" i="9"/>
  <c r="AZ113" i="9"/>
  <c r="BA113" i="9"/>
  <c r="BB113" i="9"/>
  <c r="BC113" i="9"/>
  <c r="BD113" i="9"/>
  <c r="BE113" i="9"/>
  <c r="BI113" i="9"/>
  <c r="BJ113" i="9"/>
  <c r="BK113" i="9"/>
  <c r="BL113" i="9"/>
  <c r="AL114" i="9"/>
  <c r="AM114" i="9"/>
  <c r="AN114" i="9"/>
  <c r="AO114" i="9"/>
  <c r="AP114" i="9"/>
  <c r="AQ114" i="9"/>
  <c r="AR114" i="9"/>
  <c r="AW114" i="9"/>
  <c r="AX114" i="9"/>
  <c r="AY114" i="9"/>
  <c r="AZ114" i="9"/>
  <c r="BA114" i="9"/>
  <c r="BB114" i="9"/>
  <c r="BC114" i="9"/>
  <c r="BD114" i="9"/>
  <c r="BE114" i="9"/>
  <c r="BI114" i="9"/>
  <c r="BJ114" i="9"/>
  <c r="BK114" i="9"/>
  <c r="BL114" i="9"/>
  <c r="AL115" i="9"/>
  <c r="AM115" i="9"/>
  <c r="AN115" i="9"/>
  <c r="AO115" i="9"/>
  <c r="AP115" i="9"/>
  <c r="AQ115" i="9"/>
  <c r="AR115" i="9"/>
  <c r="AW115" i="9"/>
  <c r="AX115" i="9"/>
  <c r="AY115" i="9"/>
  <c r="AZ115" i="9"/>
  <c r="BA115" i="9"/>
  <c r="BB115" i="9"/>
  <c r="BC115" i="9"/>
  <c r="BD115" i="9"/>
  <c r="BE115" i="9"/>
  <c r="BI115" i="9"/>
  <c r="BJ115" i="9"/>
  <c r="BK115" i="9"/>
  <c r="BL115" i="9"/>
  <c r="AL116" i="9"/>
  <c r="AM116" i="9"/>
  <c r="AN116" i="9"/>
  <c r="AO116" i="9"/>
  <c r="AP116" i="9"/>
  <c r="AQ116" i="9"/>
  <c r="AR116" i="9"/>
  <c r="AW116" i="9"/>
  <c r="AX116" i="9"/>
  <c r="AY116" i="9"/>
  <c r="AZ116" i="9"/>
  <c r="BA116" i="9"/>
  <c r="BB116" i="9"/>
  <c r="BC116" i="9"/>
  <c r="BD116" i="9"/>
  <c r="BE116" i="9"/>
  <c r="BI116" i="9"/>
  <c r="BJ116" i="9"/>
  <c r="BK116" i="9"/>
  <c r="BL116" i="9"/>
  <c r="AL117" i="9"/>
  <c r="AM117" i="9"/>
  <c r="AN117" i="9"/>
  <c r="AO117" i="9"/>
  <c r="AP117" i="9"/>
  <c r="AQ117" i="9"/>
  <c r="AR117" i="9"/>
  <c r="AW117" i="9"/>
  <c r="AX117" i="9"/>
  <c r="AY117" i="9"/>
  <c r="AZ117" i="9"/>
  <c r="BA117" i="9"/>
  <c r="BB117" i="9"/>
  <c r="BC117" i="9"/>
  <c r="BD117" i="9"/>
  <c r="BE117" i="9"/>
  <c r="BI117" i="9"/>
  <c r="BJ117" i="9"/>
  <c r="BK117" i="9"/>
  <c r="BL117" i="9"/>
  <c r="AL118" i="9"/>
  <c r="AM118" i="9"/>
  <c r="AN118" i="9"/>
  <c r="AO118" i="9"/>
  <c r="AP118" i="9"/>
  <c r="AQ118" i="9"/>
  <c r="AR118" i="9"/>
  <c r="AW118" i="9"/>
  <c r="AX118" i="9"/>
  <c r="AY118" i="9"/>
  <c r="AZ118" i="9"/>
  <c r="BA118" i="9"/>
  <c r="BB118" i="9"/>
  <c r="BC118" i="9"/>
  <c r="BD118" i="9"/>
  <c r="BE118" i="9"/>
  <c r="BI118" i="9"/>
  <c r="BJ118" i="9"/>
  <c r="BK118" i="9"/>
  <c r="BL118" i="9"/>
  <c r="AL119" i="9"/>
  <c r="AM119" i="9"/>
  <c r="AN119" i="9"/>
  <c r="AO119" i="9"/>
  <c r="AP119" i="9"/>
  <c r="AQ119" i="9"/>
  <c r="AR119" i="9"/>
  <c r="AW119" i="9"/>
  <c r="AX119" i="9"/>
  <c r="AY119" i="9"/>
  <c r="AZ119" i="9"/>
  <c r="BA119" i="9"/>
  <c r="BB119" i="9"/>
  <c r="BC119" i="9"/>
  <c r="BD119" i="9"/>
  <c r="BE119" i="9"/>
  <c r="BI119" i="9"/>
  <c r="BJ119" i="9"/>
  <c r="BK119" i="9"/>
  <c r="BL119" i="9"/>
  <c r="AL120" i="9"/>
  <c r="AM120" i="9"/>
  <c r="AN120" i="9"/>
  <c r="AO120" i="9"/>
  <c r="AP120" i="9"/>
  <c r="AQ120" i="9"/>
  <c r="AR120" i="9"/>
  <c r="AW120" i="9"/>
  <c r="AX120" i="9"/>
  <c r="AY120" i="9"/>
  <c r="AZ120" i="9"/>
  <c r="BA120" i="9"/>
  <c r="BB120" i="9"/>
  <c r="BC120" i="9"/>
  <c r="BD120" i="9"/>
  <c r="BE120" i="9"/>
  <c r="BI120" i="9"/>
  <c r="BJ120" i="9"/>
  <c r="BK120" i="9"/>
  <c r="BL120" i="9"/>
  <c r="AL121" i="9"/>
  <c r="AM121" i="9"/>
  <c r="AN121" i="9"/>
  <c r="AO121" i="9"/>
  <c r="AP121" i="9"/>
  <c r="AQ121" i="9"/>
  <c r="AR121" i="9"/>
  <c r="AW121" i="9"/>
  <c r="AX121" i="9"/>
  <c r="AY121" i="9"/>
  <c r="AZ121" i="9"/>
  <c r="BA121" i="9"/>
  <c r="BB121" i="9"/>
  <c r="BC121" i="9"/>
  <c r="BD121" i="9"/>
  <c r="BE121" i="9"/>
  <c r="BI121" i="9"/>
  <c r="BJ121" i="9"/>
  <c r="BK121" i="9"/>
  <c r="BL121" i="9"/>
  <c r="AL122" i="9"/>
  <c r="AM122" i="9"/>
  <c r="AN122" i="9"/>
  <c r="AO122" i="9"/>
  <c r="AP122" i="9"/>
  <c r="AQ122" i="9"/>
  <c r="AR122" i="9"/>
  <c r="AW122" i="9"/>
  <c r="AX122" i="9"/>
  <c r="AY122" i="9"/>
  <c r="AZ122" i="9"/>
  <c r="BA122" i="9"/>
  <c r="BB122" i="9"/>
  <c r="BC122" i="9"/>
  <c r="BD122" i="9"/>
  <c r="BE122" i="9"/>
  <c r="BI122" i="9"/>
  <c r="BJ122" i="9"/>
  <c r="BK122" i="9"/>
  <c r="BL122" i="9"/>
  <c r="AL123" i="9"/>
  <c r="AM123" i="9"/>
  <c r="AN123" i="9"/>
  <c r="AO123" i="9"/>
  <c r="AP123" i="9"/>
  <c r="AQ123" i="9"/>
  <c r="AR123" i="9"/>
  <c r="AW123" i="9"/>
  <c r="AX123" i="9"/>
  <c r="AY123" i="9"/>
  <c r="AZ123" i="9"/>
  <c r="BA123" i="9"/>
  <c r="BB123" i="9"/>
  <c r="BC123" i="9"/>
  <c r="BD123" i="9"/>
  <c r="BE123" i="9"/>
  <c r="BI123" i="9"/>
  <c r="BJ123" i="9"/>
  <c r="BK123" i="9"/>
  <c r="BL123" i="9"/>
  <c r="AL124" i="9"/>
  <c r="AM124" i="9"/>
  <c r="AN124" i="9"/>
  <c r="AO124" i="9"/>
  <c r="AP124" i="9"/>
  <c r="AQ124" i="9"/>
  <c r="AR124" i="9"/>
  <c r="AW124" i="9"/>
  <c r="AX124" i="9"/>
  <c r="AY124" i="9"/>
  <c r="AZ124" i="9"/>
  <c r="BA124" i="9"/>
  <c r="BB124" i="9"/>
  <c r="BC124" i="9"/>
  <c r="BD124" i="9"/>
  <c r="BE124" i="9"/>
  <c r="BI124" i="9"/>
  <c r="BJ124" i="9"/>
  <c r="BK124" i="9"/>
  <c r="BL124" i="9"/>
  <c r="AL125" i="9"/>
  <c r="AM125" i="9"/>
  <c r="AN125" i="9"/>
  <c r="AO125" i="9"/>
  <c r="AP125" i="9"/>
  <c r="AQ125" i="9"/>
  <c r="AR125" i="9"/>
  <c r="AW125" i="9"/>
  <c r="AX125" i="9"/>
  <c r="AY125" i="9"/>
  <c r="AZ125" i="9"/>
  <c r="BA125" i="9"/>
  <c r="BB125" i="9"/>
  <c r="BC125" i="9"/>
  <c r="BD125" i="9"/>
  <c r="BE125" i="9"/>
  <c r="BI125" i="9"/>
  <c r="BJ125" i="9"/>
  <c r="BK125" i="9"/>
  <c r="BL125" i="9"/>
  <c r="AL126" i="9"/>
  <c r="AM126" i="9"/>
  <c r="AN126" i="9"/>
  <c r="AO126" i="9"/>
  <c r="AP126" i="9"/>
  <c r="AQ126" i="9"/>
  <c r="AR126" i="9"/>
  <c r="AW126" i="9"/>
  <c r="AX126" i="9"/>
  <c r="AY126" i="9"/>
  <c r="AZ126" i="9"/>
  <c r="BA126" i="9"/>
  <c r="BB126" i="9"/>
  <c r="BC126" i="9"/>
  <c r="BD126" i="9"/>
  <c r="BE126" i="9"/>
  <c r="BI126" i="9"/>
  <c r="BJ126" i="9"/>
  <c r="BK126" i="9"/>
  <c r="BL126" i="9"/>
  <c r="AL127" i="9"/>
  <c r="AM127" i="9"/>
  <c r="AN127" i="9"/>
  <c r="AO127" i="9"/>
  <c r="AP127" i="9"/>
  <c r="AQ127" i="9"/>
  <c r="AR127" i="9"/>
  <c r="AW127" i="9"/>
  <c r="AX127" i="9"/>
  <c r="AY127" i="9"/>
  <c r="AZ127" i="9"/>
  <c r="BA127" i="9"/>
  <c r="BB127" i="9"/>
  <c r="BC127" i="9"/>
  <c r="BD127" i="9"/>
  <c r="BE127" i="9"/>
  <c r="BI127" i="9"/>
  <c r="BJ127" i="9"/>
  <c r="BK127" i="9"/>
  <c r="BL127" i="9"/>
  <c r="AL128" i="9"/>
  <c r="AM128" i="9"/>
  <c r="AN128" i="9"/>
  <c r="AO128" i="9"/>
  <c r="AP128" i="9"/>
  <c r="AQ128" i="9"/>
  <c r="AR128" i="9"/>
  <c r="AW128" i="9"/>
  <c r="AX128" i="9"/>
  <c r="AY128" i="9"/>
  <c r="AZ128" i="9"/>
  <c r="BA128" i="9"/>
  <c r="BB128" i="9"/>
  <c r="BC128" i="9"/>
  <c r="BD128" i="9"/>
  <c r="BE128" i="9"/>
  <c r="BI128" i="9"/>
  <c r="BJ128" i="9"/>
  <c r="BK128" i="9"/>
  <c r="BL128" i="9"/>
  <c r="AL129" i="9"/>
  <c r="AM129" i="9"/>
  <c r="AN129" i="9"/>
  <c r="AO129" i="9"/>
  <c r="AP129" i="9"/>
  <c r="AQ129" i="9"/>
  <c r="AR129" i="9"/>
  <c r="AW129" i="9"/>
  <c r="AX129" i="9"/>
  <c r="AY129" i="9"/>
  <c r="AZ129" i="9"/>
  <c r="BA129" i="9"/>
  <c r="BB129" i="9"/>
  <c r="BC129" i="9"/>
  <c r="BD129" i="9"/>
  <c r="BE129" i="9"/>
  <c r="BI129" i="9"/>
  <c r="BJ129" i="9"/>
  <c r="BK129" i="9"/>
  <c r="BL129" i="9"/>
  <c r="AL130" i="9"/>
  <c r="AM130" i="9"/>
  <c r="AN130" i="9"/>
  <c r="AO130" i="9"/>
  <c r="AP130" i="9"/>
  <c r="AQ130" i="9"/>
  <c r="AR130" i="9"/>
  <c r="AW130" i="9"/>
  <c r="AX130" i="9"/>
  <c r="AY130" i="9"/>
  <c r="AZ130" i="9"/>
  <c r="BA130" i="9"/>
  <c r="BB130" i="9"/>
  <c r="BC130" i="9"/>
  <c r="BD130" i="9"/>
  <c r="BE130" i="9"/>
  <c r="BI130" i="9"/>
  <c r="BJ130" i="9"/>
  <c r="BK130" i="9"/>
  <c r="BL130" i="9"/>
  <c r="AL131" i="9"/>
  <c r="AM131" i="9"/>
  <c r="AN131" i="9"/>
  <c r="AO131" i="9"/>
  <c r="AP131" i="9"/>
  <c r="AQ131" i="9"/>
  <c r="AR131" i="9"/>
  <c r="AW131" i="9"/>
  <c r="AX131" i="9"/>
  <c r="AY131" i="9"/>
  <c r="AZ131" i="9"/>
  <c r="BA131" i="9"/>
  <c r="BB131" i="9"/>
  <c r="BC131" i="9"/>
  <c r="BD131" i="9"/>
  <c r="BE131" i="9"/>
  <c r="BI131" i="9"/>
  <c r="BJ131" i="9"/>
  <c r="BK131" i="9"/>
  <c r="BL131" i="9"/>
  <c r="AL132" i="9"/>
  <c r="AM132" i="9"/>
  <c r="AN132" i="9"/>
  <c r="AO132" i="9"/>
  <c r="AP132" i="9"/>
  <c r="AQ132" i="9"/>
  <c r="AR132" i="9"/>
  <c r="AW132" i="9"/>
  <c r="AX132" i="9"/>
  <c r="AY132" i="9"/>
  <c r="AZ132" i="9"/>
  <c r="BA132" i="9"/>
  <c r="BB132" i="9"/>
  <c r="BC132" i="9"/>
  <c r="BD132" i="9"/>
  <c r="BE132" i="9"/>
  <c r="BI132" i="9"/>
  <c r="BJ132" i="9"/>
  <c r="BK132" i="9"/>
  <c r="BL132" i="9"/>
  <c r="AL133" i="9"/>
  <c r="AM133" i="9"/>
  <c r="AN133" i="9"/>
  <c r="AO133" i="9"/>
  <c r="AP133" i="9"/>
  <c r="AQ133" i="9"/>
  <c r="AR133" i="9"/>
  <c r="AW133" i="9"/>
  <c r="AX133" i="9"/>
  <c r="AY133" i="9"/>
  <c r="AZ133" i="9"/>
  <c r="BA133" i="9"/>
  <c r="BB133" i="9"/>
  <c r="BC133" i="9"/>
  <c r="BD133" i="9"/>
  <c r="BE133" i="9"/>
  <c r="BI133" i="9"/>
  <c r="BJ133" i="9"/>
  <c r="BK133" i="9"/>
  <c r="BL133" i="9"/>
  <c r="AL134" i="9"/>
  <c r="AM134" i="9"/>
  <c r="AN134" i="9"/>
  <c r="AO134" i="9"/>
  <c r="AP134" i="9"/>
  <c r="AQ134" i="9"/>
  <c r="AR134" i="9"/>
  <c r="AW134" i="9"/>
  <c r="AX134" i="9"/>
  <c r="AY134" i="9"/>
  <c r="AZ134" i="9"/>
  <c r="BA134" i="9"/>
  <c r="BB134" i="9"/>
  <c r="BC134" i="9"/>
  <c r="BD134" i="9"/>
  <c r="BE134" i="9"/>
  <c r="BI134" i="9"/>
  <c r="BJ134" i="9"/>
  <c r="BK134" i="9"/>
  <c r="BL134" i="9"/>
  <c r="AL135" i="9"/>
  <c r="AM135" i="9"/>
  <c r="AN135" i="9"/>
  <c r="AO135" i="9"/>
  <c r="AP135" i="9"/>
  <c r="AQ135" i="9"/>
  <c r="AR135" i="9"/>
  <c r="AW135" i="9"/>
  <c r="AX135" i="9"/>
  <c r="AY135" i="9"/>
  <c r="AZ135" i="9"/>
  <c r="BA135" i="9"/>
  <c r="BB135" i="9"/>
  <c r="BC135" i="9"/>
  <c r="BD135" i="9"/>
  <c r="BE135" i="9"/>
  <c r="BI135" i="9"/>
  <c r="BJ135" i="9"/>
  <c r="BK135" i="9"/>
  <c r="BL135" i="9"/>
  <c r="AL136" i="9"/>
  <c r="AM136" i="9"/>
  <c r="AN136" i="9"/>
  <c r="AO136" i="9"/>
  <c r="AP136" i="9"/>
  <c r="AQ136" i="9"/>
  <c r="AR136" i="9"/>
  <c r="AW136" i="9"/>
  <c r="AX136" i="9"/>
  <c r="AY136" i="9"/>
  <c r="AZ136" i="9"/>
  <c r="BA136" i="9"/>
  <c r="BB136" i="9"/>
  <c r="BC136" i="9"/>
  <c r="BD136" i="9"/>
  <c r="BE136" i="9"/>
  <c r="BI136" i="9"/>
  <c r="BJ136" i="9"/>
  <c r="BK136" i="9"/>
  <c r="BL136" i="9"/>
  <c r="AL137" i="9"/>
  <c r="AM137" i="9"/>
  <c r="AN137" i="9"/>
  <c r="AO137" i="9"/>
  <c r="AP137" i="9"/>
  <c r="AQ137" i="9"/>
  <c r="AR137" i="9"/>
  <c r="AW137" i="9"/>
  <c r="AX137" i="9"/>
  <c r="AY137" i="9"/>
  <c r="AZ137" i="9"/>
  <c r="BA137" i="9"/>
  <c r="BB137" i="9"/>
  <c r="BC137" i="9"/>
  <c r="BD137" i="9"/>
  <c r="BE137" i="9"/>
  <c r="BI137" i="9"/>
  <c r="BJ137" i="9"/>
  <c r="BK137" i="9"/>
  <c r="BL137" i="9"/>
  <c r="AL138" i="9"/>
  <c r="AM138" i="9"/>
  <c r="AN138" i="9"/>
  <c r="AO138" i="9"/>
  <c r="AP138" i="9"/>
  <c r="AQ138" i="9"/>
  <c r="AR138" i="9"/>
  <c r="AW138" i="9"/>
  <c r="AX138" i="9"/>
  <c r="AY138" i="9"/>
  <c r="AZ138" i="9"/>
  <c r="BA138" i="9"/>
  <c r="BB138" i="9"/>
  <c r="BC138" i="9"/>
  <c r="BD138" i="9"/>
  <c r="BE138" i="9"/>
  <c r="BI138" i="9"/>
  <c r="BJ138" i="9"/>
  <c r="BK138" i="9"/>
  <c r="BL138" i="9"/>
  <c r="AL139" i="9"/>
  <c r="AM139" i="9"/>
  <c r="AN139" i="9"/>
  <c r="AO139" i="9"/>
  <c r="AP139" i="9"/>
  <c r="AQ139" i="9"/>
  <c r="AR139" i="9"/>
  <c r="AW139" i="9"/>
  <c r="AX139" i="9"/>
  <c r="AY139" i="9"/>
  <c r="AZ139" i="9"/>
  <c r="BA139" i="9"/>
  <c r="BB139" i="9"/>
  <c r="BC139" i="9"/>
  <c r="BD139" i="9"/>
  <c r="BE139" i="9"/>
  <c r="BI139" i="9"/>
  <c r="BJ139" i="9"/>
  <c r="BK139" i="9"/>
  <c r="BL139" i="9"/>
  <c r="AL140" i="9"/>
  <c r="AM140" i="9"/>
  <c r="AN140" i="9"/>
  <c r="AO140" i="9"/>
  <c r="AP140" i="9"/>
  <c r="AQ140" i="9"/>
  <c r="AR140" i="9"/>
  <c r="AW140" i="9"/>
  <c r="AX140" i="9"/>
  <c r="AY140" i="9"/>
  <c r="AZ140" i="9"/>
  <c r="BA140" i="9"/>
  <c r="BB140" i="9"/>
  <c r="BC140" i="9"/>
  <c r="BD140" i="9"/>
  <c r="BE140" i="9"/>
  <c r="BI140" i="9"/>
  <c r="BJ140" i="9"/>
  <c r="BK140" i="9"/>
  <c r="BL140" i="9"/>
  <c r="AL141" i="9"/>
  <c r="AM141" i="9"/>
  <c r="AN141" i="9"/>
  <c r="AO141" i="9"/>
  <c r="AP141" i="9"/>
  <c r="AQ141" i="9"/>
  <c r="AR141" i="9"/>
  <c r="AW141" i="9"/>
  <c r="AX141" i="9"/>
  <c r="AY141" i="9"/>
  <c r="AZ141" i="9"/>
  <c r="BA141" i="9"/>
  <c r="BB141" i="9"/>
  <c r="BC141" i="9"/>
  <c r="BD141" i="9"/>
  <c r="BE141" i="9"/>
  <c r="BI141" i="9"/>
  <c r="BJ141" i="9"/>
  <c r="BK141" i="9"/>
  <c r="BL141" i="9"/>
  <c r="AL142" i="9"/>
  <c r="AM142" i="9"/>
  <c r="AN142" i="9"/>
  <c r="AO142" i="9"/>
  <c r="AP142" i="9"/>
  <c r="AQ142" i="9"/>
  <c r="AR142" i="9"/>
  <c r="AW142" i="9"/>
  <c r="AX142" i="9"/>
  <c r="AY142" i="9"/>
  <c r="AZ142" i="9"/>
  <c r="BA142" i="9"/>
  <c r="BB142" i="9"/>
  <c r="BC142" i="9"/>
  <c r="BD142" i="9"/>
  <c r="BE142" i="9"/>
  <c r="BI142" i="9"/>
  <c r="BJ142" i="9"/>
  <c r="BK142" i="9"/>
  <c r="BL142" i="9"/>
  <c r="AL143" i="9"/>
  <c r="AM143" i="9"/>
  <c r="AN143" i="9"/>
  <c r="AO143" i="9"/>
  <c r="AP143" i="9"/>
  <c r="AQ143" i="9"/>
  <c r="AR143" i="9"/>
  <c r="AW143" i="9"/>
  <c r="AX143" i="9"/>
  <c r="AY143" i="9"/>
  <c r="AZ143" i="9"/>
  <c r="BA143" i="9"/>
  <c r="BB143" i="9"/>
  <c r="BC143" i="9"/>
  <c r="BD143" i="9"/>
  <c r="BE143" i="9"/>
  <c r="BI143" i="9"/>
  <c r="BJ143" i="9"/>
  <c r="BK143" i="9"/>
  <c r="BL143" i="9"/>
  <c r="AL144" i="9"/>
  <c r="AM144" i="9"/>
  <c r="AN144" i="9"/>
  <c r="AO144" i="9"/>
  <c r="AP144" i="9"/>
  <c r="AQ144" i="9"/>
  <c r="AR144" i="9"/>
  <c r="AW144" i="9"/>
  <c r="AX144" i="9"/>
  <c r="AY144" i="9"/>
  <c r="AZ144" i="9"/>
  <c r="BA144" i="9"/>
  <c r="BB144" i="9"/>
  <c r="BC144" i="9"/>
  <c r="BD144" i="9"/>
  <c r="BE144" i="9"/>
  <c r="BI144" i="9"/>
  <c r="BJ144" i="9"/>
  <c r="BK144" i="9"/>
  <c r="BL144" i="9"/>
  <c r="AL145" i="9"/>
  <c r="AM145" i="9"/>
  <c r="AN145" i="9"/>
  <c r="AO145" i="9"/>
  <c r="AP145" i="9"/>
  <c r="AQ145" i="9"/>
  <c r="AR145" i="9"/>
  <c r="AW145" i="9"/>
  <c r="AX145" i="9"/>
  <c r="AY145" i="9"/>
  <c r="AZ145" i="9"/>
  <c r="BA145" i="9"/>
  <c r="BB145" i="9"/>
  <c r="BC145" i="9"/>
  <c r="BD145" i="9"/>
  <c r="BE145" i="9"/>
  <c r="BI145" i="9"/>
  <c r="BJ145" i="9"/>
  <c r="BK145" i="9"/>
  <c r="BL145" i="9"/>
  <c r="AL146" i="9"/>
  <c r="AM146" i="9"/>
  <c r="AN146" i="9"/>
  <c r="AO146" i="9"/>
  <c r="AP146" i="9"/>
  <c r="AQ146" i="9"/>
  <c r="AR146" i="9"/>
  <c r="AW146" i="9"/>
  <c r="AX146" i="9"/>
  <c r="AY146" i="9"/>
  <c r="AZ146" i="9"/>
  <c r="BA146" i="9"/>
  <c r="BB146" i="9"/>
  <c r="BC146" i="9"/>
  <c r="BD146" i="9"/>
  <c r="BE146" i="9"/>
  <c r="BI146" i="9"/>
  <c r="BJ146" i="9"/>
  <c r="BK146" i="9"/>
  <c r="BL146" i="9"/>
  <c r="AL147" i="9"/>
  <c r="AM147" i="9"/>
  <c r="AN147" i="9"/>
  <c r="AO147" i="9"/>
  <c r="AP147" i="9"/>
  <c r="AQ147" i="9"/>
  <c r="AR147" i="9"/>
  <c r="AW147" i="9"/>
  <c r="AX147" i="9"/>
  <c r="AY147" i="9"/>
  <c r="AZ147" i="9"/>
  <c r="BA147" i="9"/>
  <c r="BB147" i="9"/>
  <c r="BC147" i="9"/>
  <c r="BD147" i="9"/>
  <c r="BE147" i="9"/>
  <c r="BI147" i="9"/>
  <c r="BJ147" i="9"/>
  <c r="BK147" i="9"/>
  <c r="BL147" i="9"/>
  <c r="AL148" i="9"/>
  <c r="AM148" i="9"/>
  <c r="AN148" i="9"/>
  <c r="AO148" i="9"/>
  <c r="AP148" i="9"/>
  <c r="AQ148" i="9"/>
  <c r="AR148" i="9"/>
  <c r="AW148" i="9"/>
  <c r="AX148" i="9"/>
  <c r="AY148" i="9"/>
  <c r="AZ148" i="9"/>
  <c r="BA148" i="9"/>
  <c r="BB148" i="9"/>
  <c r="BC148" i="9"/>
  <c r="BD148" i="9"/>
  <c r="BE148" i="9"/>
  <c r="BI148" i="9"/>
  <c r="BJ148" i="9"/>
  <c r="BK148" i="9"/>
  <c r="BL148" i="9"/>
  <c r="AL149" i="9"/>
  <c r="AM149" i="9"/>
  <c r="AN149" i="9"/>
  <c r="AO149" i="9"/>
  <c r="AP149" i="9"/>
  <c r="AQ149" i="9"/>
  <c r="AR149" i="9"/>
  <c r="AW149" i="9"/>
  <c r="AX149" i="9"/>
  <c r="AY149" i="9"/>
  <c r="AZ149" i="9"/>
  <c r="BA149" i="9"/>
  <c r="BB149" i="9"/>
  <c r="BC149" i="9"/>
  <c r="BD149" i="9"/>
  <c r="BE149" i="9"/>
  <c r="BI149" i="9"/>
  <c r="BJ149" i="9"/>
  <c r="BK149" i="9"/>
  <c r="BL149" i="9"/>
  <c r="AL150" i="9"/>
  <c r="AM150" i="9"/>
  <c r="AN150" i="9"/>
  <c r="AO150" i="9"/>
  <c r="AP150" i="9"/>
  <c r="AQ150" i="9"/>
  <c r="AR150" i="9"/>
  <c r="AW150" i="9"/>
  <c r="AX150" i="9"/>
  <c r="AY150" i="9"/>
  <c r="AZ150" i="9"/>
  <c r="BA150" i="9"/>
  <c r="BB150" i="9"/>
  <c r="BC150" i="9"/>
  <c r="BD150" i="9"/>
  <c r="BE150" i="9"/>
  <c r="BI150" i="9"/>
  <c r="BJ150" i="9"/>
  <c r="BK150" i="9"/>
  <c r="BL150" i="9"/>
  <c r="AL151" i="9"/>
  <c r="AM151" i="9"/>
  <c r="AN151" i="9"/>
  <c r="AO151" i="9"/>
  <c r="AP151" i="9"/>
  <c r="AQ151" i="9"/>
  <c r="AR151" i="9"/>
  <c r="AW151" i="9"/>
  <c r="AX151" i="9"/>
  <c r="AY151" i="9"/>
  <c r="AZ151" i="9"/>
  <c r="BA151" i="9"/>
  <c r="BB151" i="9"/>
  <c r="BC151" i="9"/>
  <c r="BD151" i="9"/>
  <c r="BE151" i="9"/>
  <c r="BI151" i="9"/>
  <c r="BJ151" i="9"/>
  <c r="BK151" i="9"/>
  <c r="BL151" i="9"/>
  <c r="AL152" i="9"/>
  <c r="AM152" i="9"/>
  <c r="AN152" i="9"/>
  <c r="AO152" i="9"/>
  <c r="AP152" i="9"/>
  <c r="AQ152" i="9"/>
  <c r="AR152" i="9"/>
  <c r="AW152" i="9"/>
  <c r="AX152" i="9"/>
  <c r="AY152" i="9"/>
  <c r="AZ152" i="9"/>
  <c r="BA152" i="9"/>
  <c r="BB152" i="9"/>
  <c r="BC152" i="9"/>
  <c r="BD152" i="9"/>
  <c r="BE152" i="9"/>
  <c r="BI152" i="9"/>
  <c r="BJ152" i="9"/>
  <c r="BK152" i="9"/>
  <c r="BL152" i="9"/>
  <c r="AL153" i="9"/>
  <c r="AM153" i="9"/>
  <c r="AN153" i="9"/>
  <c r="AO153" i="9"/>
  <c r="AP153" i="9"/>
  <c r="AQ153" i="9"/>
  <c r="AR153" i="9"/>
  <c r="AW153" i="9"/>
  <c r="AX153" i="9"/>
  <c r="AY153" i="9"/>
  <c r="AZ153" i="9"/>
  <c r="BA153" i="9"/>
  <c r="BB153" i="9"/>
  <c r="BC153" i="9"/>
  <c r="BD153" i="9"/>
  <c r="BE153" i="9"/>
  <c r="BI153" i="9"/>
  <c r="BJ153" i="9"/>
  <c r="BK153" i="9"/>
  <c r="BL153" i="9"/>
  <c r="AL154" i="9"/>
  <c r="AM154" i="9"/>
  <c r="AN154" i="9"/>
  <c r="AO154" i="9"/>
  <c r="AP154" i="9"/>
  <c r="AQ154" i="9"/>
  <c r="AR154" i="9"/>
  <c r="AW154" i="9"/>
  <c r="AX154" i="9"/>
  <c r="AY154" i="9"/>
  <c r="AZ154" i="9"/>
  <c r="BA154" i="9"/>
  <c r="BB154" i="9"/>
  <c r="BC154" i="9"/>
  <c r="BD154" i="9"/>
  <c r="BE154" i="9"/>
  <c r="BI154" i="9"/>
  <c r="BJ154" i="9"/>
  <c r="BK154" i="9"/>
  <c r="BL154" i="9"/>
  <c r="AL155" i="9"/>
  <c r="AM155" i="9"/>
  <c r="AN155" i="9"/>
  <c r="AO155" i="9"/>
  <c r="AP155" i="9"/>
  <c r="AQ155" i="9"/>
  <c r="AR155" i="9"/>
  <c r="AW155" i="9"/>
  <c r="AX155" i="9"/>
  <c r="AY155" i="9"/>
  <c r="AZ155" i="9"/>
  <c r="BA155" i="9"/>
  <c r="BB155" i="9"/>
  <c r="BC155" i="9"/>
  <c r="BD155" i="9"/>
  <c r="BE155" i="9"/>
  <c r="BI155" i="9"/>
  <c r="BJ155" i="9"/>
  <c r="BK155" i="9"/>
  <c r="BL155" i="9"/>
  <c r="AL156" i="9"/>
  <c r="AM156" i="9"/>
  <c r="AN156" i="9"/>
  <c r="AO156" i="9"/>
  <c r="AP156" i="9"/>
  <c r="AQ156" i="9"/>
  <c r="AR156" i="9"/>
  <c r="AW156" i="9"/>
  <c r="AX156" i="9"/>
  <c r="AY156" i="9"/>
  <c r="AZ156" i="9"/>
  <c r="BA156" i="9"/>
  <c r="BB156" i="9"/>
  <c r="BC156" i="9"/>
  <c r="BD156" i="9"/>
  <c r="BE156" i="9"/>
  <c r="BI156" i="9"/>
  <c r="BJ156" i="9"/>
  <c r="BK156" i="9"/>
  <c r="BL156" i="9"/>
  <c r="AL157" i="9"/>
  <c r="AM157" i="9"/>
  <c r="AN157" i="9"/>
  <c r="AO157" i="9"/>
  <c r="AP157" i="9"/>
  <c r="AQ157" i="9"/>
  <c r="AR157" i="9"/>
  <c r="AW157" i="9"/>
  <c r="AX157" i="9"/>
  <c r="AY157" i="9"/>
  <c r="AZ157" i="9"/>
  <c r="BA157" i="9"/>
  <c r="BB157" i="9"/>
  <c r="BC157" i="9"/>
  <c r="BD157" i="9"/>
  <c r="BE157" i="9"/>
  <c r="BI157" i="9"/>
  <c r="BJ157" i="9"/>
  <c r="BK157" i="9"/>
  <c r="BL157" i="9"/>
  <c r="AL158" i="9"/>
  <c r="AM158" i="9"/>
  <c r="AN158" i="9"/>
  <c r="AO158" i="9"/>
  <c r="AP158" i="9"/>
  <c r="AQ158" i="9"/>
  <c r="AR158" i="9"/>
  <c r="AW158" i="9"/>
  <c r="AX158" i="9"/>
  <c r="AY158" i="9"/>
  <c r="AZ158" i="9"/>
  <c r="BA158" i="9"/>
  <c r="BB158" i="9"/>
  <c r="BC158" i="9"/>
  <c r="BD158" i="9"/>
  <c r="BE158" i="9"/>
  <c r="BI158" i="9"/>
  <c r="BJ158" i="9"/>
  <c r="BK158" i="9"/>
  <c r="BL158" i="9"/>
  <c r="AL159" i="9"/>
  <c r="AM159" i="9"/>
  <c r="AN159" i="9"/>
  <c r="AO159" i="9"/>
  <c r="AP159" i="9"/>
  <c r="AQ159" i="9"/>
  <c r="AR159" i="9"/>
  <c r="AW159" i="9"/>
  <c r="AX159" i="9"/>
  <c r="AY159" i="9"/>
  <c r="AZ159" i="9"/>
  <c r="BA159" i="9"/>
  <c r="BB159" i="9"/>
  <c r="BC159" i="9"/>
  <c r="BD159" i="9"/>
  <c r="BE159" i="9"/>
  <c r="BI159" i="9"/>
  <c r="BJ159" i="9"/>
  <c r="BK159" i="9"/>
  <c r="BL159" i="9"/>
  <c r="AL160" i="9"/>
  <c r="AM160" i="9"/>
  <c r="AN160" i="9"/>
  <c r="AO160" i="9"/>
  <c r="AP160" i="9"/>
  <c r="AQ160" i="9"/>
  <c r="AR160" i="9"/>
  <c r="AW160" i="9"/>
  <c r="AX160" i="9"/>
  <c r="AY160" i="9"/>
  <c r="AZ160" i="9"/>
  <c r="BA160" i="9"/>
  <c r="BB160" i="9"/>
  <c r="BC160" i="9"/>
  <c r="BD160" i="9"/>
  <c r="BE160" i="9"/>
  <c r="BI160" i="9"/>
  <c r="BJ160" i="9"/>
  <c r="BK160" i="9"/>
  <c r="BL160" i="9"/>
  <c r="AL161" i="9"/>
  <c r="AM161" i="9"/>
  <c r="AN161" i="9"/>
  <c r="AO161" i="9"/>
  <c r="AP161" i="9"/>
  <c r="AQ161" i="9"/>
  <c r="AR161" i="9"/>
  <c r="AW161" i="9"/>
  <c r="AX161" i="9"/>
  <c r="AY161" i="9"/>
  <c r="AZ161" i="9"/>
  <c r="BA161" i="9"/>
  <c r="BB161" i="9"/>
  <c r="BC161" i="9"/>
  <c r="BD161" i="9"/>
  <c r="BE161" i="9"/>
  <c r="BI161" i="9"/>
  <c r="BJ161" i="9"/>
  <c r="BK161" i="9"/>
  <c r="BL161" i="9"/>
  <c r="AL162" i="9"/>
  <c r="AM162" i="9"/>
  <c r="AN162" i="9"/>
  <c r="AO162" i="9"/>
  <c r="AP162" i="9"/>
  <c r="AQ162" i="9"/>
  <c r="AR162" i="9"/>
  <c r="AW162" i="9"/>
  <c r="AX162" i="9"/>
  <c r="AY162" i="9"/>
  <c r="AZ162" i="9"/>
  <c r="BA162" i="9"/>
  <c r="BB162" i="9"/>
  <c r="BC162" i="9"/>
  <c r="BD162" i="9"/>
  <c r="BE162" i="9"/>
  <c r="BI162" i="9"/>
  <c r="BJ162" i="9"/>
  <c r="BK162" i="9"/>
  <c r="BL162" i="9"/>
  <c r="AL163" i="9"/>
  <c r="AM163" i="9"/>
  <c r="AN163" i="9"/>
  <c r="AO163" i="9"/>
  <c r="AP163" i="9"/>
  <c r="AQ163" i="9"/>
  <c r="AR163" i="9"/>
  <c r="AW163" i="9"/>
  <c r="AX163" i="9"/>
  <c r="AY163" i="9"/>
  <c r="AZ163" i="9"/>
  <c r="BA163" i="9"/>
  <c r="BB163" i="9"/>
  <c r="BC163" i="9"/>
  <c r="BD163" i="9"/>
  <c r="BE163" i="9"/>
  <c r="BI163" i="9"/>
  <c r="BJ163" i="9"/>
  <c r="BK163" i="9"/>
  <c r="BL163" i="9"/>
  <c r="AL164" i="9"/>
  <c r="AM164" i="9"/>
  <c r="AN164" i="9"/>
  <c r="AO164" i="9"/>
  <c r="AP164" i="9"/>
  <c r="AQ164" i="9"/>
  <c r="AR164" i="9"/>
  <c r="AW164" i="9"/>
  <c r="AX164" i="9"/>
  <c r="AY164" i="9"/>
  <c r="AZ164" i="9"/>
  <c r="BA164" i="9"/>
  <c r="BB164" i="9"/>
  <c r="BC164" i="9"/>
  <c r="BD164" i="9"/>
  <c r="BE164" i="9"/>
  <c r="BI164" i="9"/>
  <c r="BJ164" i="9"/>
  <c r="BK164" i="9"/>
  <c r="BL164" i="9"/>
  <c r="AL165" i="9"/>
  <c r="AM165" i="9"/>
  <c r="AN165" i="9"/>
  <c r="AO165" i="9"/>
  <c r="AP165" i="9"/>
  <c r="AQ165" i="9"/>
  <c r="AR165" i="9"/>
  <c r="AW165" i="9"/>
  <c r="AX165" i="9"/>
  <c r="AY165" i="9"/>
  <c r="AZ165" i="9"/>
  <c r="BA165" i="9"/>
  <c r="BB165" i="9"/>
  <c r="BC165" i="9"/>
  <c r="BD165" i="9"/>
  <c r="BE165" i="9"/>
  <c r="BI165" i="9"/>
  <c r="BJ165" i="9"/>
  <c r="BK165" i="9"/>
  <c r="BL165" i="9"/>
  <c r="AL166" i="9"/>
  <c r="AM166" i="9"/>
  <c r="AN166" i="9"/>
  <c r="AO166" i="9"/>
  <c r="AP166" i="9"/>
  <c r="AQ166" i="9"/>
  <c r="AR166" i="9"/>
  <c r="AW166" i="9"/>
  <c r="AX166" i="9"/>
  <c r="AY166" i="9"/>
  <c r="AZ166" i="9"/>
  <c r="BA166" i="9"/>
  <c r="BB166" i="9"/>
  <c r="BC166" i="9"/>
  <c r="BD166" i="9"/>
  <c r="BE166" i="9"/>
  <c r="BI166" i="9"/>
  <c r="BJ166" i="9"/>
  <c r="BK166" i="9"/>
  <c r="BL166" i="9"/>
  <c r="AL167" i="9"/>
  <c r="AM167" i="9"/>
  <c r="AN167" i="9"/>
  <c r="AO167" i="9"/>
  <c r="AP167" i="9"/>
  <c r="AQ167" i="9"/>
  <c r="AR167" i="9"/>
  <c r="AW167" i="9"/>
  <c r="AX167" i="9"/>
  <c r="AY167" i="9"/>
  <c r="AZ167" i="9"/>
  <c r="BA167" i="9"/>
  <c r="BB167" i="9"/>
  <c r="BC167" i="9"/>
  <c r="BD167" i="9"/>
  <c r="BE167" i="9"/>
  <c r="BI167" i="9"/>
  <c r="BJ167" i="9"/>
  <c r="BK167" i="9"/>
  <c r="BL167" i="9"/>
  <c r="AL168" i="9"/>
  <c r="AM168" i="9"/>
  <c r="AN168" i="9"/>
  <c r="AO168" i="9"/>
  <c r="AP168" i="9"/>
  <c r="AQ168" i="9"/>
  <c r="AR168" i="9"/>
  <c r="AW168" i="9"/>
  <c r="AX168" i="9"/>
  <c r="AY168" i="9"/>
  <c r="AZ168" i="9"/>
  <c r="BA168" i="9"/>
  <c r="BB168" i="9"/>
  <c r="BC168" i="9"/>
  <c r="BD168" i="9"/>
  <c r="BE168" i="9"/>
  <c r="BI168" i="9"/>
  <c r="BJ168" i="9"/>
  <c r="BK168" i="9"/>
  <c r="BL168" i="9"/>
  <c r="AL169" i="9"/>
  <c r="AM169" i="9"/>
  <c r="AN169" i="9"/>
  <c r="AO169" i="9"/>
  <c r="AP169" i="9"/>
  <c r="AQ169" i="9"/>
  <c r="AR169" i="9"/>
  <c r="AW169" i="9"/>
  <c r="AX169" i="9"/>
  <c r="AY169" i="9"/>
  <c r="AZ169" i="9"/>
  <c r="BA169" i="9"/>
  <c r="BB169" i="9"/>
  <c r="BC169" i="9"/>
  <c r="BD169" i="9"/>
  <c r="BE169" i="9"/>
  <c r="BI169" i="9"/>
  <c r="BJ169" i="9"/>
  <c r="BK169" i="9"/>
  <c r="BL169" i="9"/>
  <c r="AL170" i="9"/>
  <c r="AM170" i="9"/>
  <c r="AN170" i="9"/>
  <c r="AO170" i="9"/>
  <c r="AP170" i="9"/>
  <c r="AQ170" i="9"/>
  <c r="AR170" i="9"/>
  <c r="AW170" i="9"/>
  <c r="AX170" i="9"/>
  <c r="AY170" i="9"/>
  <c r="AZ170" i="9"/>
  <c r="BA170" i="9"/>
  <c r="BB170" i="9"/>
  <c r="BC170" i="9"/>
  <c r="BD170" i="9"/>
  <c r="BE170" i="9"/>
  <c r="BI170" i="9"/>
  <c r="BJ170" i="9"/>
  <c r="BK170" i="9"/>
  <c r="BL170" i="9"/>
  <c r="AL171" i="9"/>
  <c r="AM171" i="9"/>
  <c r="AN171" i="9"/>
  <c r="AO171" i="9"/>
  <c r="AP171" i="9"/>
  <c r="AQ171" i="9"/>
  <c r="AR171" i="9"/>
  <c r="AW171" i="9"/>
  <c r="AX171" i="9"/>
  <c r="AY171" i="9"/>
  <c r="AZ171" i="9"/>
  <c r="BA171" i="9"/>
  <c r="BB171" i="9"/>
  <c r="BC171" i="9"/>
  <c r="BD171" i="9"/>
  <c r="BE171" i="9"/>
  <c r="BI171" i="9"/>
  <c r="BJ171" i="9"/>
  <c r="BK171" i="9"/>
  <c r="BL171" i="9"/>
  <c r="AL172" i="9"/>
  <c r="AM172" i="9"/>
  <c r="AN172" i="9"/>
  <c r="AO172" i="9"/>
  <c r="AP172" i="9"/>
  <c r="AQ172" i="9"/>
  <c r="AR172" i="9"/>
  <c r="AW172" i="9"/>
  <c r="AX172" i="9"/>
  <c r="AY172" i="9"/>
  <c r="AZ172" i="9"/>
  <c r="BA172" i="9"/>
  <c r="BB172" i="9"/>
  <c r="BC172" i="9"/>
  <c r="BD172" i="9"/>
  <c r="BE172" i="9"/>
  <c r="BI172" i="9"/>
  <c r="BJ172" i="9"/>
  <c r="BK172" i="9"/>
  <c r="BL172" i="9"/>
  <c r="AL173" i="9"/>
  <c r="AM173" i="9"/>
  <c r="AN173" i="9"/>
  <c r="AO173" i="9"/>
  <c r="AP173" i="9"/>
  <c r="AQ173" i="9"/>
  <c r="AR173" i="9"/>
  <c r="AW173" i="9"/>
  <c r="AX173" i="9"/>
  <c r="AY173" i="9"/>
  <c r="AZ173" i="9"/>
  <c r="BA173" i="9"/>
  <c r="BB173" i="9"/>
  <c r="BC173" i="9"/>
  <c r="BD173" i="9"/>
  <c r="BE173" i="9"/>
  <c r="BI173" i="9"/>
  <c r="BJ173" i="9"/>
  <c r="BK173" i="9"/>
  <c r="BL173" i="9"/>
  <c r="AL174" i="9"/>
  <c r="AM174" i="9"/>
  <c r="AN174" i="9"/>
  <c r="AO174" i="9"/>
  <c r="AP174" i="9"/>
  <c r="AQ174" i="9"/>
  <c r="AR174" i="9"/>
  <c r="AW174" i="9"/>
  <c r="AX174" i="9"/>
  <c r="AY174" i="9"/>
  <c r="AZ174" i="9"/>
  <c r="BA174" i="9"/>
  <c r="BB174" i="9"/>
  <c r="BC174" i="9"/>
  <c r="BD174" i="9"/>
  <c r="BE174" i="9"/>
  <c r="BI174" i="9"/>
  <c r="BJ174" i="9"/>
  <c r="BK174" i="9"/>
  <c r="BL174" i="9"/>
  <c r="AL175" i="9"/>
  <c r="AM175" i="9"/>
  <c r="AN175" i="9"/>
  <c r="AO175" i="9"/>
  <c r="AP175" i="9"/>
  <c r="AQ175" i="9"/>
  <c r="AR175" i="9"/>
  <c r="AW175" i="9"/>
  <c r="AX175" i="9"/>
  <c r="AY175" i="9"/>
  <c r="AZ175" i="9"/>
  <c r="BA175" i="9"/>
  <c r="BB175" i="9"/>
  <c r="BC175" i="9"/>
  <c r="BD175" i="9"/>
  <c r="BE175" i="9"/>
  <c r="BI175" i="9"/>
  <c r="BJ175" i="9"/>
  <c r="BK175" i="9"/>
  <c r="BL175" i="9"/>
  <c r="AL176" i="9"/>
  <c r="AM176" i="9"/>
  <c r="AN176" i="9"/>
  <c r="AO176" i="9"/>
  <c r="AP176" i="9"/>
  <c r="AQ176" i="9"/>
  <c r="AR176" i="9"/>
  <c r="AW176" i="9"/>
  <c r="AX176" i="9"/>
  <c r="AY176" i="9"/>
  <c r="AZ176" i="9"/>
  <c r="BA176" i="9"/>
  <c r="BB176" i="9"/>
  <c r="BC176" i="9"/>
  <c r="BD176" i="9"/>
  <c r="BE176" i="9"/>
  <c r="BI176" i="9"/>
  <c r="BJ176" i="9"/>
  <c r="BK176" i="9"/>
  <c r="BL176" i="9"/>
  <c r="AL177" i="9"/>
  <c r="AM177" i="9"/>
  <c r="AN177" i="9"/>
  <c r="AO177" i="9"/>
  <c r="AP177" i="9"/>
  <c r="AQ177" i="9"/>
  <c r="AR177" i="9"/>
  <c r="AW177" i="9"/>
  <c r="AX177" i="9"/>
  <c r="AY177" i="9"/>
  <c r="AZ177" i="9"/>
  <c r="BA177" i="9"/>
  <c r="BB177" i="9"/>
  <c r="BC177" i="9"/>
  <c r="BD177" i="9"/>
  <c r="BE177" i="9"/>
  <c r="BI177" i="9"/>
  <c r="BJ177" i="9"/>
  <c r="BK177" i="9"/>
  <c r="BL177" i="9"/>
  <c r="AL178" i="9"/>
  <c r="AM178" i="9"/>
  <c r="AN178" i="9"/>
  <c r="AO178" i="9"/>
  <c r="AP178" i="9"/>
  <c r="AQ178" i="9"/>
  <c r="AR178" i="9"/>
  <c r="AW178" i="9"/>
  <c r="AX178" i="9"/>
  <c r="AY178" i="9"/>
  <c r="AZ178" i="9"/>
  <c r="BA178" i="9"/>
  <c r="BB178" i="9"/>
  <c r="BC178" i="9"/>
  <c r="BD178" i="9"/>
  <c r="BE178" i="9"/>
  <c r="BI178" i="9"/>
  <c r="BJ178" i="9"/>
  <c r="BK178" i="9"/>
  <c r="BL178" i="9"/>
  <c r="AL179" i="9"/>
  <c r="AM179" i="9"/>
  <c r="AN179" i="9"/>
  <c r="AO179" i="9"/>
  <c r="AP179" i="9"/>
  <c r="AQ179" i="9"/>
  <c r="AR179" i="9"/>
  <c r="AW179" i="9"/>
  <c r="AX179" i="9"/>
  <c r="AY179" i="9"/>
  <c r="AZ179" i="9"/>
  <c r="BA179" i="9"/>
  <c r="BB179" i="9"/>
  <c r="BC179" i="9"/>
  <c r="BD179" i="9"/>
  <c r="BE179" i="9"/>
  <c r="BI179" i="9"/>
  <c r="BJ179" i="9"/>
  <c r="BK179" i="9"/>
  <c r="BL179" i="9"/>
  <c r="AL180" i="9"/>
  <c r="AM180" i="9"/>
  <c r="AN180" i="9"/>
  <c r="AO180" i="9"/>
  <c r="AP180" i="9"/>
  <c r="AQ180" i="9"/>
  <c r="AR180" i="9"/>
  <c r="AW180" i="9"/>
  <c r="AX180" i="9"/>
  <c r="AY180" i="9"/>
  <c r="AZ180" i="9"/>
  <c r="BA180" i="9"/>
  <c r="BB180" i="9"/>
  <c r="BC180" i="9"/>
  <c r="BD180" i="9"/>
  <c r="BE180" i="9"/>
  <c r="BI180" i="9"/>
  <c r="BJ180" i="9"/>
  <c r="BK180" i="9"/>
  <c r="BL180" i="9"/>
  <c r="AL181" i="9"/>
  <c r="AM181" i="9"/>
  <c r="AN181" i="9"/>
  <c r="AO181" i="9"/>
  <c r="AP181" i="9"/>
  <c r="AQ181" i="9"/>
  <c r="AR181" i="9"/>
  <c r="AW181" i="9"/>
  <c r="AX181" i="9"/>
  <c r="AY181" i="9"/>
  <c r="AZ181" i="9"/>
  <c r="BA181" i="9"/>
  <c r="BB181" i="9"/>
  <c r="BC181" i="9"/>
  <c r="BD181" i="9"/>
  <c r="BE181" i="9"/>
  <c r="BI181" i="9"/>
  <c r="BJ181" i="9"/>
  <c r="BK181" i="9"/>
  <c r="BL181" i="9"/>
  <c r="AL182" i="9"/>
  <c r="AM182" i="9"/>
  <c r="AN182" i="9"/>
  <c r="AO182" i="9"/>
  <c r="AP182" i="9"/>
  <c r="AQ182" i="9"/>
  <c r="AR182" i="9"/>
  <c r="AW182" i="9"/>
  <c r="AX182" i="9"/>
  <c r="AY182" i="9"/>
  <c r="AZ182" i="9"/>
  <c r="BA182" i="9"/>
  <c r="BB182" i="9"/>
  <c r="BC182" i="9"/>
  <c r="BD182" i="9"/>
  <c r="BE182" i="9"/>
  <c r="BI182" i="9"/>
  <c r="BJ182" i="9"/>
  <c r="BK182" i="9"/>
  <c r="BL182" i="9"/>
  <c r="AL183" i="9"/>
  <c r="AM183" i="9"/>
  <c r="AN183" i="9"/>
  <c r="AO183" i="9"/>
  <c r="AP183" i="9"/>
  <c r="AQ183" i="9"/>
  <c r="AR183" i="9"/>
  <c r="AW183" i="9"/>
  <c r="AX183" i="9"/>
  <c r="AY183" i="9"/>
  <c r="AZ183" i="9"/>
  <c r="BA183" i="9"/>
  <c r="BB183" i="9"/>
  <c r="BC183" i="9"/>
  <c r="BD183" i="9"/>
  <c r="BE183" i="9"/>
  <c r="BI183" i="9"/>
  <c r="BJ183" i="9"/>
  <c r="BK183" i="9"/>
  <c r="BL183" i="9"/>
  <c r="AL184" i="9"/>
  <c r="AM184" i="9"/>
  <c r="AN184" i="9"/>
  <c r="AO184" i="9"/>
  <c r="AP184" i="9"/>
  <c r="AQ184" i="9"/>
  <c r="AR184" i="9"/>
  <c r="AW184" i="9"/>
  <c r="AX184" i="9"/>
  <c r="AY184" i="9"/>
  <c r="AZ184" i="9"/>
  <c r="BA184" i="9"/>
  <c r="BB184" i="9"/>
  <c r="BC184" i="9"/>
  <c r="BD184" i="9"/>
  <c r="BE184" i="9"/>
  <c r="BI184" i="9"/>
  <c r="BJ184" i="9"/>
  <c r="BK184" i="9"/>
  <c r="BL184" i="9"/>
  <c r="AL185" i="9"/>
  <c r="AM185" i="9"/>
  <c r="AN185" i="9"/>
  <c r="AO185" i="9"/>
  <c r="AP185" i="9"/>
  <c r="AQ185" i="9"/>
  <c r="AR185" i="9"/>
  <c r="AW185" i="9"/>
  <c r="AX185" i="9"/>
  <c r="AY185" i="9"/>
  <c r="AZ185" i="9"/>
  <c r="BA185" i="9"/>
  <c r="BB185" i="9"/>
  <c r="BC185" i="9"/>
  <c r="BD185" i="9"/>
  <c r="BE185" i="9"/>
  <c r="BI185" i="9"/>
  <c r="BJ185" i="9"/>
  <c r="BK185" i="9"/>
  <c r="BL185" i="9"/>
  <c r="AL186" i="9"/>
  <c r="AM186" i="9"/>
  <c r="AN186" i="9"/>
  <c r="AO186" i="9"/>
  <c r="AP186" i="9"/>
  <c r="AQ186" i="9"/>
  <c r="AR186" i="9"/>
  <c r="AW186" i="9"/>
  <c r="AX186" i="9"/>
  <c r="AY186" i="9"/>
  <c r="AZ186" i="9"/>
  <c r="BA186" i="9"/>
  <c r="BB186" i="9"/>
  <c r="BC186" i="9"/>
  <c r="BD186" i="9"/>
  <c r="BE186" i="9"/>
  <c r="BI186" i="9"/>
  <c r="BJ186" i="9"/>
  <c r="BK186" i="9"/>
  <c r="BL186" i="9"/>
  <c r="AL187" i="9"/>
  <c r="AM187" i="9"/>
  <c r="AN187" i="9"/>
  <c r="AO187" i="9"/>
  <c r="AP187" i="9"/>
  <c r="AQ187" i="9"/>
  <c r="AR187" i="9"/>
  <c r="AW187" i="9"/>
  <c r="AX187" i="9"/>
  <c r="AY187" i="9"/>
  <c r="AZ187" i="9"/>
  <c r="BA187" i="9"/>
  <c r="BB187" i="9"/>
  <c r="BC187" i="9"/>
  <c r="BD187" i="9"/>
  <c r="BE187" i="9"/>
  <c r="BI187" i="9"/>
  <c r="BJ187" i="9"/>
  <c r="BK187" i="9"/>
  <c r="BL187" i="9"/>
  <c r="AL188" i="9"/>
  <c r="AM188" i="9"/>
  <c r="AN188" i="9"/>
  <c r="AO188" i="9"/>
  <c r="AP188" i="9"/>
  <c r="AQ188" i="9"/>
  <c r="AR188" i="9"/>
  <c r="AW188" i="9"/>
  <c r="AX188" i="9"/>
  <c r="AY188" i="9"/>
  <c r="AZ188" i="9"/>
  <c r="BA188" i="9"/>
  <c r="BB188" i="9"/>
  <c r="BC188" i="9"/>
  <c r="BD188" i="9"/>
  <c r="BE188" i="9"/>
  <c r="BI188" i="9"/>
  <c r="BJ188" i="9"/>
  <c r="BK188" i="9"/>
  <c r="BL188" i="9"/>
  <c r="AL189" i="9"/>
  <c r="AM189" i="9"/>
  <c r="AN189" i="9"/>
  <c r="AO189" i="9"/>
  <c r="AP189" i="9"/>
  <c r="AQ189" i="9"/>
  <c r="AR189" i="9"/>
  <c r="AW189" i="9"/>
  <c r="AX189" i="9"/>
  <c r="AY189" i="9"/>
  <c r="AZ189" i="9"/>
  <c r="BA189" i="9"/>
  <c r="BB189" i="9"/>
  <c r="BC189" i="9"/>
  <c r="BD189" i="9"/>
  <c r="BE189" i="9"/>
  <c r="BI189" i="9"/>
  <c r="BJ189" i="9"/>
  <c r="BK189" i="9"/>
  <c r="BL189" i="9"/>
  <c r="AL190" i="9"/>
  <c r="AM190" i="9"/>
  <c r="AN190" i="9"/>
  <c r="AO190" i="9"/>
  <c r="AP190" i="9"/>
  <c r="AQ190" i="9"/>
  <c r="AR190" i="9"/>
  <c r="AW190" i="9"/>
  <c r="AX190" i="9"/>
  <c r="AY190" i="9"/>
  <c r="AZ190" i="9"/>
  <c r="BA190" i="9"/>
  <c r="BB190" i="9"/>
  <c r="BC190" i="9"/>
  <c r="BD190" i="9"/>
  <c r="BE190" i="9"/>
  <c r="BI190" i="9"/>
  <c r="BJ190" i="9"/>
  <c r="BK190" i="9"/>
  <c r="BL190" i="9"/>
  <c r="AL191" i="9"/>
  <c r="AM191" i="9"/>
  <c r="AN191" i="9"/>
  <c r="AO191" i="9"/>
  <c r="AP191" i="9"/>
  <c r="AQ191" i="9"/>
  <c r="AR191" i="9"/>
  <c r="AW191" i="9"/>
  <c r="AX191" i="9"/>
  <c r="AY191" i="9"/>
  <c r="AZ191" i="9"/>
  <c r="BA191" i="9"/>
  <c r="BB191" i="9"/>
  <c r="BC191" i="9"/>
  <c r="BD191" i="9"/>
  <c r="BE191" i="9"/>
  <c r="BI191" i="9"/>
  <c r="BJ191" i="9"/>
  <c r="BK191" i="9"/>
  <c r="BL191" i="9"/>
  <c r="AL192" i="9"/>
  <c r="AM192" i="9"/>
  <c r="AN192" i="9"/>
  <c r="AO192" i="9"/>
  <c r="AP192" i="9"/>
  <c r="AQ192" i="9"/>
  <c r="AR192" i="9"/>
  <c r="AW192" i="9"/>
  <c r="AX192" i="9"/>
  <c r="AY192" i="9"/>
  <c r="AZ192" i="9"/>
  <c r="BA192" i="9"/>
  <c r="BB192" i="9"/>
  <c r="BC192" i="9"/>
  <c r="BD192" i="9"/>
  <c r="BE192" i="9"/>
  <c r="BI192" i="9"/>
  <c r="BJ192" i="9"/>
  <c r="BK192" i="9"/>
  <c r="BL192" i="9"/>
  <c r="AL193" i="9"/>
  <c r="AM193" i="9"/>
  <c r="AN193" i="9"/>
  <c r="AO193" i="9"/>
  <c r="AP193" i="9"/>
  <c r="AQ193" i="9"/>
  <c r="AR193" i="9"/>
  <c r="AW193" i="9"/>
  <c r="AX193" i="9"/>
  <c r="AY193" i="9"/>
  <c r="AZ193" i="9"/>
  <c r="BA193" i="9"/>
  <c r="BB193" i="9"/>
  <c r="BC193" i="9"/>
  <c r="BD193" i="9"/>
  <c r="BE193" i="9"/>
  <c r="BI193" i="9"/>
  <c r="BJ193" i="9"/>
  <c r="BK193" i="9"/>
  <c r="BL193" i="9"/>
  <c r="AL194" i="9"/>
  <c r="AM194" i="9"/>
  <c r="AN194" i="9"/>
  <c r="AO194" i="9"/>
  <c r="AP194" i="9"/>
  <c r="AQ194" i="9"/>
  <c r="AR194" i="9"/>
  <c r="AW194" i="9"/>
  <c r="AX194" i="9"/>
  <c r="AY194" i="9"/>
  <c r="AZ194" i="9"/>
  <c r="BA194" i="9"/>
  <c r="BB194" i="9"/>
  <c r="BC194" i="9"/>
  <c r="BD194" i="9"/>
  <c r="BE194" i="9"/>
  <c r="BI194" i="9"/>
  <c r="BJ194" i="9"/>
  <c r="BK194" i="9"/>
  <c r="BL194" i="9"/>
  <c r="AL195" i="9"/>
  <c r="AM195" i="9"/>
  <c r="AN195" i="9"/>
  <c r="AO195" i="9"/>
  <c r="AP195" i="9"/>
  <c r="AQ195" i="9"/>
  <c r="AR195" i="9"/>
  <c r="AW195" i="9"/>
  <c r="AX195" i="9"/>
  <c r="AY195" i="9"/>
  <c r="AZ195" i="9"/>
  <c r="BA195" i="9"/>
  <c r="BB195" i="9"/>
  <c r="BC195" i="9"/>
  <c r="BD195" i="9"/>
  <c r="BE195" i="9"/>
  <c r="BI195" i="9"/>
  <c r="BJ195" i="9"/>
  <c r="BK195" i="9"/>
  <c r="BL195" i="9"/>
  <c r="AL196" i="9"/>
  <c r="AM196" i="9"/>
  <c r="AN196" i="9"/>
  <c r="AO196" i="9"/>
  <c r="AP196" i="9"/>
  <c r="AQ196" i="9"/>
  <c r="AR196" i="9"/>
  <c r="AW196" i="9"/>
  <c r="AX196" i="9"/>
  <c r="AY196" i="9"/>
  <c r="AZ196" i="9"/>
  <c r="BA196" i="9"/>
  <c r="BB196" i="9"/>
  <c r="BC196" i="9"/>
  <c r="BD196" i="9"/>
  <c r="BE196" i="9"/>
  <c r="BI196" i="9"/>
  <c r="BJ196" i="9"/>
  <c r="BK196" i="9"/>
  <c r="BL196" i="9"/>
  <c r="AL197" i="9"/>
  <c r="AM197" i="9"/>
  <c r="AN197" i="9"/>
  <c r="AO197" i="9"/>
  <c r="AP197" i="9"/>
  <c r="AQ197" i="9"/>
  <c r="AR197" i="9"/>
  <c r="AW197" i="9"/>
  <c r="AX197" i="9"/>
  <c r="AY197" i="9"/>
  <c r="AZ197" i="9"/>
  <c r="BA197" i="9"/>
  <c r="BB197" i="9"/>
  <c r="BC197" i="9"/>
  <c r="BD197" i="9"/>
  <c r="BE197" i="9"/>
  <c r="BI197" i="9"/>
  <c r="BJ197" i="9"/>
  <c r="BK197" i="9"/>
  <c r="BL197" i="9"/>
  <c r="AL198" i="9"/>
  <c r="AM198" i="9"/>
  <c r="AN198" i="9"/>
  <c r="AO198" i="9"/>
  <c r="AP198" i="9"/>
  <c r="AQ198" i="9"/>
  <c r="AR198" i="9"/>
  <c r="AW198" i="9"/>
  <c r="AX198" i="9"/>
  <c r="AY198" i="9"/>
  <c r="AZ198" i="9"/>
  <c r="BA198" i="9"/>
  <c r="BB198" i="9"/>
  <c r="BC198" i="9"/>
  <c r="BD198" i="9"/>
  <c r="BE198" i="9"/>
  <c r="BI198" i="9"/>
  <c r="BJ198" i="9"/>
  <c r="BK198" i="9"/>
  <c r="BL198" i="9"/>
  <c r="AL199" i="9"/>
  <c r="AM199" i="9"/>
  <c r="AN199" i="9"/>
  <c r="AO199" i="9"/>
  <c r="AP199" i="9"/>
  <c r="AQ199" i="9"/>
  <c r="AR199" i="9"/>
  <c r="AW199" i="9"/>
  <c r="AX199" i="9"/>
  <c r="AY199" i="9"/>
  <c r="AZ199" i="9"/>
  <c r="BA199" i="9"/>
  <c r="BB199" i="9"/>
  <c r="BC199" i="9"/>
  <c r="BD199" i="9"/>
  <c r="BE199" i="9"/>
  <c r="BI199" i="9"/>
  <c r="BJ199" i="9"/>
  <c r="BK199" i="9"/>
  <c r="BL199" i="9"/>
  <c r="AL200" i="9"/>
  <c r="AM200" i="9"/>
  <c r="AN200" i="9"/>
  <c r="AO200" i="9"/>
  <c r="AP200" i="9"/>
  <c r="AQ200" i="9"/>
  <c r="AR200" i="9"/>
  <c r="AW200" i="9"/>
  <c r="AX200" i="9"/>
  <c r="AY200" i="9"/>
  <c r="AZ200" i="9"/>
  <c r="BA200" i="9"/>
  <c r="BB200" i="9"/>
  <c r="BC200" i="9"/>
  <c r="BD200" i="9"/>
  <c r="BE200" i="9"/>
  <c r="BI200" i="9"/>
  <c r="BJ200" i="9"/>
  <c r="BK200" i="9"/>
  <c r="BL200" i="9"/>
  <c r="AL201" i="9"/>
  <c r="AM201" i="9"/>
  <c r="AN201" i="9"/>
  <c r="AO201" i="9"/>
  <c r="AP201" i="9"/>
  <c r="AQ201" i="9"/>
  <c r="AR201" i="9"/>
  <c r="AW201" i="9"/>
  <c r="AX201" i="9"/>
  <c r="AY201" i="9"/>
  <c r="AZ201" i="9"/>
  <c r="BA201" i="9"/>
  <c r="BB201" i="9"/>
  <c r="BC201" i="9"/>
  <c r="BD201" i="9"/>
  <c r="BE201" i="9"/>
  <c r="BI201" i="9"/>
  <c r="BJ201" i="9"/>
  <c r="BK201" i="9"/>
  <c r="BL201" i="9"/>
  <c r="AL202" i="9"/>
  <c r="AM202" i="9"/>
  <c r="AN202" i="9"/>
  <c r="AO202" i="9"/>
  <c r="AP202" i="9"/>
  <c r="AQ202" i="9"/>
  <c r="AR202" i="9"/>
  <c r="AW202" i="9"/>
  <c r="AX202" i="9"/>
  <c r="AY202" i="9"/>
  <c r="AZ202" i="9"/>
  <c r="BA202" i="9"/>
  <c r="BB202" i="9"/>
  <c r="BC202" i="9"/>
  <c r="BD202" i="9"/>
  <c r="BE202" i="9"/>
  <c r="BI202" i="9"/>
  <c r="BJ202" i="9"/>
  <c r="BK202" i="9"/>
  <c r="BL202" i="9"/>
  <c r="AL203" i="9"/>
  <c r="AM203" i="9"/>
  <c r="AN203" i="9"/>
  <c r="AO203" i="9"/>
  <c r="AP203" i="9"/>
  <c r="AQ203" i="9"/>
  <c r="AR203" i="9"/>
  <c r="AW203" i="9"/>
  <c r="AX203" i="9"/>
  <c r="AY203" i="9"/>
  <c r="AZ203" i="9"/>
  <c r="BA203" i="9"/>
  <c r="BB203" i="9"/>
  <c r="BC203" i="9"/>
  <c r="BD203" i="9"/>
  <c r="BE203" i="9"/>
  <c r="BI203" i="9"/>
  <c r="BJ203" i="9"/>
  <c r="BK203" i="9"/>
  <c r="BL203" i="9"/>
  <c r="AL204" i="9"/>
  <c r="AM204" i="9"/>
  <c r="AN204" i="9"/>
  <c r="AO204" i="9"/>
  <c r="AP204" i="9"/>
  <c r="AQ204" i="9"/>
  <c r="AR204" i="9"/>
  <c r="AW204" i="9"/>
  <c r="AX204" i="9"/>
  <c r="AY204" i="9"/>
  <c r="AZ204" i="9"/>
  <c r="BA204" i="9"/>
  <c r="BB204" i="9"/>
  <c r="BC204" i="9"/>
  <c r="BD204" i="9"/>
  <c r="BE204" i="9"/>
  <c r="BI204" i="9"/>
  <c r="BJ204" i="9"/>
  <c r="BK204" i="9"/>
  <c r="BL204" i="9"/>
  <c r="AL205" i="9"/>
  <c r="AM205" i="9"/>
  <c r="AN205" i="9"/>
  <c r="AO205" i="9"/>
  <c r="AP205" i="9"/>
  <c r="AQ205" i="9"/>
  <c r="AR205" i="9"/>
  <c r="AW205" i="9"/>
  <c r="AX205" i="9"/>
  <c r="AY205" i="9"/>
  <c r="AZ205" i="9"/>
  <c r="BA205" i="9"/>
  <c r="BB205" i="9"/>
  <c r="BC205" i="9"/>
  <c r="BD205" i="9"/>
  <c r="BE205" i="9"/>
  <c r="BI205" i="9"/>
  <c r="BJ205" i="9"/>
  <c r="BK205" i="9"/>
  <c r="BL205" i="9"/>
  <c r="AL206" i="9"/>
  <c r="AM206" i="9"/>
  <c r="AN206" i="9"/>
  <c r="AO206" i="9"/>
  <c r="AP206" i="9"/>
  <c r="AQ206" i="9"/>
  <c r="AR206" i="9"/>
  <c r="AW206" i="9"/>
  <c r="AX206" i="9"/>
  <c r="AY206" i="9"/>
  <c r="AZ206" i="9"/>
  <c r="BA206" i="9"/>
  <c r="BB206" i="9"/>
  <c r="BC206" i="9"/>
  <c r="BD206" i="9"/>
  <c r="BE206" i="9"/>
  <c r="BI206" i="9"/>
  <c r="BJ206" i="9"/>
  <c r="BK206" i="9"/>
  <c r="BL206" i="9"/>
  <c r="AL207" i="9"/>
  <c r="AM207" i="9"/>
  <c r="AN207" i="9"/>
  <c r="AO207" i="9"/>
  <c r="AP207" i="9"/>
  <c r="AQ207" i="9"/>
  <c r="AR207" i="9"/>
  <c r="AW207" i="9"/>
  <c r="AX207" i="9"/>
  <c r="AY207" i="9"/>
  <c r="AZ207" i="9"/>
  <c r="BA207" i="9"/>
  <c r="BB207" i="9"/>
  <c r="BC207" i="9"/>
  <c r="BD207" i="9"/>
  <c r="BE207" i="9"/>
  <c r="BI207" i="9"/>
  <c r="BJ207" i="9"/>
  <c r="BK207" i="9"/>
  <c r="BL207" i="9"/>
  <c r="AL208" i="9"/>
  <c r="AM208" i="9"/>
  <c r="AN208" i="9"/>
  <c r="AO208" i="9"/>
  <c r="AP208" i="9"/>
  <c r="AQ208" i="9"/>
  <c r="AR208" i="9"/>
  <c r="AW208" i="9"/>
  <c r="AX208" i="9"/>
  <c r="AY208" i="9"/>
  <c r="AZ208" i="9"/>
  <c r="BA208" i="9"/>
  <c r="BB208" i="9"/>
  <c r="BC208" i="9"/>
  <c r="BD208" i="9"/>
  <c r="BE208" i="9"/>
  <c r="BI208" i="9"/>
  <c r="BJ208" i="9"/>
  <c r="BK208" i="9"/>
  <c r="BL208" i="9"/>
  <c r="AL209" i="9"/>
  <c r="AM209" i="9"/>
  <c r="AN209" i="9"/>
  <c r="AO209" i="9"/>
  <c r="AP209" i="9"/>
  <c r="AQ209" i="9"/>
  <c r="AR209" i="9"/>
  <c r="AW209" i="9"/>
  <c r="AX209" i="9"/>
  <c r="AY209" i="9"/>
  <c r="AZ209" i="9"/>
  <c r="BA209" i="9"/>
  <c r="BB209" i="9"/>
  <c r="BC209" i="9"/>
  <c r="BD209" i="9"/>
  <c r="BE209" i="9"/>
  <c r="BI209" i="9"/>
  <c r="BJ209" i="9"/>
  <c r="BK209" i="9"/>
  <c r="BL209" i="9"/>
  <c r="AL210" i="9"/>
  <c r="AM210" i="9"/>
  <c r="AN210" i="9"/>
  <c r="AO210" i="9"/>
  <c r="AP210" i="9"/>
  <c r="AQ210" i="9"/>
  <c r="AR210" i="9"/>
  <c r="AW210" i="9"/>
  <c r="AX210" i="9"/>
  <c r="AY210" i="9"/>
  <c r="AZ210" i="9"/>
  <c r="BA210" i="9"/>
  <c r="BB210" i="9"/>
  <c r="BC210" i="9"/>
  <c r="BD210" i="9"/>
  <c r="BE210" i="9"/>
  <c r="BI210" i="9"/>
  <c r="BJ210" i="9"/>
  <c r="BK210" i="9"/>
  <c r="BL210" i="9"/>
  <c r="AL211" i="9"/>
  <c r="AM211" i="9"/>
  <c r="AN211" i="9"/>
  <c r="AO211" i="9"/>
  <c r="AP211" i="9"/>
  <c r="AQ211" i="9"/>
  <c r="AR211" i="9"/>
  <c r="AW211" i="9"/>
  <c r="AX211" i="9"/>
  <c r="AY211" i="9"/>
  <c r="AZ211" i="9"/>
  <c r="BA211" i="9"/>
  <c r="BB211" i="9"/>
  <c r="BC211" i="9"/>
  <c r="BD211" i="9"/>
  <c r="BE211" i="9"/>
  <c r="BI211" i="9"/>
  <c r="BJ211" i="9"/>
  <c r="BK211" i="9"/>
  <c r="BL211" i="9"/>
  <c r="AL212" i="9"/>
  <c r="AM212" i="9"/>
  <c r="AN212" i="9"/>
  <c r="AO212" i="9"/>
  <c r="AP212" i="9"/>
  <c r="AQ212" i="9"/>
  <c r="AR212" i="9"/>
  <c r="AW212" i="9"/>
  <c r="AX212" i="9"/>
  <c r="AY212" i="9"/>
  <c r="AZ212" i="9"/>
  <c r="BA212" i="9"/>
  <c r="BB212" i="9"/>
  <c r="BC212" i="9"/>
  <c r="BD212" i="9"/>
  <c r="BE212" i="9"/>
  <c r="BI212" i="9"/>
  <c r="BJ212" i="9"/>
  <c r="BK212" i="9"/>
  <c r="BL212" i="9"/>
  <c r="AL213" i="9"/>
  <c r="AM213" i="9"/>
  <c r="AN213" i="9"/>
  <c r="AO213" i="9"/>
  <c r="AP213" i="9"/>
  <c r="AQ213" i="9"/>
  <c r="AR213" i="9"/>
  <c r="AW213" i="9"/>
  <c r="AX213" i="9"/>
  <c r="AY213" i="9"/>
  <c r="AZ213" i="9"/>
  <c r="BA213" i="9"/>
  <c r="BB213" i="9"/>
  <c r="BC213" i="9"/>
  <c r="BD213" i="9"/>
  <c r="BE213" i="9"/>
  <c r="BI213" i="9"/>
  <c r="BJ213" i="9"/>
  <c r="BK213" i="9"/>
  <c r="BL213" i="9"/>
  <c r="AL214" i="9"/>
  <c r="AM214" i="9"/>
  <c r="AN214" i="9"/>
  <c r="AO214" i="9"/>
  <c r="AP214" i="9"/>
  <c r="AQ214" i="9"/>
  <c r="AR214" i="9"/>
  <c r="AW214" i="9"/>
  <c r="AX214" i="9"/>
  <c r="AY214" i="9"/>
  <c r="AZ214" i="9"/>
  <c r="BA214" i="9"/>
  <c r="BB214" i="9"/>
  <c r="BC214" i="9"/>
  <c r="BD214" i="9"/>
  <c r="BE214" i="9"/>
  <c r="BI214" i="9"/>
  <c r="BJ214" i="9"/>
  <c r="BK214" i="9"/>
  <c r="BL214" i="9"/>
  <c r="AL215" i="9"/>
  <c r="AM215" i="9"/>
  <c r="AN215" i="9"/>
  <c r="AO215" i="9"/>
  <c r="AP215" i="9"/>
  <c r="AQ215" i="9"/>
  <c r="AR215" i="9"/>
  <c r="AW215" i="9"/>
  <c r="AX215" i="9"/>
  <c r="AY215" i="9"/>
  <c r="AZ215" i="9"/>
  <c r="BA215" i="9"/>
  <c r="BB215" i="9"/>
  <c r="BC215" i="9"/>
  <c r="BD215" i="9"/>
  <c r="BE215" i="9"/>
  <c r="BI215" i="9"/>
  <c r="BJ215" i="9"/>
  <c r="BK215" i="9"/>
  <c r="BL215" i="9"/>
  <c r="AL216" i="9"/>
  <c r="AM216" i="9"/>
  <c r="AN216" i="9"/>
  <c r="AO216" i="9"/>
  <c r="AP216" i="9"/>
  <c r="AQ216" i="9"/>
  <c r="AR216" i="9"/>
  <c r="AW216" i="9"/>
  <c r="AX216" i="9"/>
  <c r="AY216" i="9"/>
  <c r="AZ216" i="9"/>
  <c r="BA216" i="9"/>
  <c r="BB216" i="9"/>
  <c r="BC216" i="9"/>
  <c r="BD216" i="9"/>
  <c r="BE216" i="9"/>
  <c r="BI216" i="9"/>
  <c r="BJ216" i="9"/>
  <c r="BK216" i="9"/>
  <c r="BL216" i="9"/>
  <c r="AL217" i="9"/>
  <c r="AM217" i="9"/>
  <c r="AN217" i="9"/>
  <c r="AO217" i="9"/>
  <c r="AP217" i="9"/>
  <c r="AQ217" i="9"/>
  <c r="AR217" i="9"/>
  <c r="AW217" i="9"/>
  <c r="AX217" i="9"/>
  <c r="AY217" i="9"/>
  <c r="AZ217" i="9"/>
  <c r="BA217" i="9"/>
  <c r="BB217" i="9"/>
  <c r="BC217" i="9"/>
  <c r="BD217" i="9"/>
  <c r="BE217" i="9"/>
  <c r="BI217" i="9"/>
  <c r="BJ217" i="9"/>
  <c r="BK217" i="9"/>
  <c r="BL217" i="9"/>
  <c r="AL218" i="9"/>
  <c r="AM218" i="9"/>
  <c r="AN218" i="9"/>
  <c r="AO218" i="9"/>
  <c r="AP218" i="9"/>
  <c r="AQ218" i="9"/>
  <c r="AR218" i="9"/>
  <c r="AW218" i="9"/>
  <c r="AX218" i="9"/>
  <c r="AY218" i="9"/>
  <c r="AZ218" i="9"/>
  <c r="BA218" i="9"/>
  <c r="BB218" i="9"/>
  <c r="BC218" i="9"/>
  <c r="BD218" i="9"/>
  <c r="BE218" i="9"/>
  <c r="BI218" i="9"/>
  <c r="BJ218" i="9"/>
  <c r="BK218" i="9"/>
  <c r="BL218" i="9"/>
  <c r="AL219" i="9"/>
  <c r="AM219" i="9"/>
  <c r="AN219" i="9"/>
  <c r="AO219" i="9"/>
  <c r="AP219" i="9"/>
  <c r="AQ219" i="9"/>
  <c r="AR219" i="9"/>
  <c r="AW219" i="9"/>
  <c r="AX219" i="9"/>
  <c r="AY219" i="9"/>
  <c r="AZ219" i="9"/>
  <c r="BA219" i="9"/>
  <c r="BB219" i="9"/>
  <c r="BC219" i="9"/>
  <c r="BD219" i="9"/>
  <c r="BE219" i="9"/>
  <c r="BI219" i="9"/>
  <c r="BJ219" i="9"/>
  <c r="BK219" i="9"/>
  <c r="BL219" i="9"/>
  <c r="AL220" i="9"/>
  <c r="AM220" i="9"/>
  <c r="AN220" i="9"/>
  <c r="AO220" i="9"/>
  <c r="AP220" i="9"/>
  <c r="AQ220" i="9"/>
  <c r="AR220" i="9"/>
  <c r="AW220" i="9"/>
  <c r="AX220" i="9"/>
  <c r="AY220" i="9"/>
  <c r="AZ220" i="9"/>
  <c r="BA220" i="9"/>
  <c r="BB220" i="9"/>
  <c r="BC220" i="9"/>
  <c r="BD220" i="9"/>
  <c r="BE220" i="9"/>
  <c r="BI220" i="9"/>
  <c r="BJ220" i="9"/>
  <c r="BK220" i="9"/>
  <c r="BL220" i="9"/>
  <c r="AL221" i="9"/>
  <c r="AM221" i="9"/>
  <c r="AN221" i="9"/>
  <c r="AO221" i="9"/>
  <c r="AP221" i="9"/>
  <c r="AQ221" i="9"/>
  <c r="AR221" i="9"/>
  <c r="AW221" i="9"/>
  <c r="AX221" i="9"/>
  <c r="AY221" i="9"/>
  <c r="AZ221" i="9"/>
  <c r="BA221" i="9"/>
  <c r="BB221" i="9"/>
  <c r="BC221" i="9"/>
  <c r="BD221" i="9"/>
  <c r="BE221" i="9"/>
  <c r="BI221" i="9"/>
  <c r="BJ221" i="9"/>
  <c r="BK221" i="9"/>
  <c r="BL221" i="9"/>
  <c r="AL222" i="9"/>
  <c r="AM222" i="9"/>
  <c r="AN222" i="9"/>
  <c r="AO222" i="9"/>
  <c r="AP222" i="9"/>
  <c r="AQ222" i="9"/>
  <c r="AR222" i="9"/>
  <c r="AW222" i="9"/>
  <c r="AX222" i="9"/>
  <c r="AY222" i="9"/>
  <c r="AZ222" i="9"/>
  <c r="BA222" i="9"/>
  <c r="BB222" i="9"/>
  <c r="BC222" i="9"/>
  <c r="BD222" i="9"/>
  <c r="BE222" i="9"/>
  <c r="BI222" i="9"/>
  <c r="BJ222" i="9"/>
  <c r="BK222" i="9"/>
  <c r="BL222" i="9"/>
  <c r="AL223" i="9"/>
  <c r="AM223" i="9"/>
  <c r="AN223" i="9"/>
  <c r="AO223" i="9"/>
  <c r="AP223" i="9"/>
  <c r="AQ223" i="9"/>
  <c r="AR223" i="9"/>
  <c r="AW223" i="9"/>
  <c r="AX223" i="9"/>
  <c r="AY223" i="9"/>
  <c r="AZ223" i="9"/>
  <c r="BA223" i="9"/>
  <c r="BB223" i="9"/>
  <c r="BC223" i="9"/>
  <c r="BD223" i="9"/>
  <c r="BE223" i="9"/>
  <c r="BI223" i="9"/>
  <c r="BJ223" i="9"/>
  <c r="BK223" i="9"/>
  <c r="BL223" i="9"/>
  <c r="AL224" i="9"/>
  <c r="AM224" i="9"/>
  <c r="AN224" i="9"/>
  <c r="AO224" i="9"/>
  <c r="AP224" i="9"/>
  <c r="AQ224" i="9"/>
  <c r="AR224" i="9"/>
  <c r="AW224" i="9"/>
  <c r="AX224" i="9"/>
  <c r="AY224" i="9"/>
  <c r="AZ224" i="9"/>
  <c r="BA224" i="9"/>
  <c r="BB224" i="9"/>
  <c r="BC224" i="9"/>
  <c r="BD224" i="9"/>
  <c r="BE224" i="9"/>
  <c r="BI224" i="9"/>
  <c r="BJ224" i="9"/>
  <c r="BK224" i="9"/>
  <c r="BL224" i="9"/>
  <c r="AL225" i="9"/>
  <c r="AM225" i="9"/>
  <c r="AN225" i="9"/>
  <c r="AO225" i="9"/>
  <c r="AP225" i="9"/>
  <c r="AQ225" i="9"/>
  <c r="AR225" i="9"/>
  <c r="AW225" i="9"/>
  <c r="AX225" i="9"/>
  <c r="AY225" i="9"/>
  <c r="AZ225" i="9"/>
  <c r="BA225" i="9"/>
  <c r="BB225" i="9"/>
  <c r="BC225" i="9"/>
  <c r="BD225" i="9"/>
  <c r="BE225" i="9"/>
  <c r="BI225" i="9"/>
  <c r="BJ225" i="9"/>
  <c r="BK225" i="9"/>
  <c r="BL225" i="9"/>
  <c r="AL226" i="9"/>
  <c r="AM226" i="9"/>
  <c r="AN226" i="9"/>
  <c r="AO226" i="9"/>
  <c r="AP226" i="9"/>
  <c r="AQ226" i="9"/>
  <c r="AR226" i="9"/>
  <c r="AW226" i="9"/>
  <c r="AX226" i="9"/>
  <c r="AY226" i="9"/>
  <c r="AZ226" i="9"/>
  <c r="BA226" i="9"/>
  <c r="BB226" i="9"/>
  <c r="BC226" i="9"/>
  <c r="BD226" i="9"/>
  <c r="BE226" i="9"/>
  <c r="BI226" i="9"/>
  <c r="BJ226" i="9"/>
  <c r="BK226" i="9"/>
  <c r="BL226" i="9"/>
  <c r="AL227" i="9"/>
  <c r="AM227" i="9"/>
  <c r="AN227" i="9"/>
  <c r="AO227" i="9"/>
  <c r="AP227" i="9"/>
  <c r="AQ227" i="9"/>
  <c r="AR227" i="9"/>
  <c r="AW227" i="9"/>
  <c r="AX227" i="9"/>
  <c r="AY227" i="9"/>
  <c r="AZ227" i="9"/>
  <c r="BA227" i="9"/>
  <c r="BB227" i="9"/>
  <c r="BC227" i="9"/>
  <c r="BD227" i="9"/>
  <c r="BE227" i="9"/>
  <c r="BI227" i="9"/>
  <c r="BJ227" i="9"/>
  <c r="BK227" i="9"/>
  <c r="BL227" i="9"/>
  <c r="AL228" i="9"/>
  <c r="AM228" i="9"/>
  <c r="AN228" i="9"/>
  <c r="AO228" i="9"/>
  <c r="AP228" i="9"/>
  <c r="AQ228" i="9"/>
  <c r="AR228" i="9"/>
  <c r="AW228" i="9"/>
  <c r="AX228" i="9"/>
  <c r="AY228" i="9"/>
  <c r="AZ228" i="9"/>
  <c r="BA228" i="9"/>
  <c r="BB228" i="9"/>
  <c r="BC228" i="9"/>
  <c r="BD228" i="9"/>
  <c r="BE228" i="9"/>
  <c r="BI228" i="9"/>
  <c r="BJ228" i="9"/>
  <c r="BK228" i="9"/>
  <c r="BL228" i="9"/>
  <c r="AL229" i="9"/>
  <c r="AM229" i="9"/>
  <c r="AN229" i="9"/>
  <c r="AO229" i="9"/>
  <c r="AP229" i="9"/>
  <c r="AQ229" i="9"/>
  <c r="AR229" i="9"/>
  <c r="AW229" i="9"/>
  <c r="AX229" i="9"/>
  <c r="AY229" i="9"/>
  <c r="AZ229" i="9"/>
  <c r="BA229" i="9"/>
  <c r="BB229" i="9"/>
  <c r="BC229" i="9"/>
  <c r="BD229" i="9"/>
  <c r="BE229" i="9"/>
  <c r="BI229" i="9"/>
  <c r="BJ229" i="9"/>
  <c r="BK229" i="9"/>
  <c r="BL229" i="9"/>
  <c r="AL230" i="9"/>
  <c r="AM230" i="9"/>
  <c r="AN230" i="9"/>
  <c r="AO230" i="9"/>
  <c r="AP230" i="9"/>
  <c r="AQ230" i="9"/>
  <c r="AR230" i="9"/>
  <c r="AW230" i="9"/>
  <c r="AX230" i="9"/>
  <c r="AY230" i="9"/>
  <c r="AZ230" i="9"/>
  <c r="BA230" i="9"/>
  <c r="BB230" i="9"/>
  <c r="BC230" i="9"/>
  <c r="BD230" i="9"/>
  <c r="BE230" i="9"/>
  <c r="BI230" i="9"/>
  <c r="BJ230" i="9"/>
  <c r="BK230" i="9"/>
  <c r="BL230" i="9"/>
  <c r="AL231" i="9"/>
  <c r="AM231" i="9"/>
  <c r="AN231" i="9"/>
  <c r="AO231" i="9"/>
  <c r="AP231" i="9"/>
  <c r="AQ231" i="9"/>
  <c r="AR231" i="9"/>
  <c r="AW231" i="9"/>
  <c r="AX231" i="9"/>
  <c r="AY231" i="9"/>
  <c r="AZ231" i="9"/>
  <c r="BA231" i="9"/>
  <c r="BB231" i="9"/>
  <c r="BC231" i="9"/>
  <c r="BD231" i="9"/>
  <c r="BE231" i="9"/>
  <c r="BI231" i="9"/>
  <c r="BJ231" i="9"/>
  <c r="BK231" i="9"/>
  <c r="BL231" i="9"/>
  <c r="AL232" i="9"/>
  <c r="AM232" i="9"/>
  <c r="AN232" i="9"/>
  <c r="AO232" i="9"/>
  <c r="AP232" i="9"/>
  <c r="AQ232" i="9"/>
  <c r="AR232" i="9"/>
  <c r="AW232" i="9"/>
  <c r="AX232" i="9"/>
  <c r="AY232" i="9"/>
  <c r="AZ232" i="9"/>
  <c r="BA232" i="9"/>
  <c r="BB232" i="9"/>
  <c r="BC232" i="9"/>
  <c r="BD232" i="9"/>
  <c r="BE232" i="9"/>
  <c r="BI232" i="9"/>
  <c r="BJ232" i="9"/>
  <c r="BK232" i="9"/>
  <c r="BL232" i="9"/>
  <c r="AL233" i="9"/>
  <c r="AM233" i="9"/>
  <c r="AN233" i="9"/>
  <c r="AO233" i="9"/>
  <c r="AP233" i="9"/>
  <c r="AQ233" i="9"/>
  <c r="AR233" i="9"/>
  <c r="AW233" i="9"/>
  <c r="AX233" i="9"/>
  <c r="AY233" i="9"/>
  <c r="AZ233" i="9"/>
  <c r="BA233" i="9"/>
  <c r="BB233" i="9"/>
  <c r="BC233" i="9"/>
  <c r="BD233" i="9"/>
  <c r="BE233" i="9"/>
  <c r="BI233" i="9"/>
  <c r="BJ233" i="9"/>
  <c r="BK233" i="9"/>
  <c r="BL233" i="9"/>
  <c r="AL234" i="9"/>
  <c r="AM234" i="9"/>
  <c r="AN234" i="9"/>
  <c r="AO234" i="9"/>
  <c r="AP234" i="9"/>
  <c r="AQ234" i="9"/>
  <c r="AR234" i="9"/>
  <c r="AW234" i="9"/>
  <c r="AX234" i="9"/>
  <c r="AY234" i="9"/>
  <c r="AZ234" i="9"/>
  <c r="BA234" i="9"/>
  <c r="BB234" i="9"/>
  <c r="BC234" i="9"/>
  <c r="BD234" i="9"/>
  <c r="BE234" i="9"/>
  <c r="BI234" i="9"/>
  <c r="BJ234" i="9"/>
  <c r="BK234" i="9"/>
  <c r="BL234" i="9"/>
  <c r="AL235" i="9"/>
  <c r="AM235" i="9"/>
  <c r="AN235" i="9"/>
  <c r="AO235" i="9"/>
  <c r="AP235" i="9"/>
  <c r="AQ235" i="9"/>
  <c r="AR235" i="9"/>
  <c r="AW235" i="9"/>
  <c r="AX235" i="9"/>
  <c r="AY235" i="9"/>
  <c r="AZ235" i="9"/>
  <c r="BA235" i="9"/>
  <c r="BB235" i="9"/>
  <c r="BC235" i="9"/>
  <c r="BD235" i="9"/>
  <c r="BE235" i="9"/>
  <c r="BI235" i="9"/>
  <c r="BJ235" i="9"/>
  <c r="BK235" i="9"/>
  <c r="BL235" i="9"/>
  <c r="AL236" i="9"/>
  <c r="AM236" i="9"/>
  <c r="AN236" i="9"/>
  <c r="AO236" i="9"/>
  <c r="AP236" i="9"/>
  <c r="AQ236" i="9"/>
  <c r="AR236" i="9"/>
  <c r="AW236" i="9"/>
  <c r="AX236" i="9"/>
  <c r="AY236" i="9"/>
  <c r="AZ236" i="9"/>
  <c r="BA236" i="9"/>
  <c r="BB236" i="9"/>
  <c r="BC236" i="9"/>
  <c r="BD236" i="9"/>
  <c r="BE236" i="9"/>
  <c r="BI236" i="9"/>
  <c r="BJ236" i="9"/>
  <c r="BK236" i="9"/>
  <c r="BL236" i="9"/>
  <c r="AL237" i="9"/>
  <c r="AM237" i="9"/>
  <c r="AN237" i="9"/>
  <c r="AO237" i="9"/>
  <c r="AP237" i="9"/>
  <c r="AQ237" i="9"/>
  <c r="AR237" i="9"/>
  <c r="AW237" i="9"/>
  <c r="AX237" i="9"/>
  <c r="AY237" i="9"/>
  <c r="AZ237" i="9"/>
  <c r="BA237" i="9"/>
  <c r="BB237" i="9"/>
  <c r="BC237" i="9"/>
  <c r="BD237" i="9"/>
  <c r="BE237" i="9"/>
  <c r="BI237" i="9"/>
  <c r="BJ237" i="9"/>
  <c r="BK237" i="9"/>
  <c r="BL237" i="9"/>
  <c r="AL238" i="9"/>
  <c r="AM238" i="9"/>
  <c r="AN238" i="9"/>
  <c r="AO238" i="9"/>
  <c r="AP238" i="9"/>
  <c r="AQ238" i="9"/>
  <c r="AR238" i="9"/>
  <c r="AW238" i="9"/>
  <c r="AX238" i="9"/>
  <c r="AY238" i="9"/>
  <c r="AZ238" i="9"/>
  <c r="BA238" i="9"/>
  <c r="BB238" i="9"/>
  <c r="BC238" i="9"/>
  <c r="BD238" i="9"/>
  <c r="BE238" i="9"/>
  <c r="BI238" i="9"/>
  <c r="BJ238" i="9"/>
  <c r="BK238" i="9"/>
  <c r="BL238" i="9"/>
  <c r="AL239" i="9"/>
  <c r="AM239" i="9"/>
  <c r="AN239" i="9"/>
  <c r="AO239" i="9"/>
  <c r="AP239" i="9"/>
  <c r="AQ239" i="9"/>
  <c r="AR239" i="9"/>
  <c r="AW239" i="9"/>
  <c r="AX239" i="9"/>
  <c r="AY239" i="9"/>
  <c r="AZ239" i="9"/>
  <c r="BA239" i="9"/>
  <c r="BB239" i="9"/>
  <c r="BC239" i="9"/>
  <c r="BD239" i="9"/>
  <c r="BE239" i="9"/>
  <c r="BI239" i="9"/>
  <c r="BJ239" i="9"/>
  <c r="BK239" i="9"/>
  <c r="BL239" i="9"/>
  <c r="AL240" i="9"/>
  <c r="AM240" i="9"/>
  <c r="AN240" i="9"/>
  <c r="AO240" i="9"/>
  <c r="AP240" i="9"/>
  <c r="AQ240" i="9"/>
  <c r="AR240" i="9"/>
  <c r="AW240" i="9"/>
  <c r="AX240" i="9"/>
  <c r="AY240" i="9"/>
  <c r="AZ240" i="9"/>
  <c r="BA240" i="9"/>
  <c r="BB240" i="9"/>
  <c r="BC240" i="9"/>
  <c r="BD240" i="9"/>
  <c r="BE240" i="9"/>
  <c r="BI240" i="9"/>
  <c r="BJ240" i="9"/>
  <c r="BK240" i="9"/>
  <c r="BL240" i="9"/>
  <c r="AL241" i="9"/>
  <c r="AM241" i="9"/>
  <c r="AN241" i="9"/>
  <c r="AO241" i="9"/>
  <c r="AP241" i="9"/>
  <c r="AQ241" i="9"/>
  <c r="AR241" i="9"/>
  <c r="AW241" i="9"/>
  <c r="AX241" i="9"/>
  <c r="AY241" i="9"/>
  <c r="AZ241" i="9"/>
  <c r="BA241" i="9"/>
  <c r="BB241" i="9"/>
  <c r="BC241" i="9"/>
  <c r="BD241" i="9"/>
  <c r="BE241" i="9"/>
  <c r="BI241" i="9"/>
  <c r="BJ241" i="9"/>
  <c r="BK241" i="9"/>
  <c r="BL241" i="9"/>
  <c r="AL242" i="9"/>
  <c r="AM242" i="9"/>
  <c r="AN242" i="9"/>
  <c r="AO242" i="9"/>
  <c r="AP242" i="9"/>
  <c r="AQ242" i="9"/>
  <c r="AR242" i="9"/>
  <c r="AW242" i="9"/>
  <c r="AX242" i="9"/>
  <c r="AY242" i="9"/>
  <c r="AZ242" i="9"/>
  <c r="BA242" i="9"/>
  <c r="BB242" i="9"/>
  <c r="BC242" i="9"/>
  <c r="BD242" i="9"/>
  <c r="BE242" i="9"/>
  <c r="BI242" i="9"/>
  <c r="BJ242" i="9"/>
  <c r="BK242" i="9"/>
  <c r="BL242" i="9"/>
  <c r="AL243" i="9"/>
  <c r="AM243" i="9"/>
  <c r="AN243" i="9"/>
  <c r="AO243" i="9"/>
  <c r="AP243" i="9"/>
  <c r="AQ243" i="9"/>
  <c r="AR243" i="9"/>
  <c r="AW243" i="9"/>
  <c r="AX243" i="9"/>
  <c r="AY243" i="9"/>
  <c r="AZ243" i="9"/>
  <c r="BA243" i="9"/>
  <c r="BB243" i="9"/>
  <c r="BC243" i="9"/>
  <c r="BD243" i="9"/>
  <c r="BE243" i="9"/>
  <c r="BI243" i="9"/>
  <c r="BJ243" i="9"/>
  <c r="BK243" i="9"/>
  <c r="BL243" i="9"/>
  <c r="AL244" i="9"/>
  <c r="AM244" i="9"/>
  <c r="AN244" i="9"/>
  <c r="AO244" i="9"/>
  <c r="AP244" i="9"/>
  <c r="AQ244" i="9"/>
  <c r="AR244" i="9"/>
  <c r="AW244" i="9"/>
  <c r="AX244" i="9"/>
  <c r="AY244" i="9"/>
  <c r="AZ244" i="9"/>
  <c r="BA244" i="9"/>
  <c r="BB244" i="9"/>
  <c r="BC244" i="9"/>
  <c r="BD244" i="9"/>
  <c r="BE244" i="9"/>
  <c r="BI244" i="9"/>
  <c r="BJ244" i="9"/>
  <c r="BK244" i="9"/>
  <c r="BL244" i="9"/>
  <c r="AL245" i="9"/>
  <c r="AM245" i="9"/>
  <c r="AN245" i="9"/>
  <c r="AO245" i="9"/>
  <c r="AP245" i="9"/>
  <c r="AQ245" i="9"/>
  <c r="AR245" i="9"/>
  <c r="AW245" i="9"/>
  <c r="AX245" i="9"/>
  <c r="AY245" i="9"/>
  <c r="AZ245" i="9"/>
  <c r="BA245" i="9"/>
  <c r="BB245" i="9"/>
  <c r="BC245" i="9"/>
  <c r="BD245" i="9"/>
  <c r="BE245" i="9"/>
  <c r="BI245" i="9"/>
  <c r="BJ245" i="9"/>
  <c r="BK245" i="9"/>
  <c r="BL245" i="9"/>
  <c r="AL246" i="9"/>
  <c r="AM246" i="9"/>
  <c r="AN246" i="9"/>
  <c r="AO246" i="9"/>
  <c r="AP246" i="9"/>
  <c r="AQ246" i="9"/>
  <c r="AR246" i="9"/>
  <c r="AW246" i="9"/>
  <c r="AX246" i="9"/>
  <c r="AY246" i="9"/>
  <c r="AZ246" i="9"/>
  <c r="BA246" i="9"/>
  <c r="BB246" i="9"/>
  <c r="BC246" i="9"/>
  <c r="BD246" i="9"/>
  <c r="BE246" i="9"/>
  <c r="BI246" i="9"/>
  <c r="BJ246" i="9"/>
  <c r="BK246" i="9"/>
  <c r="BL246" i="9"/>
  <c r="AL247" i="9"/>
  <c r="AM247" i="9"/>
  <c r="AN247" i="9"/>
  <c r="AO247" i="9"/>
  <c r="AP247" i="9"/>
  <c r="AQ247" i="9"/>
  <c r="AR247" i="9"/>
  <c r="AW247" i="9"/>
  <c r="AX247" i="9"/>
  <c r="AY247" i="9"/>
  <c r="AZ247" i="9"/>
  <c r="BA247" i="9"/>
  <c r="BB247" i="9"/>
  <c r="BC247" i="9"/>
  <c r="BD247" i="9"/>
  <c r="BE247" i="9"/>
  <c r="BI247" i="9"/>
  <c r="BJ247" i="9"/>
  <c r="BK247" i="9"/>
  <c r="BL247" i="9"/>
  <c r="AL248" i="9"/>
  <c r="AM248" i="9"/>
  <c r="AN248" i="9"/>
  <c r="AO248" i="9"/>
  <c r="AP248" i="9"/>
  <c r="AQ248" i="9"/>
  <c r="AR248" i="9"/>
  <c r="AW248" i="9"/>
  <c r="AX248" i="9"/>
  <c r="AY248" i="9"/>
  <c r="AZ248" i="9"/>
  <c r="BA248" i="9"/>
  <c r="BB248" i="9"/>
  <c r="BC248" i="9"/>
  <c r="BD248" i="9"/>
  <c r="BE248" i="9"/>
  <c r="BI248" i="9"/>
  <c r="BJ248" i="9"/>
  <c r="BK248" i="9"/>
  <c r="BL248" i="9"/>
  <c r="AL249" i="9"/>
  <c r="AM249" i="9"/>
  <c r="AN249" i="9"/>
  <c r="AO249" i="9"/>
  <c r="AP249" i="9"/>
  <c r="AQ249" i="9"/>
  <c r="AR249" i="9"/>
  <c r="AW249" i="9"/>
  <c r="AX249" i="9"/>
  <c r="AY249" i="9"/>
  <c r="AZ249" i="9"/>
  <c r="BA249" i="9"/>
  <c r="BB249" i="9"/>
  <c r="BC249" i="9"/>
  <c r="BD249" i="9"/>
  <c r="BE249" i="9"/>
  <c r="BI249" i="9"/>
  <c r="BJ249" i="9"/>
  <c r="BK249" i="9"/>
  <c r="BL249" i="9"/>
  <c r="AL250" i="9"/>
  <c r="AM250" i="9"/>
  <c r="AN250" i="9"/>
  <c r="AO250" i="9"/>
  <c r="AP250" i="9"/>
  <c r="AQ250" i="9"/>
  <c r="AR250" i="9"/>
  <c r="AW250" i="9"/>
  <c r="AX250" i="9"/>
  <c r="AY250" i="9"/>
  <c r="AZ250" i="9"/>
  <c r="BA250" i="9"/>
  <c r="BB250" i="9"/>
  <c r="BC250" i="9"/>
  <c r="BD250" i="9"/>
  <c r="BE250" i="9"/>
  <c r="BI250" i="9"/>
  <c r="BJ250" i="9"/>
  <c r="BK250" i="9"/>
  <c r="BL250" i="9"/>
  <c r="AL251" i="9"/>
  <c r="AM251" i="9"/>
  <c r="AN251" i="9"/>
  <c r="AO251" i="9"/>
  <c r="AP251" i="9"/>
  <c r="AQ251" i="9"/>
  <c r="AR251" i="9"/>
  <c r="AW251" i="9"/>
  <c r="AX251" i="9"/>
  <c r="AY251" i="9"/>
  <c r="AZ251" i="9"/>
  <c r="BA251" i="9"/>
  <c r="BB251" i="9"/>
  <c r="BC251" i="9"/>
  <c r="BD251" i="9"/>
  <c r="BE251" i="9"/>
  <c r="BI251" i="9"/>
  <c r="BJ251" i="9"/>
  <c r="BK251" i="9"/>
  <c r="BL251" i="9"/>
  <c r="AL252" i="9"/>
  <c r="AM252" i="9"/>
  <c r="AN252" i="9"/>
  <c r="AO252" i="9"/>
  <c r="AP252" i="9"/>
  <c r="AQ252" i="9"/>
  <c r="AR252" i="9"/>
  <c r="AW252" i="9"/>
  <c r="AX252" i="9"/>
  <c r="AY252" i="9"/>
  <c r="AZ252" i="9"/>
  <c r="BA252" i="9"/>
  <c r="BB252" i="9"/>
  <c r="BC252" i="9"/>
  <c r="BD252" i="9"/>
  <c r="BE252" i="9"/>
  <c r="BI252" i="9"/>
  <c r="BJ252" i="9"/>
  <c r="BK252" i="9"/>
  <c r="BL252" i="9"/>
  <c r="AL253" i="9"/>
  <c r="AM253" i="9"/>
  <c r="AN253" i="9"/>
  <c r="AO253" i="9"/>
  <c r="AP253" i="9"/>
  <c r="AQ253" i="9"/>
  <c r="AR253" i="9"/>
  <c r="AW253" i="9"/>
  <c r="AX253" i="9"/>
  <c r="AY253" i="9"/>
  <c r="AZ253" i="9"/>
  <c r="BA253" i="9"/>
  <c r="BB253" i="9"/>
  <c r="BC253" i="9"/>
  <c r="BD253" i="9"/>
  <c r="BE253" i="9"/>
  <c r="BI253" i="9"/>
  <c r="BJ253" i="9"/>
  <c r="BK253" i="9"/>
  <c r="BL253" i="9"/>
  <c r="AL254" i="9"/>
  <c r="AM254" i="9"/>
  <c r="AN254" i="9"/>
  <c r="AO254" i="9"/>
  <c r="AP254" i="9"/>
  <c r="AQ254" i="9"/>
  <c r="AR254" i="9"/>
  <c r="AW254" i="9"/>
  <c r="AX254" i="9"/>
  <c r="AY254" i="9"/>
  <c r="AZ254" i="9"/>
  <c r="BA254" i="9"/>
  <c r="BB254" i="9"/>
  <c r="BC254" i="9"/>
  <c r="BD254" i="9"/>
  <c r="BE254" i="9"/>
  <c r="BI254" i="9"/>
  <c r="BJ254" i="9"/>
  <c r="BK254" i="9"/>
  <c r="BL254" i="9"/>
  <c r="AL255" i="9"/>
  <c r="AM255" i="9"/>
  <c r="AN255" i="9"/>
  <c r="AO255" i="9"/>
  <c r="AP255" i="9"/>
  <c r="AQ255" i="9"/>
  <c r="AR255" i="9"/>
  <c r="AW255" i="9"/>
  <c r="AX255" i="9"/>
  <c r="AY255" i="9"/>
  <c r="AZ255" i="9"/>
  <c r="BA255" i="9"/>
  <c r="BB255" i="9"/>
  <c r="BC255" i="9"/>
  <c r="BD255" i="9"/>
  <c r="BE255" i="9"/>
  <c r="BI255" i="9"/>
  <c r="BJ255" i="9"/>
  <c r="BK255" i="9"/>
  <c r="BL255" i="9"/>
  <c r="AL256" i="9"/>
  <c r="AM256" i="9"/>
  <c r="AN256" i="9"/>
  <c r="AO256" i="9"/>
  <c r="AP256" i="9"/>
  <c r="AQ256" i="9"/>
  <c r="AR256" i="9"/>
  <c r="AW256" i="9"/>
  <c r="AX256" i="9"/>
  <c r="AY256" i="9"/>
  <c r="AZ256" i="9"/>
  <c r="BA256" i="9"/>
  <c r="BB256" i="9"/>
  <c r="BC256" i="9"/>
  <c r="BD256" i="9"/>
  <c r="BE256" i="9"/>
  <c r="BI256" i="9"/>
  <c r="BJ256" i="9"/>
  <c r="BK256" i="9"/>
  <c r="BL256" i="9"/>
  <c r="AL257" i="9"/>
  <c r="AM257" i="9"/>
  <c r="AN257" i="9"/>
  <c r="AO257" i="9"/>
  <c r="AP257" i="9"/>
  <c r="AQ257" i="9"/>
  <c r="AR257" i="9"/>
  <c r="AW257" i="9"/>
  <c r="AX257" i="9"/>
  <c r="AY257" i="9"/>
  <c r="AZ257" i="9"/>
  <c r="BA257" i="9"/>
  <c r="BB257" i="9"/>
  <c r="BC257" i="9"/>
  <c r="BD257" i="9"/>
  <c r="BE257" i="9"/>
  <c r="BI257" i="9"/>
  <c r="BJ257" i="9"/>
  <c r="BK257" i="9"/>
  <c r="BL257" i="9"/>
  <c r="AL258" i="9"/>
  <c r="AM258" i="9"/>
  <c r="AN258" i="9"/>
  <c r="AO258" i="9"/>
  <c r="AP258" i="9"/>
  <c r="AQ258" i="9"/>
  <c r="AR258" i="9"/>
  <c r="AW258" i="9"/>
  <c r="AX258" i="9"/>
  <c r="AY258" i="9"/>
  <c r="AZ258" i="9"/>
  <c r="BA258" i="9"/>
  <c r="BB258" i="9"/>
  <c r="BC258" i="9"/>
  <c r="BD258" i="9"/>
  <c r="BE258" i="9"/>
  <c r="BI258" i="9"/>
  <c r="BJ258" i="9"/>
  <c r="BK258" i="9"/>
  <c r="BL258" i="9"/>
  <c r="AL259" i="9"/>
  <c r="AM259" i="9"/>
  <c r="AN259" i="9"/>
  <c r="AO259" i="9"/>
  <c r="AP259" i="9"/>
  <c r="AQ259" i="9"/>
  <c r="AR259" i="9"/>
  <c r="AW259" i="9"/>
  <c r="AX259" i="9"/>
  <c r="AY259" i="9"/>
  <c r="AZ259" i="9"/>
  <c r="BA259" i="9"/>
  <c r="BB259" i="9"/>
  <c r="BC259" i="9"/>
  <c r="BD259" i="9"/>
  <c r="BE259" i="9"/>
  <c r="BI259" i="9"/>
  <c r="BJ259" i="9"/>
  <c r="BK259" i="9"/>
  <c r="BL259" i="9"/>
  <c r="AL260" i="9"/>
  <c r="AM260" i="9"/>
  <c r="AN260" i="9"/>
  <c r="AO260" i="9"/>
  <c r="AP260" i="9"/>
  <c r="AQ260" i="9"/>
  <c r="AR260" i="9"/>
  <c r="AW260" i="9"/>
  <c r="AX260" i="9"/>
  <c r="AY260" i="9"/>
  <c r="AZ260" i="9"/>
  <c r="BA260" i="9"/>
  <c r="BB260" i="9"/>
  <c r="BC260" i="9"/>
  <c r="BD260" i="9"/>
  <c r="BE260" i="9"/>
  <c r="BI260" i="9"/>
  <c r="BJ260" i="9"/>
  <c r="BK260" i="9"/>
  <c r="BL260" i="9"/>
  <c r="AL261" i="9"/>
  <c r="AM261" i="9"/>
  <c r="AN261" i="9"/>
  <c r="AO261" i="9"/>
  <c r="AP261" i="9"/>
  <c r="AQ261" i="9"/>
  <c r="AR261" i="9"/>
  <c r="AW261" i="9"/>
  <c r="AX261" i="9"/>
  <c r="AY261" i="9"/>
  <c r="AZ261" i="9"/>
  <c r="BA261" i="9"/>
  <c r="BB261" i="9"/>
  <c r="BC261" i="9"/>
  <c r="BD261" i="9"/>
  <c r="BE261" i="9"/>
  <c r="BI261" i="9"/>
  <c r="BJ261" i="9"/>
  <c r="BK261" i="9"/>
  <c r="BL261" i="9"/>
  <c r="AL262" i="9"/>
  <c r="AM262" i="9"/>
  <c r="AN262" i="9"/>
  <c r="AO262" i="9"/>
  <c r="AP262" i="9"/>
  <c r="AQ262" i="9"/>
  <c r="AR262" i="9"/>
  <c r="AW262" i="9"/>
  <c r="AX262" i="9"/>
  <c r="AY262" i="9"/>
  <c r="AZ262" i="9"/>
  <c r="BA262" i="9"/>
  <c r="BB262" i="9"/>
  <c r="BC262" i="9"/>
  <c r="BD262" i="9"/>
  <c r="BE262" i="9"/>
  <c r="BI262" i="9"/>
  <c r="BJ262" i="9"/>
  <c r="BK262" i="9"/>
  <c r="BL262" i="9"/>
  <c r="AL263" i="9"/>
  <c r="AM263" i="9"/>
  <c r="AN263" i="9"/>
  <c r="AO263" i="9"/>
  <c r="AP263" i="9"/>
  <c r="AQ263" i="9"/>
  <c r="AR263" i="9"/>
  <c r="AW263" i="9"/>
  <c r="AX263" i="9"/>
  <c r="AY263" i="9"/>
  <c r="AZ263" i="9"/>
  <c r="BA263" i="9"/>
  <c r="BB263" i="9"/>
  <c r="BC263" i="9"/>
  <c r="BD263" i="9"/>
  <c r="BE263" i="9"/>
  <c r="BI263" i="9"/>
  <c r="BJ263" i="9"/>
  <c r="BK263" i="9"/>
  <c r="BL263" i="9"/>
  <c r="AL264" i="9"/>
  <c r="AM264" i="9"/>
  <c r="AN264" i="9"/>
  <c r="AO264" i="9"/>
  <c r="AP264" i="9"/>
  <c r="AQ264" i="9"/>
  <c r="AR264" i="9"/>
  <c r="AW264" i="9"/>
  <c r="AX264" i="9"/>
  <c r="AY264" i="9"/>
  <c r="AZ264" i="9"/>
  <c r="BA264" i="9"/>
  <c r="BB264" i="9"/>
  <c r="BC264" i="9"/>
  <c r="BD264" i="9"/>
  <c r="BE264" i="9"/>
  <c r="BI264" i="9"/>
  <c r="BJ264" i="9"/>
  <c r="BK264" i="9"/>
  <c r="BL264" i="9"/>
  <c r="AL265" i="9"/>
  <c r="AM265" i="9"/>
  <c r="AN265" i="9"/>
  <c r="AO265" i="9"/>
  <c r="AP265" i="9"/>
  <c r="AQ265" i="9"/>
  <c r="AR265" i="9"/>
  <c r="AW265" i="9"/>
  <c r="AX265" i="9"/>
  <c r="AY265" i="9"/>
  <c r="AZ265" i="9"/>
  <c r="BA265" i="9"/>
  <c r="BB265" i="9"/>
  <c r="BC265" i="9"/>
  <c r="BD265" i="9"/>
  <c r="BE265" i="9"/>
  <c r="BI265" i="9"/>
  <c r="BJ265" i="9"/>
  <c r="BK265" i="9"/>
  <c r="BL265" i="9"/>
  <c r="AK3" i="9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43" i="9"/>
  <c r="AK44" i="9"/>
  <c r="AK45" i="9"/>
  <c r="AK46" i="9"/>
  <c r="AK47" i="9"/>
  <c r="AK48" i="9"/>
  <c r="AK49" i="9"/>
  <c r="AK50" i="9"/>
  <c r="AK51" i="9"/>
  <c r="AK52" i="9"/>
  <c r="AK53" i="9"/>
  <c r="AK54" i="9"/>
  <c r="AK55" i="9"/>
  <c r="AK56" i="9"/>
  <c r="AK57" i="9"/>
  <c r="AK58" i="9"/>
  <c r="AK59" i="9"/>
  <c r="AK60" i="9"/>
  <c r="AK61" i="9"/>
  <c r="AK62" i="9"/>
  <c r="AK63" i="9"/>
  <c r="AK64" i="9"/>
  <c r="AK65" i="9"/>
  <c r="AK66" i="9"/>
  <c r="AK67" i="9"/>
  <c r="AK68" i="9"/>
  <c r="AK69" i="9"/>
  <c r="AK70" i="9"/>
  <c r="AK71" i="9"/>
  <c r="AK72" i="9"/>
  <c r="AK73" i="9"/>
  <c r="AK74" i="9"/>
  <c r="AK75" i="9"/>
  <c r="AK76" i="9"/>
  <c r="AK77" i="9"/>
  <c r="AK78" i="9"/>
  <c r="AK79" i="9"/>
  <c r="AK80" i="9"/>
  <c r="AK81" i="9"/>
  <c r="AK82" i="9"/>
  <c r="AK83" i="9"/>
  <c r="AK84" i="9"/>
  <c r="AK85" i="9"/>
  <c r="AK86" i="9"/>
  <c r="AK87" i="9"/>
  <c r="AK88" i="9"/>
  <c r="AK89" i="9"/>
  <c r="AK90" i="9"/>
  <c r="AK91" i="9"/>
  <c r="AK92" i="9"/>
  <c r="AK93" i="9"/>
  <c r="AK94" i="9"/>
  <c r="AK95" i="9"/>
  <c r="AK96" i="9"/>
  <c r="AK97" i="9"/>
  <c r="AK98" i="9"/>
  <c r="AK99" i="9"/>
  <c r="AK100" i="9"/>
  <c r="AK101" i="9"/>
  <c r="AK102" i="9"/>
  <c r="AK103" i="9"/>
  <c r="AK104" i="9"/>
  <c r="AK105" i="9"/>
  <c r="AK106" i="9"/>
  <c r="AK107" i="9"/>
  <c r="AK108" i="9"/>
  <c r="AK109" i="9"/>
  <c r="AK110" i="9"/>
  <c r="AK111" i="9"/>
  <c r="AK112" i="9"/>
  <c r="AK113" i="9"/>
  <c r="AK114" i="9"/>
  <c r="AK115" i="9"/>
  <c r="AK116" i="9"/>
  <c r="AK117" i="9"/>
  <c r="AK118" i="9"/>
  <c r="AK119" i="9"/>
  <c r="AK120" i="9"/>
  <c r="AK121" i="9"/>
  <c r="AK122" i="9"/>
  <c r="AK123" i="9"/>
  <c r="AK124" i="9"/>
  <c r="AK125" i="9"/>
  <c r="AK126" i="9"/>
  <c r="AK127" i="9"/>
  <c r="AK128" i="9"/>
  <c r="AK129" i="9"/>
  <c r="AK130" i="9"/>
  <c r="AK131" i="9"/>
  <c r="AK132" i="9"/>
  <c r="AK133" i="9"/>
  <c r="AK134" i="9"/>
  <c r="AK135" i="9"/>
  <c r="AK136" i="9"/>
  <c r="AK137" i="9"/>
  <c r="AK138" i="9"/>
  <c r="AK139" i="9"/>
  <c r="AK140" i="9"/>
  <c r="AK141" i="9"/>
  <c r="AK142" i="9"/>
  <c r="AK143" i="9"/>
  <c r="AK144" i="9"/>
  <c r="AK145" i="9"/>
  <c r="AK146" i="9"/>
  <c r="AK147" i="9"/>
  <c r="AK148" i="9"/>
  <c r="AK149" i="9"/>
  <c r="AK150" i="9"/>
  <c r="AK151" i="9"/>
  <c r="AK152" i="9"/>
  <c r="AK153" i="9"/>
  <c r="AK154" i="9"/>
  <c r="AK155" i="9"/>
  <c r="AK156" i="9"/>
  <c r="AK157" i="9"/>
  <c r="AK158" i="9"/>
  <c r="AK159" i="9"/>
  <c r="AK160" i="9"/>
  <c r="AK161" i="9"/>
  <c r="AK162" i="9"/>
  <c r="AK163" i="9"/>
  <c r="AK164" i="9"/>
  <c r="AK165" i="9"/>
  <c r="AK166" i="9"/>
  <c r="AK167" i="9"/>
  <c r="AK168" i="9"/>
  <c r="AK169" i="9"/>
  <c r="AK170" i="9"/>
  <c r="AK171" i="9"/>
  <c r="AK172" i="9"/>
  <c r="AK173" i="9"/>
  <c r="AK174" i="9"/>
  <c r="AK175" i="9"/>
  <c r="AK176" i="9"/>
  <c r="AK177" i="9"/>
  <c r="AK178" i="9"/>
  <c r="AK179" i="9"/>
  <c r="AK180" i="9"/>
  <c r="AK181" i="9"/>
  <c r="AK182" i="9"/>
  <c r="AK183" i="9"/>
  <c r="AK184" i="9"/>
  <c r="AK185" i="9"/>
  <c r="AK186" i="9"/>
  <c r="AK187" i="9"/>
  <c r="AK188" i="9"/>
  <c r="AK189" i="9"/>
  <c r="AK190" i="9"/>
  <c r="AK191" i="9"/>
  <c r="AK192" i="9"/>
  <c r="AK193" i="9"/>
  <c r="AK194" i="9"/>
  <c r="AK195" i="9"/>
  <c r="AK196" i="9"/>
  <c r="AK197" i="9"/>
  <c r="AK198" i="9"/>
  <c r="AK199" i="9"/>
  <c r="AK200" i="9"/>
  <c r="AK201" i="9"/>
  <c r="AK202" i="9"/>
  <c r="AK203" i="9"/>
  <c r="AK204" i="9"/>
  <c r="AK205" i="9"/>
  <c r="AK206" i="9"/>
  <c r="AK207" i="9"/>
  <c r="AK208" i="9"/>
  <c r="AK209" i="9"/>
  <c r="AK210" i="9"/>
  <c r="AK211" i="9"/>
  <c r="AK212" i="9"/>
  <c r="AK213" i="9"/>
  <c r="AK214" i="9"/>
  <c r="AK215" i="9"/>
  <c r="AK216" i="9"/>
  <c r="AK217" i="9"/>
  <c r="AK218" i="9"/>
  <c r="AK219" i="9"/>
  <c r="AK220" i="9"/>
  <c r="AK221" i="9"/>
  <c r="AK222" i="9"/>
  <c r="AK223" i="9"/>
  <c r="AK224" i="9"/>
  <c r="AK225" i="9"/>
  <c r="AK226" i="9"/>
  <c r="AK227" i="9"/>
  <c r="AK228" i="9"/>
  <c r="AK229" i="9"/>
  <c r="AK230" i="9"/>
  <c r="AK231" i="9"/>
  <c r="AK232" i="9"/>
  <c r="AK233" i="9"/>
  <c r="AK234" i="9"/>
  <c r="AK235" i="9"/>
  <c r="AK236" i="9"/>
  <c r="AK237" i="9"/>
  <c r="AK238" i="9"/>
  <c r="AK239" i="9"/>
  <c r="AK240" i="9"/>
  <c r="AK241" i="9"/>
  <c r="AK242" i="9"/>
  <c r="AK243" i="9"/>
  <c r="AK244" i="9"/>
  <c r="AK245" i="9"/>
  <c r="AK246" i="9"/>
  <c r="AK247" i="9"/>
  <c r="AK248" i="9"/>
  <c r="AK249" i="9"/>
  <c r="AK250" i="9"/>
  <c r="AK251" i="9"/>
  <c r="AK252" i="9"/>
  <c r="AK253" i="9"/>
  <c r="AK254" i="9"/>
  <c r="AK255" i="9"/>
  <c r="AK256" i="9"/>
  <c r="AK257" i="9"/>
  <c r="AK258" i="9"/>
  <c r="AK259" i="9"/>
  <c r="AK260" i="9"/>
  <c r="AK261" i="9"/>
  <c r="AK262" i="9"/>
  <c r="AK263" i="9"/>
  <c r="AK264" i="9"/>
  <c r="AK265" i="9"/>
  <c r="AK2" i="9"/>
  <c r="P265" i="9" l="1"/>
  <c r="AV265" i="9" s="1"/>
  <c r="O265" i="9"/>
  <c r="AU265" i="9" s="1"/>
  <c r="N265" i="9"/>
  <c r="AT265" i="9" s="1"/>
  <c r="M265" i="9"/>
  <c r="AS265" i="9" s="1"/>
  <c r="P264" i="9"/>
  <c r="O264" i="9"/>
  <c r="N264" i="9"/>
  <c r="M264" i="9"/>
  <c r="P263" i="9"/>
  <c r="O263" i="9"/>
  <c r="N263" i="9"/>
  <c r="M263" i="9"/>
  <c r="P262" i="9"/>
  <c r="O262" i="9"/>
  <c r="N262" i="9"/>
  <c r="M262" i="9"/>
  <c r="P261" i="9"/>
  <c r="O261" i="9"/>
  <c r="N261" i="9"/>
  <c r="M261" i="9"/>
  <c r="P260" i="9"/>
  <c r="O260" i="9"/>
  <c r="N260" i="9"/>
  <c r="M260" i="9"/>
  <c r="P259" i="9"/>
  <c r="O259" i="9"/>
  <c r="N259" i="9"/>
  <c r="M259" i="9"/>
  <c r="P258" i="9"/>
  <c r="O258" i="9"/>
  <c r="N258" i="9"/>
  <c r="M258" i="9"/>
  <c r="P257" i="9"/>
  <c r="O257" i="9"/>
  <c r="N257" i="9"/>
  <c r="M257" i="9"/>
  <c r="P256" i="9"/>
  <c r="O256" i="9"/>
  <c r="N256" i="9"/>
  <c r="M256" i="9"/>
  <c r="P255" i="9"/>
  <c r="O255" i="9"/>
  <c r="N255" i="9"/>
  <c r="M255" i="9"/>
  <c r="P254" i="9"/>
  <c r="O254" i="9"/>
  <c r="N254" i="9"/>
  <c r="M254" i="9"/>
  <c r="P253" i="9"/>
  <c r="O253" i="9"/>
  <c r="N253" i="9"/>
  <c r="M253" i="9"/>
  <c r="P252" i="9"/>
  <c r="O252" i="9"/>
  <c r="N252" i="9"/>
  <c r="M252" i="9"/>
  <c r="P251" i="9"/>
  <c r="O251" i="9"/>
  <c r="N251" i="9"/>
  <c r="M251" i="9"/>
  <c r="P250" i="9"/>
  <c r="O250" i="9"/>
  <c r="N250" i="9"/>
  <c r="M250" i="9"/>
  <c r="P249" i="9"/>
  <c r="O249" i="9"/>
  <c r="N249" i="9"/>
  <c r="M249" i="9"/>
  <c r="P248" i="9"/>
  <c r="O248" i="9"/>
  <c r="N248" i="9"/>
  <c r="M248" i="9"/>
  <c r="P247" i="9"/>
  <c r="O247" i="9"/>
  <c r="N247" i="9"/>
  <c r="M247" i="9"/>
  <c r="P246" i="9"/>
  <c r="O246" i="9"/>
  <c r="N246" i="9"/>
  <c r="M246" i="9"/>
  <c r="P245" i="9"/>
  <c r="O245" i="9"/>
  <c r="N245" i="9"/>
  <c r="M245" i="9"/>
  <c r="P244" i="9"/>
  <c r="O244" i="9"/>
  <c r="N244" i="9"/>
  <c r="M244" i="9"/>
  <c r="P243" i="9"/>
  <c r="O243" i="9"/>
  <c r="N243" i="9"/>
  <c r="M243" i="9"/>
  <c r="P242" i="9"/>
  <c r="O242" i="9"/>
  <c r="N242" i="9"/>
  <c r="M242" i="9"/>
  <c r="P241" i="9"/>
  <c r="O241" i="9"/>
  <c r="N241" i="9"/>
  <c r="M241" i="9"/>
  <c r="P240" i="9"/>
  <c r="O240" i="9"/>
  <c r="N240" i="9"/>
  <c r="M240" i="9"/>
  <c r="P239" i="9"/>
  <c r="O239" i="9"/>
  <c r="N239" i="9"/>
  <c r="M239" i="9"/>
  <c r="P238" i="9"/>
  <c r="O238" i="9"/>
  <c r="N238" i="9"/>
  <c r="M238" i="9"/>
  <c r="P237" i="9"/>
  <c r="O237" i="9"/>
  <c r="N237" i="9"/>
  <c r="M237" i="9"/>
  <c r="P236" i="9"/>
  <c r="O236" i="9"/>
  <c r="N236" i="9"/>
  <c r="M236" i="9"/>
  <c r="P235" i="9"/>
  <c r="O235" i="9"/>
  <c r="N235" i="9"/>
  <c r="M235" i="9"/>
  <c r="P234" i="9"/>
  <c r="O234" i="9"/>
  <c r="N234" i="9"/>
  <c r="M234" i="9"/>
  <c r="P233" i="9"/>
  <c r="O233" i="9"/>
  <c r="N233" i="9"/>
  <c r="M233" i="9"/>
  <c r="P232" i="9"/>
  <c r="AV264" i="9" s="1"/>
  <c r="O232" i="9"/>
  <c r="AU264" i="9" s="1"/>
  <c r="N232" i="9"/>
  <c r="AT264" i="9" s="1"/>
  <c r="M232" i="9"/>
  <c r="AS264" i="9" s="1"/>
  <c r="P231" i="9"/>
  <c r="AV256" i="9" s="1"/>
  <c r="O231" i="9"/>
  <c r="AU256" i="9" s="1"/>
  <c r="N231" i="9"/>
  <c r="AT256" i="9" s="1"/>
  <c r="M231" i="9"/>
  <c r="AS256" i="9" s="1"/>
  <c r="P230" i="9"/>
  <c r="AV248" i="9" s="1"/>
  <c r="O230" i="9"/>
  <c r="AU248" i="9" s="1"/>
  <c r="N230" i="9"/>
  <c r="AT248" i="9" s="1"/>
  <c r="M230" i="9"/>
  <c r="AS248" i="9" s="1"/>
  <c r="P229" i="9"/>
  <c r="AV240" i="9" s="1"/>
  <c r="O229" i="9"/>
  <c r="AU240" i="9" s="1"/>
  <c r="N229" i="9"/>
  <c r="AT240" i="9" s="1"/>
  <c r="M229" i="9"/>
  <c r="AS240" i="9" s="1"/>
  <c r="P228" i="9"/>
  <c r="AV232" i="9" s="1"/>
  <c r="O228" i="9"/>
  <c r="AU232" i="9" s="1"/>
  <c r="N228" i="9"/>
  <c r="AT232" i="9" s="1"/>
  <c r="M228" i="9"/>
  <c r="AS232" i="9" s="1"/>
  <c r="P227" i="9"/>
  <c r="O227" i="9"/>
  <c r="N227" i="9"/>
  <c r="M227" i="9"/>
  <c r="P226" i="9"/>
  <c r="O226" i="9"/>
  <c r="N226" i="9"/>
  <c r="M226" i="9"/>
  <c r="P225" i="9"/>
  <c r="O225" i="9"/>
  <c r="N225" i="9"/>
  <c r="M225" i="9"/>
  <c r="P224" i="9"/>
  <c r="O224" i="9"/>
  <c r="N224" i="9"/>
  <c r="M224" i="9"/>
  <c r="P223" i="9"/>
  <c r="O223" i="9"/>
  <c r="N223" i="9"/>
  <c r="M223" i="9"/>
  <c r="P222" i="9"/>
  <c r="O222" i="9"/>
  <c r="N222" i="9"/>
  <c r="M222" i="9"/>
  <c r="P221" i="9"/>
  <c r="O221" i="9"/>
  <c r="N221" i="9"/>
  <c r="M221" i="9"/>
  <c r="P220" i="9"/>
  <c r="O220" i="9"/>
  <c r="N220" i="9"/>
  <c r="M220" i="9"/>
  <c r="P219" i="9"/>
  <c r="O219" i="9"/>
  <c r="N219" i="9"/>
  <c r="M219" i="9"/>
  <c r="P218" i="9"/>
  <c r="O218" i="9"/>
  <c r="N218" i="9"/>
  <c r="M218" i="9"/>
  <c r="P217" i="9"/>
  <c r="O217" i="9"/>
  <c r="N217" i="9"/>
  <c r="M217" i="9"/>
  <c r="P216" i="9"/>
  <c r="O216" i="9"/>
  <c r="N216" i="9"/>
  <c r="M216" i="9"/>
  <c r="P215" i="9"/>
  <c r="O215" i="9"/>
  <c r="N215" i="9"/>
  <c r="M215" i="9"/>
  <c r="P214" i="9"/>
  <c r="O214" i="9"/>
  <c r="N214" i="9"/>
  <c r="M214" i="9"/>
  <c r="P213" i="9"/>
  <c r="O213" i="9"/>
  <c r="N213" i="9"/>
  <c r="M213" i="9"/>
  <c r="P212" i="9"/>
  <c r="O212" i="9"/>
  <c r="N212" i="9"/>
  <c r="M212" i="9"/>
  <c r="P211" i="9"/>
  <c r="O211" i="9"/>
  <c r="N211" i="9"/>
  <c r="M211" i="9"/>
  <c r="P210" i="9"/>
  <c r="O210" i="9"/>
  <c r="N210" i="9"/>
  <c r="M210" i="9"/>
  <c r="P209" i="9"/>
  <c r="O209" i="9"/>
  <c r="N209" i="9"/>
  <c r="M209" i="9"/>
  <c r="P208" i="9"/>
  <c r="O208" i="9"/>
  <c r="N208" i="9"/>
  <c r="M208" i="9"/>
  <c r="P207" i="9"/>
  <c r="O207" i="9"/>
  <c r="N207" i="9"/>
  <c r="M207" i="9"/>
  <c r="P206" i="9"/>
  <c r="O206" i="9"/>
  <c r="N206" i="9"/>
  <c r="M206" i="9"/>
  <c r="P205" i="9"/>
  <c r="O205" i="9"/>
  <c r="N205" i="9"/>
  <c r="M205" i="9"/>
  <c r="P204" i="9"/>
  <c r="O204" i="9"/>
  <c r="N204" i="9"/>
  <c r="M204" i="9"/>
  <c r="P203" i="9"/>
  <c r="O203" i="9"/>
  <c r="N203" i="9"/>
  <c r="M203" i="9"/>
  <c r="P202" i="9"/>
  <c r="O202" i="9"/>
  <c r="N202" i="9"/>
  <c r="M202" i="9"/>
  <c r="P201" i="9"/>
  <c r="O201" i="9"/>
  <c r="N201" i="9"/>
  <c r="M201" i="9"/>
  <c r="P200" i="9"/>
  <c r="O200" i="9"/>
  <c r="N200" i="9"/>
  <c r="M200" i="9"/>
  <c r="P199" i="9"/>
  <c r="AV263" i="9" s="1"/>
  <c r="O199" i="9"/>
  <c r="AU263" i="9" s="1"/>
  <c r="N199" i="9"/>
  <c r="AT263" i="9" s="1"/>
  <c r="M199" i="9"/>
  <c r="AS263" i="9" s="1"/>
  <c r="P198" i="9"/>
  <c r="AV255" i="9" s="1"/>
  <c r="O198" i="9"/>
  <c r="AU255" i="9" s="1"/>
  <c r="N198" i="9"/>
  <c r="AT255" i="9" s="1"/>
  <c r="M198" i="9"/>
  <c r="AS255" i="9" s="1"/>
  <c r="P197" i="9"/>
  <c r="AV247" i="9" s="1"/>
  <c r="O197" i="9"/>
  <c r="AU247" i="9" s="1"/>
  <c r="N197" i="9"/>
  <c r="AT247" i="9" s="1"/>
  <c r="M197" i="9"/>
  <c r="AS247" i="9" s="1"/>
  <c r="P196" i="9"/>
  <c r="AV239" i="9" s="1"/>
  <c r="O196" i="9"/>
  <c r="AU239" i="9" s="1"/>
  <c r="N196" i="9"/>
  <c r="AT239" i="9" s="1"/>
  <c r="M196" i="9"/>
  <c r="AS239" i="9" s="1"/>
  <c r="P195" i="9"/>
  <c r="AV231" i="9" s="1"/>
  <c r="O195" i="9"/>
  <c r="AU231" i="9" s="1"/>
  <c r="N195" i="9"/>
  <c r="AT231" i="9" s="1"/>
  <c r="M195" i="9"/>
  <c r="AS231" i="9" s="1"/>
  <c r="P194" i="9"/>
  <c r="AV223" i="9" s="1"/>
  <c r="O194" i="9"/>
  <c r="AU223" i="9" s="1"/>
  <c r="N194" i="9"/>
  <c r="AT223" i="9" s="1"/>
  <c r="M194" i="9"/>
  <c r="AS223" i="9" s="1"/>
  <c r="P193" i="9"/>
  <c r="AV215" i="9" s="1"/>
  <c r="O193" i="9"/>
  <c r="AU215" i="9" s="1"/>
  <c r="N193" i="9"/>
  <c r="AT215" i="9" s="1"/>
  <c r="M193" i="9"/>
  <c r="AS215" i="9" s="1"/>
  <c r="P192" i="9"/>
  <c r="AV207" i="9" s="1"/>
  <c r="O192" i="9"/>
  <c r="AU207" i="9" s="1"/>
  <c r="N192" i="9"/>
  <c r="AT207" i="9" s="1"/>
  <c r="M192" i="9"/>
  <c r="AS207" i="9" s="1"/>
  <c r="P191" i="9"/>
  <c r="AV199" i="9" s="1"/>
  <c r="O191" i="9"/>
  <c r="AU199" i="9" s="1"/>
  <c r="N191" i="9"/>
  <c r="AT199" i="9" s="1"/>
  <c r="M191" i="9"/>
  <c r="AS199" i="9" s="1"/>
  <c r="P190" i="9"/>
  <c r="AV191" i="9" s="1"/>
  <c r="O190" i="9"/>
  <c r="AU191" i="9" s="1"/>
  <c r="N190" i="9"/>
  <c r="AT191" i="9" s="1"/>
  <c r="M190" i="9"/>
  <c r="AS191" i="9" s="1"/>
  <c r="P189" i="9"/>
  <c r="O189" i="9"/>
  <c r="N189" i="9"/>
  <c r="M189" i="9"/>
  <c r="P188" i="9"/>
  <c r="O188" i="9"/>
  <c r="N188" i="9"/>
  <c r="M188" i="9"/>
  <c r="P187" i="9"/>
  <c r="O187" i="9"/>
  <c r="N187" i="9"/>
  <c r="M187" i="9"/>
  <c r="P186" i="9"/>
  <c r="O186" i="9"/>
  <c r="N186" i="9"/>
  <c r="M186" i="9"/>
  <c r="P185" i="9"/>
  <c r="O185" i="9"/>
  <c r="N185" i="9"/>
  <c r="M185" i="9"/>
  <c r="P184" i="9"/>
  <c r="O184" i="9"/>
  <c r="N184" i="9"/>
  <c r="M184" i="9"/>
  <c r="P183" i="9"/>
  <c r="O183" i="9"/>
  <c r="N183" i="9"/>
  <c r="M183" i="9"/>
  <c r="P182" i="9"/>
  <c r="O182" i="9"/>
  <c r="N182" i="9"/>
  <c r="M182" i="9"/>
  <c r="P181" i="9"/>
  <c r="O181" i="9"/>
  <c r="N181" i="9"/>
  <c r="M181" i="9"/>
  <c r="P180" i="9"/>
  <c r="O180" i="9"/>
  <c r="N180" i="9"/>
  <c r="M180" i="9"/>
  <c r="P179" i="9"/>
  <c r="O179" i="9"/>
  <c r="N179" i="9"/>
  <c r="M179" i="9"/>
  <c r="P178" i="9"/>
  <c r="O178" i="9"/>
  <c r="N178" i="9"/>
  <c r="M178" i="9"/>
  <c r="P177" i="9"/>
  <c r="O177" i="9"/>
  <c r="N177" i="9"/>
  <c r="M177" i="9"/>
  <c r="P176" i="9"/>
  <c r="O176" i="9"/>
  <c r="N176" i="9"/>
  <c r="M176" i="9"/>
  <c r="P175" i="9"/>
  <c r="O175" i="9"/>
  <c r="N175" i="9"/>
  <c r="M175" i="9"/>
  <c r="P174" i="9"/>
  <c r="O174" i="9"/>
  <c r="N174" i="9"/>
  <c r="M174" i="9"/>
  <c r="P173" i="9"/>
  <c r="O173" i="9"/>
  <c r="N173" i="9"/>
  <c r="M173" i="9"/>
  <c r="P172" i="9"/>
  <c r="O172" i="9"/>
  <c r="N172" i="9"/>
  <c r="M172" i="9"/>
  <c r="P171" i="9"/>
  <c r="O171" i="9"/>
  <c r="N171" i="9"/>
  <c r="M171" i="9"/>
  <c r="P170" i="9"/>
  <c r="O170" i="9"/>
  <c r="N170" i="9"/>
  <c r="M170" i="9"/>
  <c r="P169" i="9"/>
  <c r="O169" i="9"/>
  <c r="N169" i="9"/>
  <c r="M169" i="9"/>
  <c r="P168" i="9"/>
  <c r="O168" i="9"/>
  <c r="N168" i="9"/>
  <c r="M168" i="9"/>
  <c r="P167" i="9"/>
  <c r="O167" i="9"/>
  <c r="N167" i="9"/>
  <c r="M167" i="9"/>
  <c r="P166" i="9"/>
  <c r="AV262" i="9" s="1"/>
  <c r="O166" i="9"/>
  <c r="AU262" i="9" s="1"/>
  <c r="N166" i="9"/>
  <c r="AT262" i="9" s="1"/>
  <c r="M166" i="9"/>
  <c r="AS262" i="9" s="1"/>
  <c r="P165" i="9"/>
  <c r="AV254" i="9" s="1"/>
  <c r="O165" i="9"/>
  <c r="AU254" i="9" s="1"/>
  <c r="N165" i="9"/>
  <c r="AT254" i="9" s="1"/>
  <c r="M165" i="9"/>
  <c r="AS254" i="9" s="1"/>
  <c r="P164" i="9"/>
  <c r="AV246" i="9" s="1"/>
  <c r="O164" i="9"/>
  <c r="AU246" i="9" s="1"/>
  <c r="N164" i="9"/>
  <c r="AT246" i="9" s="1"/>
  <c r="M164" i="9"/>
  <c r="AS246" i="9" s="1"/>
  <c r="P163" i="9"/>
  <c r="AV238" i="9" s="1"/>
  <c r="O163" i="9"/>
  <c r="AU238" i="9" s="1"/>
  <c r="N163" i="9"/>
  <c r="AT238" i="9" s="1"/>
  <c r="M163" i="9"/>
  <c r="AS238" i="9" s="1"/>
  <c r="P162" i="9"/>
  <c r="AV230" i="9" s="1"/>
  <c r="O162" i="9"/>
  <c r="AU230" i="9" s="1"/>
  <c r="N162" i="9"/>
  <c r="AT230" i="9" s="1"/>
  <c r="M162" i="9"/>
  <c r="AS230" i="9" s="1"/>
  <c r="P161" i="9"/>
  <c r="AV222" i="9" s="1"/>
  <c r="O161" i="9"/>
  <c r="AU222" i="9" s="1"/>
  <c r="N161" i="9"/>
  <c r="AT222" i="9" s="1"/>
  <c r="M161" i="9"/>
  <c r="AS222" i="9" s="1"/>
  <c r="P160" i="9"/>
  <c r="AV214" i="9" s="1"/>
  <c r="O160" i="9"/>
  <c r="AU214" i="9" s="1"/>
  <c r="N160" i="9"/>
  <c r="AT214" i="9" s="1"/>
  <c r="M160" i="9"/>
  <c r="AS214" i="9" s="1"/>
  <c r="P159" i="9"/>
  <c r="AV206" i="9" s="1"/>
  <c r="O159" i="9"/>
  <c r="AU206" i="9" s="1"/>
  <c r="N159" i="9"/>
  <c r="AT206" i="9" s="1"/>
  <c r="M159" i="9"/>
  <c r="AS206" i="9" s="1"/>
  <c r="P158" i="9"/>
  <c r="AV198" i="9" s="1"/>
  <c r="O158" i="9"/>
  <c r="AU198" i="9" s="1"/>
  <c r="N158" i="9"/>
  <c r="AT198" i="9" s="1"/>
  <c r="M158" i="9"/>
  <c r="AS198" i="9" s="1"/>
  <c r="P157" i="9"/>
  <c r="AV190" i="9" s="1"/>
  <c r="O157" i="9"/>
  <c r="AU190" i="9" s="1"/>
  <c r="N157" i="9"/>
  <c r="AT190" i="9" s="1"/>
  <c r="M157" i="9"/>
  <c r="AS190" i="9" s="1"/>
  <c r="P156" i="9"/>
  <c r="AV182" i="9" s="1"/>
  <c r="O156" i="9"/>
  <c r="AU182" i="9" s="1"/>
  <c r="N156" i="9"/>
  <c r="AT182" i="9" s="1"/>
  <c r="M156" i="9"/>
  <c r="AS182" i="9" s="1"/>
  <c r="P155" i="9"/>
  <c r="AV174" i="9" s="1"/>
  <c r="O155" i="9"/>
  <c r="AU174" i="9" s="1"/>
  <c r="N155" i="9"/>
  <c r="AT174" i="9" s="1"/>
  <c r="M155" i="9"/>
  <c r="AS174" i="9" s="1"/>
  <c r="P154" i="9"/>
  <c r="AV166" i="9" s="1"/>
  <c r="O154" i="9"/>
  <c r="AU166" i="9" s="1"/>
  <c r="N154" i="9"/>
  <c r="AT166" i="9" s="1"/>
  <c r="M154" i="9"/>
  <c r="AS166" i="9" s="1"/>
  <c r="P153" i="9"/>
  <c r="AV158" i="9" s="1"/>
  <c r="O153" i="9"/>
  <c r="AU158" i="9" s="1"/>
  <c r="N153" i="9"/>
  <c r="AT158" i="9" s="1"/>
  <c r="M153" i="9"/>
  <c r="AS158" i="9" s="1"/>
  <c r="P152" i="9"/>
  <c r="O152" i="9"/>
  <c r="N152" i="9"/>
  <c r="M152" i="9"/>
  <c r="P151" i="9"/>
  <c r="O151" i="9"/>
  <c r="N151" i="9"/>
  <c r="M151" i="9"/>
  <c r="P150" i="9"/>
  <c r="O150" i="9"/>
  <c r="N150" i="9"/>
  <c r="M150" i="9"/>
  <c r="P149" i="9"/>
  <c r="O149" i="9"/>
  <c r="N149" i="9"/>
  <c r="M149" i="9"/>
  <c r="P148" i="9"/>
  <c r="O148" i="9"/>
  <c r="N148" i="9"/>
  <c r="M148" i="9"/>
  <c r="P147" i="9"/>
  <c r="O147" i="9"/>
  <c r="N147" i="9"/>
  <c r="M147" i="9"/>
  <c r="P146" i="9"/>
  <c r="O146" i="9"/>
  <c r="N146" i="9"/>
  <c r="M146" i="9"/>
  <c r="P145" i="9"/>
  <c r="O145" i="9"/>
  <c r="N145" i="9"/>
  <c r="M145" i="9"/>
  <c r="P144" i="9"/>
  <c r="O144" i="9"/>
  <c r="N144" i="9"/>
  <c r="M144" i="9"/>
  <c r="P143" i="9"/>
  <c r="O143" i="9"/>
  <c r="N143" i="9"/>
  <c r="M143" i="9"/>
  <c r="P142" i="9"/>
  <c r="O142" i="9"/>
  <c r="N142" i="9"/>
  <c r="M142" i="9"/>
  <c r="P141" i="9"/>
  <c r="O141" i="9"/>
  <c r="N141" i="9"/>
  <c r="M141" i="9"/>
  <c r="P140" i="9"/>
  <c r="O140" i="9"/>
  <c r="N140" i="9"/>
  <c r="M140" i="9"/>
  <c r="P139" i="9"/>
  <c r="O139" i="9"/>
  <c r="N139" i="9"/>
  <c r="M139" i="9"/>
  <c r="P138" i="9"/>
  <c r="O138" i="9"/>
  <c r="N138" i="9"/>
  <c r="M138" i="9"/>
  <c r="P137" i="9"/>
  <c r="O137" i="9"/>
  <c r="N137" i="9"/>
  <c r="M137" i="9"/>
  <c r="P136" i="9"/>
  <c r="O136" i="9"/>
  <c r="N136" i="9"/>
  <c r="M136" i="9"/>
  <c r="P135" i="9"/>
  <c r="O135" i="9"/>
  <c r="N135" i="9"/>
  <c r="M135" i="9"/>
  <c r="P134" i="9"/>
  <c r="O134" i="9"/>
  <c r="N134" i="9"/>
  <c r="M134" i="9"/>
  <c r="P133" i="9"/>
  <c r="AV261" i="9" s="1"/>
  <c r="O133" i="9"/>
  <c r="AU261" i="9" s="1"/>
  <c r="N133" i="9"/>
  <c r="AT261" i="9" s="1"/>
  <c r="M133" i="9"/>
  <c r="AS261" i="9" s="1"/>
  <c r="P132" i="9"/>
  <c r="AV253" i="9" s="1"/>
  <c r="O132" i="9"/>
  <c r="AU253" i="9" s="1"/>
  <c r="N132" i="9"/>
  <c r="AT253" i="9" s="1"/>
  <c r="M132" i="9"/>
  <c r="AS253" i="9" s="1"/>
  <c r="P131" i="9"/>
  <c r="AV245" i="9" s="1"/>
  <c r="O131" i="9"/>
  <c r="AU245" i="9" s="1"/>
  <c r="N131" i="9"/>
  <c r="AT245" i="9" s="1"/>
  <c r="M131" i="9"/>
  <c r="AS245" i="9" s="1"/>
  <c r="P130" i="9"/>
  <c r="AV237" i="9" s="1"/>
  <c r="O130" i="9"/>
  <c r="AU237" i="9" s="1"/>
  <c r="N130" i="9"/>
  <c r="AT237" i="9" s="1"/>
  <c r="M130" i="9"/>
  <c r="AS237" i="9" s="1"/>
  <c r="P129" i="9"/>
  <c r="AV229" i="9" s="1"/>
  <c r="O129" i="9"/>
  <c r="AU229" i="9" s="1"/>
  <c r="N129" i="9"/>
  <c r="AT229" i="9" s="1"/>
  <c r="M129" i="9"/>
  <c r="AS229" i="9" s="1"/>
  <c r="P128" i="9"/>
  <c r="AV221" i="9" s="1"/>
  <c r="O128" i="9"/>
  <c r="AU221" i="9" s="1"/>
  <c r="N128" i="9"/>
  <c r="AT221" i="9" s="1"/>
  <c r="M128" i="9"/>
  <c r="AS221" i="9" s="1"/>
  <c r="P127" i="9"/>
  <c r="AV213" i="9" s="1"/>
  <c r="O127" i="9"/>
  <c r="AU213" i="9" s="1"/>
  <c r="N127" i="9"/>
  <c r="AT213" i="9" s="1"/>
  <c r="M127" i="9"/>
  <c r="AS213" i="9" s="1"/>
  <c r="P126" i="9"/>
  <c r="AV205" i="9" s="1"/>
  <c r="O126" i="9"/>
  <c r="AU205" i="9" s="1"/>
  <c r="N126" i="9"/>
  <c r="AT205" i="9" s="1"/>
  <c r="M126" i="9"/>
  <c r="AS205" i="9" s="1"/>
  <c r="P125" i="9"/>
  <c r="AV197" i="9" s="1"/>
  <c r="O125" i="9"/>
  <c r="AU197" i="9" s="1"/>
  <c r="N125" i="9"/>
  <c r="AT197" i="9" s="1"/>
  <c r="M125" i="9"/>
  <c r="AS197" i="9" s="1"/>
  <c r="P124" i="9"/>
  <c r="AV189" i="9" s="1"/>
  <c r="O124" i="9"/>
  <c r="AU189" i="9" s="1"/>
  <c r="N124" i="9"/>
  <c r="AT189" i="9" s="1"/>
  <c r="M124" i="9"/>
  <c r="AS189" i="9" s="1"/>
  <c r="P123" i="9"/>
  <c r="AV181" i="9" s="1"/>
  <c r="O123" i="9"/>
  <c r="AU181" i="9" s="1"/>
  <c r="N123" i="9"/>
  <c r="AT181" i="9" s="1"/>
  <c r="M123" i="9"/>
  <c r="AS181" i="9" s="1"/>
  <c r="P122" i="9"/>
  <c r="AV173" i="9" s="1"/>
  <c r="O122" i="9"/>
  <c r="AU173" i="9" s="1"/>
  <c r="N122" i="9"/>
  <c r="AT173" i="9" s="1"/>
  <c r="M122" i="9"/>
  <c r="AS173" i="9" s="1"/>
  <c r="P121" i="9"/>
  <c r="AV165" i="9" s="1"/>
  <c r="O121" i="9"/>
  <c r="AU165" i="9" s="1"/>
  <c r="N121" i="9"/>
  <c r="AT165" i="9" s="1"/>
  <c r="M121" i="9"/>
  <c r="AS165" i="9" s="1"/>
  <c r="P120" i="9"/>
  <c r="AV157" i="9" s="1"/>
  <c r="O120" i="9"/>
  <c r="AU157" i="9" s="1"/>
  <c r="N120" i="9"/>
  <c r="AT157" i="9" s="1"/>
  <c r="M120" i="9"/>
  <c r="AS157" i="9" s="1"/>
  <c r="P119" i="9"/>
  <c r="AV149" i="9" s="1"/>
  <c r="O119" i="9"/>
  <c r="AU149" i="9" s="1"/>
  <c r="N119" i="9"/>
  <c r="AT149" i="9" s="1"/>
  <c r="M119" i="9"/>
  <c r="AS149" i="9" s="1"/>
  <c r="P118" i="9"/>
  <c r="AV141" i="9" s="1"/>
  <c r="O118" i="9"/>
  <c r="AU141" i="9" s="1"/>
  <c r="N118" i="9"/>
  <c r="AT141" i="9" s="1"/>
  <c r="M118" i="9"/>
  <c r="AS141" i="9" s="1"/>
  <c r="P117" i="9"/>
  <c r="AV133" i="9" s="1"/>
  <c r="O117" i="9"/>
  <c r="AU133" i="9" s="1"/>
  <c r="N117" i="9"/>
  <c r="AT133" i="9" s="1"/>
  <c r="M117" i="9"/>
  <c r="AS133" i="9" s="1"/>
  <c r="P116" i="9"/>
  <c r="AV125" i="9" s="1"/>
  <c r="O116" i="9"/>
  <c r="AU125" i="9" s="1"/>
  <c r="N116" i="9"/>
  <c r="AT125" i="9" s="1"/>
  <c r="M116" i="9"/>
  <c r="AS125" i="9" s="1"/>
  <c r="P115" i="9"/>
  <c r="AV117" i="9" s="1"/>
  <c r="O115" i="9"/>
  <c r="AU117" i="9" s="1"/>
  <c r="N115" i="9"/>
  <c r="AT117" i="9" s="1"/>
  <c r="M115" i="9"/>
  <c r="AS117" i="9" s="1"/>
  <c r="P114" i="9"/>
  <c r="O114" i="9"/>
  <c r="N114" i="9"/>
  <c r="M114" i="9"/>
  <c r="P113" i="9"/>
  <c r="O113" i="9"/>
  <c r="N113" i="9"/>
  <c r="M113" i="9"/>
  <c r="P112" i="9"/>
  <c r="O112" i="9"/>
  <c r="N112" i="9"/>
  <c r="M112" i="9"/>
  <c r="P111" i="9"/>
  <c r="O111" i="9"/>
  <c r="N111" i="9"/>
  <c r="M111" i="9"/>
  <c r="P110" i="9"/>
  <c r="O110" i="9"/>
  <c r="N110" i="9"/>
  <c r="M110" i="9"/>
  <c r="P109" i="9"/>
  <c r="O109" i="9"/>
  <c r="N109" i="9"/>
  <c r="M109" i="9"/>
  <c r="P108" i="9"/>
  <c r="O108" i="9"/>
  <c r="N108" i="9"/>
  <c r="M108" i="9"/>
  <c r="P107" i="9"/>
  <c r="O107" i="9"/>
  <c r="N107" i="9"/>
  <c r="M107" i="9"/>
  <c r="P106" i="9"/>
  <c r="O106" i="9"/>
  <c r="N106" i="9"/>
  <c r="M106" i="9"/>
  <c r="P105" i="9"/>
  <c r="O105" i="9"/>
  <c r="N105" i="9"/>
  <c r="M105" i="9"/>
  <c r="P104" i="9"/>
  <c r="O104" i="9"/>
  <c r="N104" i="9"/>
  <c r="M104" i="9"/>
  <c r="P103" i="9"/>
  <c r="O103" i="9"/>
  <c r="N103" i="9"/>
  <c r="M103" i="9"/>
  <c r="P102" i="9"/>
  <c r="O102" i="9"/>
  <c r="N102" i="9"/>
  <c r="M102" i="9"/>
  <c r="P101" i="9"/>
  <c r="O101" i="9"/>
  <c r="N101" i="9"/>
  <c r="M101" i="9"/>
  <c r="P100" i="9"/>
  <c r="AV260" i="9" s="1"/>
  <c r="O100" i="9"/>
  <c r="AU260" i="9" s="1"/>
  <c r="N100" i="9"/>
  <c r="AT260" i="9" s="1"/>
  <c r="M100" i="9"/>
  <c r="AS260" i="9" s="1"/>
  <c r="P99" i="9"/>
  <c r="AV252" i="9" s="1"/>
  <c r="O99" i="9"/>
  <c r="AU252" i="9" s="1"/>
  <c r="N99" i="9"/>
  <c r="AT252" i="9" s="1"/>
  <c r="M99" i="9"/>
  <c r="AS252" i="9" s="1"/>
  <c r="P98" i="9"/>
  <c r="AV244" i="9" s="1"/>
  <c r="O98" i="9"/>
  <c r="AU244" i="9" s="1"/>
  <c r="N98" i="9"/>
  <c r="AT244" i="9" s="1"/>
  <c r="M98" i="9"/>
  <c r="AS244" i="9" s="1"/>
  <c r="P97" i="9"/>
  <c r="AV236" i="9" s="1"/>
  <c r="O97" i="9"/>
  <c r="AU236" i="9" s="1"/>
  <c r="N97" i="9"/>
  <c r="AT236" i="9" s="1"/>
  <c r="M97" i="9"/>
  <c r="AS236" i="9" s="1"/>
  <c r="P96" i="9"/>
  <c r="AV228" i="9" s="1"/>
  <c r="O96" i="9"/>
  <c r="AU228" i="9" s="1"/>
  <c r="N96" i="9"/>
  <c r="AT228" i="9" s="1"/>
  <c r="M96" i="9"/>
  <c r="AS228" i="9" s="1"/>
  <c r="P95" i="9"/>
  <c r="AV220" i="9" s="1"/>
  <c r="O95" i="9"/>
  <c r="AU220" i="9" s="1"/>
  <c r="N95" i="9"/>
  <c r="AT220" i="9" s="1"/>
  <c r="M95" i="9"/>
  <c r="AS220" i="9" s="1"/>
  <c r="P94" i="9"/>
  <c r="AV212" i="9" s="1"/>
  <c r="O94" i="9"/>
  <c r="AU212" i="9" s="1"/>
  <c r="N94" i="9"/>
  <c r="AT212" i="9" s="1"/>
  <c r="M94" i="9"/>
  <c r="AS212" i="9" s="1"/>
  <c r="P93" i="9"/>
  <c r="AV204" i="9" s="1"/>
  <c r="O93" i="9"/>
  <c r="AU204" i="9" s="1"/>
  <c r="N93" i="9"/>
  <c r="AT204" i="9" s="1"/>
  <c r="M93" i="9"/>
  <c r="AS204" i="9" s="1"/>
  <c r="P92" i="9"/>
  <c r="AV196" i="9" s="1"/>
  <c r="O92" i="9"/>
  <c r="AU196" i="9" s="1"/>
  <c r="N92" i="9"/>
  <c r="AT196" i="9" s="1"/>
  <c r="M92" i="9"/>
  <c r="AS196" i="9" s="1"/>
  <c r="P91" i="9"/>
  <c r="AV188" i="9" s="1"/>
  <c r="O91" i="9"/>
  <c r="AU188" i="9" s="1"/>
  <c r="N91" i="9"/>
  <c r="AT188" i="9" s="1"/>
  <c r="M91" i="9"/>
  <c r="AS188" i="9" s="1"/>
  <c r="P90" i="9"/>
  <c r="AV180" i="9" s="1"/>
  <c r="O90" i="9"/>
  <c r="AU180" i="9" s="1"/>
  <c r="N90" i="9"/>
  <c r="AT180" i="9" s="1"/>
  <c r="M90" i="9"/>
  <c r="AS180" i="9" s="1"/>
  <c r="P89" i="9"/>
  <c r="AV172" i="9" s="1"/>
  <c r="O89" i="9"/>
  <c r="AU172" i="9" s="1"/>
  <c r="N89" i="9"/>
  <c r="AT172" i="9" s="1"/>
  <c r="M89" i="9"/>
  <c r="AS172" i="9" s="1"/>
  <c r="P88" i="9"/>
  <c r="AV164" i="9" s="1"/>
  <c r="O88" i="9"/>
  <c r="AU164" i="9" s="1"/>
  <c r="N88" i="9"/>
  <c r="AT164" i="9" s="1"/>
  <c r="M88" i="9"/>
  <c r="AS164" i="9" s="1"/>
  <c r="P87" i="9"/>
  <c r="AV156" i="9" s="1"/>
  <c r="O87" i="9"/>
  <c r="AU156" i="9" s="1"/>
  <c r="N87" i="9"/>
  <c r="AT156" i="9" s="1"/>
  <c r="M87" i="9"/>
  <c r="AS156" i="9" s="1"/>
  <c r="P86" i="9"/>
  <c r="AV148" i="9" s="1"/>
  <c r="O86" i="9"/>
  <c r="AU148" i="9" s="1"/>
  <c r="N86" i="9"/>
  <c r="AT148" i="9" s="1"/>
  <c r="M86" i="9"/>
  <c r="AS148" i="9" s="1"/>
  <c r="P85" i="9"/>
  <c r="AV140" i="9" s="1"/>
  <c r="O85" i="9"/>
  <c r="AU140" i="9" s="1"/>
  <c r="N85" i="9"/>
  <c r="AT140" i="9" s="1"/>
  <c r="M85" i="9"/>
  <c r="AS140" i="9" s="1"/>
  <c r="P84" i="9"/>
  <c r="AV132" i="9" s="1"/>
  <c r="O84" i="9"/>
  <c r="AU132" i="9" s="1"/>
  <c r="N84" i="9"/>
  <c r="AT132" i="9" s="1"/>
  <c r="M84" i="9"/>
  <c r="AS132" i="9" s="1"/>
  <c r="P83" i="9"/>
  <c r="AV124" i="9" s="1"/>
  <c r="O83" i="9"/>
  <c r="AU124" i="9" s="1"/>
  <c r="N83" i="9"/>
  <c r="AT124" i="9" s="1"/>
  <c r="M83" i="9"/>
  <c r="AS124" i="9" s="1"/>
  <c r="P82" i="9"/>
  <c r="AV116" i="9" s="1"/>
  <c r="O82" i="9"/>
  <c r="AU116" i="9" s="1"/>
  <c r="N82" i="9"/>
  <c r="AT116" i="9" s="1"/>
  <c r="M82" i="9"/>
  <c r="AS116" i="9" s="1"/>
  <c r="P81" i="9"/>
  <c r="AV108" i="9" s="1"/>
  <c r="O81" i="9"/>
  <c r="AU108" i="9" s="1"/>
  <c r="N81" i="9"/>
  <c r="AT108" i="9" s="1"/>
  <c r="M81" i="9"/>
  <c r="AS108" i="9" s="1"/>
  <c r="P80" i="9"/>
  <c r="AV100" i="9" s="1"/>
  <c r="O80" i="9"/>
  <c r="AU100" i="9" s="1"/>
  <c r="N80" i="9"/>
  <c r="AT100" i="9" s="1"/>
  <c r="M80" i="9"/>
  <c r="AS100" i="9" s="1"/>
  <c r="P79" i="9"/>
  <c r="AV92" i="9" s="1"/>
  <c r="O79" i="9"/>
  <c r="AU92" i="9" s="1"/>
  <c r="N79" i="9"/>
  <c r="AT92" i="9" s="1"/>
  <c r="M79" i="9"/>
  <c r="AS92" i="9" s="1"/>
  <c r="P78" i="9"/>
  <c r="AV84" i="9" s="1"/>
  <c r="O78" i="9"/>
  <c r="AU84" i="9" s="1"/>
  <c r="N78" i="9"/>
  <c r="AT84" i="9" s="1"/>
  <c r="M78" i="9"/>
  <c r="AS84" i="9" s="1"/>
  <c r="P77" i="9"/>
  <c r="O77" i="9"/>
  <c r="N77" i="9"/>
  <c r="M77" i="9"/>
  <c r="P76" i="9"/>
  <c r="O76" i="9"/>
  <c r="N76" i="9"/>
  <c r="M76" i="9"/>
  <c r="P75" i="9"/>
  <c r="O75" i="9"/>
  <c r="N75" i="9"/>
  <c r="M75" i="9"/>
  <c r="P74" i="9"/>
  <c r="O74" i="9"/>
  <c r="N74" i="9"/>
  <c r="M74" i="9"/>
  <c r="P73" i="9"/>
  <c r="O73" i="9"/>
  <c r="N73" i="9"/>
  <c r="M73" i="9"/>
  <c r="P72" i="9"/>
  <c r="O72" i="9"/>
  <c r="N72" i="9"/>
  <c r="M72" i="9"/>
  <c r="P71" i="9"/>
  <c r="O71" i="9"/>
  <c r="N71" i="9"/>
  <c r="M71" i="9"/>
  <c r="P70" i="9"/>
  <c r="O70" i="9"/>
  <c r="N70" i="9"/>
  <c r="M70" i="9"/>
  <c r="P69" i="9"/>
  <c r="O69" i="9"/>
  <c r="N69" i="9"/>
  <c r="M69" i="9"/>
  <c r="P68" i="9"/>
  <c r="O68" i="9"/>
  <c r="N68" i="9"/>
  <c r="M68" i="9"/>
  <c r="P67" i="9"/>
  <c r="AV259" i="9" s="1"/>
  <c r="O67" i="9"/>
  <c r="AU259" i="9" s="1"/>
  <c r="N67" i="9"/>
  <c r="AT259" i="9" s="1"/>
  <c r="M67" i="9"/>
  <c r="AS259" i="9" s="1"/>
  <c r="P66" i="9"/>
  <c r="AV251" i="9" s="1"/>
  <c r="O66" i="9"/>
  <c r="AU251" i="9" s="1"/>
  <c r="N66" i="9"/>
  <c r="AT251" i="9" s="1"/>
  <c r="M66" i="9"/>
  <c r="AS251" i="9" s="1"/>
  <c r="P65" i="9"/>
  <c r="AV243" i="9" s="1"/>
  <c r="O65" i="9"/>
  <c r="AU243" i="9" s="1"/>
  <c r="N65" i="9"/>
  <c r="AT243" i="9" s="1"/>
  <c r="M65" i="9"/>
  <c r="AS243" i="9" s="1"/>
  <c r="P64" i="9"/>
  <c r="AV235" i="9" s="1"/>
  <c r="O64" i="9"/>
  <c r="AU235" i="9" s="1"/>
  <c r="N64" i="9"/>
  <c r="AT235" i="9" s="1"/>
  <c r="M64" i="9"/>
  <c r="AS235" i="9" s="1"/>
  <c r="P63" i="9"/>
  <c r="AV227" i="9" s="1"/>
  <c r="O63" i="9"/>
  <c r="AU227" i="9" s="1"/>
  <c r="N63" i="9"/>
  <c r="AT227" i="9" s="1"/>
  <c r="M63" i="9"/>
  <c r="AS227" i="9" s="1"/>
  <c r="P62" i="9"/>
  <c r="AV219" i="9" s="1"/>
  <c r="O62" i="9"/>
  <c r="AU219" i="9" s="1"/>
  <c r="N62" i="9"/>
  <c r="AT219" i="9" s="1"/>
  <c r="M62" i="9"/>
  <c r="AS219" i="9" s="1"/>
  <c r="P61" i="9"/>
  <c r="AV211" i="9" s="1"/>
  <c r="O61" i="9"/>
  <c r="AU211" i="9" s="1"/>
  <c r="N61" i="9"/>
  <c r="AT211" i="9" s="1"/>
  <c r="M61" i="9"/>
  <c r="AS211" i="9" s="1"/>
  <c r="P60" i="9"/>
  <c r="AV203" i="9" s="1"/>
  <c r="O60" i="9"/>
  <c r="AU203" i="9" s="1"/>
  <c r="N60" i="9"/>
  <c r="AT203" i="9" s="1"/>
  <c r="M60" i="9"/>
  <c r="AS203" i="9" s="1"/>
  <c r="P59" i="9"/>
  <c r="AV195" i="9" s="1"/>
  <c r="O59" i="9"/>
  <c r="AU195" i="9" s="1"/>
  <c r="N59" i="9"/>
  <c r="AT195" i="9" s="1"/>
  <c r="M59" i="9"/>
  <c r="AS195" i="9" s="1"/>
  <c r="P58" i="9"/>
  <c r="AV187" i="9" s="1"/>
  <c r="O58" i="9"/>
  <c r="AU187" i="9" s="1"/>
  <c r="N58" i="9"/>
  <c r="AT187" i="9" s="1"/>
  <c r="M58" i="9"/>
  <c r="AS187" i="9" s="1"/>
  <c r="P57" i="9"/>
  <c r="AV179" i="9" s="1"/>
  <c r="O57" i="9"/>
  <c r="AU179" i="9" s="1"/>
  <c r="N57" i="9"/>
  <c r="AT179" i="9" s="1"/>
  <c r="M57" i="9"/>
  <c r="AS179" i="9" s="1"/>
  <c r="P56" i="9"/>
  <c r="AV171" i="9" s="1"/>
  <c r="O56" i="9"/>
  <c r="AU171" i="9" s="1"/>
  <c r="N56" i="9"/>
  <c r="AT171" i="9" s="1"/>
  <c r="M56" i="9"/>
  <c r="AS171" i="9" s="1"/>
  <c r="P55" i="9"/>
  <c r="AV163" i="9" s="1"/>
  <c r="O55" i="9"/>
  <c r="AU163" i="9" s="1"/>
  <c r="N55" i="9"/>
  <c r="AT163" i="9" s="1"/>
  <c r="M55" i="9"/>
  <c r="AS163" i="9" s="1"/>
  <c r="P54" i="9"/>
  <c r="AV155" i="9" s="1"/>
  <c r="O54" i="9"/>
  <c r="AU155" i="9" s="1"/>
  <c r="N54" i="9"/>
  <c r="AT155" i="9" s="1"/>
  <c r="M54" i="9"/>
  <c r="AS155" i="9" s="1"/>
  <c r="P53" i="9"/>
  <c r="AV147" i="9" s="1"/>
  <c r="O53" i="9"/>
  <c r="AU147" i="9" s="1"/>
  <c r="N53" i="9"/>
  <c r="AT147" i="9" s="1"/>
  <c r="M53" i="9"/>
  <c r="AS147" i="9" s="1"/>
  <c r="P52" i="9"/>
  <c r="AV139" i="9" s="1"/>
  <c r="O52" i="9"/>
  <c r="AU139" i="9" s="1"/>
  <c r="N52" i="9"/>
  <c r="AT139" i="9" s="1"/>
  <c r="M52" i="9"/>
  <c r="AS139" i="9" s="1"/>
  <c r="P51" i="9"/>
  <c r="AV131" i="9" s="1"/>
  <c r="O51" i="9"/>
  <c r="AU131" i="9" s="1"/>
  <c r="N51" i="9"/>
  <c r="AT131" i="9" s="1"/>
  <c r="M51" i="9"/>
  <c r="AS131" i="9" s="1"/>
  <c r="P50" i="9"/>
  <c r="AV123" i="9" s="1"/>
  <c r="O50" i="9"/>
  <c r="AU123" i="9" s="1"/>
  <c r="N50" i="9"/>
  <c r="AT123" i="9" s="1"/>
  <c r="M50" i="9"/>
  <c r="AS123" i="9" s="1"/>
  <c r="P49" i="9"/>
  <c r="AV115" i="9" s="1"/>
  <c r="O49" i="9"/>
  <c r="AU115" i="9" s="1"/>
  <c r="N49" i="9"/>
  <c r="AT115" i="9" s="1"/>
  <c r="M49" i="9"/>
  <c r="AS115" i="9" s="1"/>
  <c r="P48" i="9"/>
  <c r="AV107" i="9" s="1"/>
  <c r="O48" i="9"/>
  <c r="AU107" i="9" s="1"/>
  <c r="N48" i="9"/>
  <c r="AT107" i="9" s="1"/>
  <c r="M48" i="9"/>
  <c r="AS107" i="9" s="1"/>
  <c r="P47" i="9"/>
  <c r="AV99" i="9" s="1"/>
  <c r="O47" i="9"/>
  <c r="AU99" i="9" s="1"/>
  <c r="N47" i="9"/>
  <c r="AT99" i="9" s="1"/>
  <c r="M47" i="9"/>
  <c r="AS99" i="9" s="1"/>
  <c r="P46" i="9"/>
  <c r="AV91" i="9" s="1"/>
  <c r="O46" i="9"/>
  <c r="AU91" i="9" s="1"/>
  <c r="N46" i="9"/>
  <c r="AT91" i="9" s="1"/>
  <c r="M46" i="9"/>
  <c r="AS91" i="9" s="1"/>
  <c r="P45" i="9"/>
  <c r="AV83" i="9" s="1"/>
  <c r="O45" i="9"/>
  <c r="AU83" i="9" s="1"/>
  <c r="N45" i="9"/>
  <c r="AT83" i="9" s="1"/>
  <c r="M45" i="9"/>
  <c r="AS83" i="9" s="1"/>
  <c r="P44" i="9"/>
  <c r="AV75" i="9" s="1"/>
  <c r="O44" i="9"/>
  <c r="AU75" i="9" s="1"/>
  <c r="N44" i="9"/>
  <c r="AT75" i="9" s="1"/>
  <c r="M44" i="9"/>
  <c r="AS75" i="9" s="1"/>
  <c r="P43" i="9"/>
  <c r="AV67" i="9" s="1"/>
  <c r="O43" i="9"/>
  <c r="AU67" i="9" s="1"/>
  <c r="N43" i="9"/>
  <c r="AT67" i="9" s="1"/>
  <c r="M43" i="9"/>
  <c r="AS67" i="9" s="1"/>
  <c r="P42" i="9"/>
  <c r="AV59" i="9" s="1"/>
  <c r="O42" i="9"/>
  <c r="AU59" i="9" s="1"/>
  <c r="N42" i="9"/>
  <c r="AT59" i="9" s="1"/>
  <c r="M42" i="9"/>
  <c r="AS59" i="9" s="1"/>
  <c r="P41" i="9"/>
  <c r="AV51" i="9" s="1"/>
  <c r="O41" i="9"/>
  <c r="AU51" i="9" s="1"/>
  <c r="N41" i="9"/>
  <c r="AT51" i="9" s="1"/>
  <c r="M41" i="9"/>
  <c r="AS51" i="9" s="1"/>
  <c r="P40" i="9"/>
  <c r="AV43" i="9" s="1"/>
  <c r="O40" i="9"/>
  <c r="AU43" i="9" s="1"/>
  <c r="N40" i="9"/>
  <c r="AT43" i="9" s="1"/>
  <c r="M40" i="9"/>
  <c r="AS43" i="9" s="1"/>
  <c r="P39" i="9"/>
  <c r="O39" i="9"/>
  <c r="N39" i="9"/>
  <c r="M39" i="9"/>
  <c r="P38" i="9"/>
  <c r="O38" i="9"/>
  <c r="N38" i="9"/>
  <c r="M38" i="9"/>
  <c r="P37" i="9"/>
  <c r="O37" i="9"/>
  <c r="N37" i="9"/>
  <c r="M37" i="9"/>
  <c r="P36" i="9"/>
  <c r="O36" i="9"/>
  <c r="N36" i="9"/>
  <c r="M36" i="9"/>
  <c r="P35" i="9"/>
  <c r="O35" i="9"/>
  <c r="N35" i="9"/>
  <c r="M35" i="9"/>
  <c r="P34" i="9"/>
  <c r="AV258" i="9" s="1"/>
  <c r="O34" i="9"/>
  <c r="AU258" i="9" s="1"/>
  <c r="N34" i="9"/>
  <c r="AT258" i="9" s="1"/>
  <c r="M34" i="9"/>
  <c r="AS258" i="9" s="1"/>
  <c r="P33" i="9"/>
  <c r="AV250" i="9" s="1"/>
  <c r="O33" i="9"/>
  <c r="AU250" i="9" s="1"/>
  <c r="N33" i="9"/>
  <c r="AT250" i="9" s="1"/>
  <c r="M33" i="9"/>
  <c r="AS250" i="9" s="1"/>
  <c r="P32" i="9"/>
  <c r="AV242" i="9" s="1"/>
  <c r="O32" i="9"/>
  <c r="AU242" i="9" s="1"/>
  <c r="N32" i="9"/>
  <c r="AT242" i="9" s="1"/>
  <c r="M32" i="9"/>
  <c r="AS242" i="9" s="1"/>
  <c r="P31" i="9"/>
  <c r="AV234" i="9" s="1"/>
  <c r="O31" i="9"/>
  <c r="AU234" i="9" s="1"/>
  <c r="N31" i="9"/>
  <c r="AT234" i="9" s="1"/>
  <c r="M31" i="9"/>
  <c r="AS234" i="9" s="1"/>
  <c r="P30" i="9"/>
  <c r="AV226" i="9" s="1"/>
  <c r="O30" i="9"/>
  <c r="AU226" i="9" s="1"/>
  <c r="N30" i="9"/>
  <c r="AT226" i="9" s="1"/>
  <c r="M30" i="9"/>
  <c r="AS226" i="9" s="1"/>
  <c r="P29" i="9"/>
  <c r="AV218" i="9" s="1"/>
  <c r="O29" i="9"/>
  <c r="AU218" i="9" s="1"/>
  <c r="N29" i="9"/>
  <c r="AT218" i="9" s="1"/>
  <c r="M29" i="9"/>
  <c r="AS218" i="9" s="1"/>
  <c r="P28" i="9"/>
  <c r="AV210" i="9" s="1"/>
  <c r="O28" i="9"/>
  <c r="AU210" i="9" s="1"/>
  <c r="N28" i="9"/>
  <c r="AT210" i="9" s="1"/>
  <c r="M28" i="9"/>
  <c r="AS210" i="9" s="1"/>
  <c r="P27" i="9"/>
  <c r="AV202" i="9" s="1"/>
  <c r="O27" i="9"/>
  <c r="AU202" i="9" s="1"/>
  <c r="N27" i="9"/>
  <c r="AT202" i="9" s="1"/>
  <c r="M27" i="9"/>
  <c r="AS202" i="9" s="1"/>
  <c r="P26" i="9"/>
  <c r="AV194" i="9" s="1"/>
  <c r="O26" i="9"/>
  <c r="AU194" i="9" s="1"/>
  <c r="N26" i="9"/>
  <c r="AT194" i="9" s="1"/>
  <c r="M26" i="9"/>
  <c r="AS194" i="9" s="1"/>
  <c r="P25" i="9"/>
  <c r="AV186" i="9" s="1"/>
  <c r="O25" i="9"/>
  <c r="AU186" i="9" s="1"/>
  <c r="N25" i="9"/>
  <c r="AT186" i="9" s="1"/>
  <c r="M25" i="9"/>
  <c r="AS186" i="9" s="1"/>
  <c r="P24" i="9"/>
  <c r="AV178" i="9" s="1"/>
  <c r="O24" i="9"/>
  <c r="AU178" i="9" s="1"/>
  <c r="N24" i="9"/>
  <c r="AT178" i="9" s="1"/>
  <c r="M24" i="9"/>
  <c r="AS178" i="9" s="1"/>
  <c r="P23" i="9"/>
  <c r="AV170" i="9" s="1"/>
  <c r="O23" i="9"/>
  <c r="AU170" i="9" s="1"/>
  <c r="N23" i="9"/>
  <c r="AT170" i="9" s="1"/>
  <c r="M23" i="9"/>
  <c r="AS170" i="9" s="1"/>
  <c r="P22" i="9"/>
  <c r="AV162" i="9" s="1"/>
  <c r="O22" i="9"/>
  <c r="AU162" i="9" s="1"/>
  <c r="N22" i="9"/>
  <c r="AT162" i="9" s="1"/>
  <c r="M22" i="9"/>
  <c r="AS162" i="9" s="1"/>
  <c r="P21" i="9"/>
  <c r="AV154" i="9" s="1"/>
  <c r="O21" i="9"/>
  <c r="AU154" i="9" s="1"/>
  <c r="N21" i="9"/>
  <c r="AT154" i="9" s="1"/>
  <c r="M21" i="9"/>
  <c r="AS154" i="9" s="1"/>
  <c r="P20" i="9"/>
  <c r="AV146" i="9" s="1"/>
  <c r="O20" i="9"/>
  <c r="AU146" i="9" s="1"/>
  <c r="N20" i="9"/>
  <c r="AT146" i="9" s="1"/>
  <c r="M20" i="9"/>
  <c r="AS146" i="9" s="1"/>
  <c r="P19" i="9"/>
  <c r="AV138" i="9" s="1"/>
  <c r="O19" i="9"/>
  <c r="AU138" i="9" s="1"/>
  <c r="N19" i="9"/>
  <c r="AT138" i="9" s="1"/>
  <c r="M19" i="9"/>
  <c r="AS138" i="9" s="1"/>
  <c r="P18" i="9"/>
  <c r="AV130" i="9" s="1"/>
  <c r="O18" i="9"/>
  <c r="AU130" i="9" s="1"/>
  <c r="N18" i="9"/>
  <c r="AT130" i="9" s="1"/>
  <c r="M18" i="9"/>
  <c r="AS130" i="9" s="1"/>
  <c r="P17" i="9"/>
  <c r="AV122" i="9" s="1"/>
  <c r="O17" i="9"/>
  <c r="AU122" i="9" s="1"/>
  <c r="N17" i="9"/>
  <c r="AT122" i="9" s="1"/>
  <c r="M17" i="9"/>
  <c r="AS122" i="9" s="1"/>
  <c r="P16" i="9"/>
  <c r="AV114" i="9" s="1"/>
  <c r="O16" i="9"/>
  <c r="AU114" i="9" s="1"/>
  <c r="N16" i="9"/>
  <c r="AT114" i="9" s="1"/>
  <c r="M16" i="9"/>
  <c r="AS114" i="9" s="1"/>
  <c r="P15" i="9"/>
  <c r="AV106" i="9" s="1"/>
  <c r="O15" i="9"/>
  <c r="AU106" i="9" s="1"/>
  <c r="N15" i="9"/>
  <c r="AT106" i="9" s="1"/>
  <c r="M15" i="9"/>
  <c r="AS106" i="9" s="1"/>
  <c r="P14" i="9"/>
  <c r="AV98" i="9" s="1"/>
  <c r="O14" i="9"/>
  <c r="AU98" i="9" s="1"/>
  <c r="N14" i="9"/>
  <c r="AT98" i="9" s="1"/>
  <c r="M14" i="9"/>
  <c r="AS98" i="9" s="1"/>
  <c r="P13" i="9"/>
  <c r="AV90" i="9" s="1"/>
  <c r="O13" i="9"/>
  <c r="AU90" i="9" s="1"/>
  <c r="N13" i="9"/>
  <c r="AT90" i="9" s="1"/>
  <c r="M13" i="9"/>
  <c r="AS90" i="9" s="1"/>
  <c r="P12" i="9"/>
  <c r="AV82" i="9" s="1"/>
  <c r="O12" i="9"/>
  <c r="AU82" i="9" s="1"/>
  <c r="N12" i="9"/>
  <c r="AT82" i="9" s="1"/>
  <c r="M12" i="9"/>
  <c r="AS82" i="9" s="1"/>
  <c r="P11" i="9"/>
  <c r="AV74" i="9" s="1"/>
  <c r="O11" i="9"/>
  <c r="AU74" i="9" s="1"/>
  <c r="N11" i="9"/>
  <c r="AT74" i="9" s="1"/>
  <c r="M11" i="9"/>
  <c r="AS74" i="9" s="1"/>
  <c r="P10" i="9"/>
  <c r="AV66" i="9" s="1"/>
  <c r="O10" i="9"/>
  <c r="AU66" i="9" s="1"/>
  <c r="N10" i="9"/>
  <c r="AT66" i="9" s="1"/>
  <c r="M10" i="9"/>
  <c r="AS66" i="9" s="1"/>
  <c r="P9" i="9"/>
  <c r="AV58" i="9" s="1"/>
  <c r="O9" i="9"/>
  <c r="AU58" i="9" s="1"/>
  <c r="N9" i="9"/>
  <c r="AT58" i="9" s="1"/>
  <c r="M9" i="9"/>
  <c r="AS58" i="9" s="1"/>
  <c r="P8" i="9"/>
  <c r="AV50" i="9" s="1"/>
  <c r="O8" i="9"/>
  <c r="AU50" i="9" s="1"/>
  <c r="N8" i="9"/>
  <c r="AT50" i="9" s="1"/>
  <c r="M8" i="9"/>
  <c r="AS50" i="9" s="1"/>
  <c r="P7" i="9"/>
  <c r="AV42" i="9" s="1"/>
  <c r="O7" i="9"/>
  <c r="AU42" i="9" s="1"/>
  <c r="N7" i="9"/>
  <c r="AT42" i="9" s="1"/>
  <c r="M7" i="9"/>
  <c r="AS42" i="9" s="1"/>
  <c r="P6" i="9"/>
  <c r="AV34" i="9" s="1"/>
  <c r="O6" i="9"/>
  <c r="AU34" i="9" s="1"/>
  <c r="N6" i="9"/>
  <c r="AT34" i="9" s="1"/>
  <c r="M6" i="9"/>
  <c r="AS34" i="9" s="1"/>
  <c r="P5" i="9"/>
  <c r="AV26" i="9" s="1"/>
  <c r="O5" i="9"/>
  <c r="AU26" i="9" s="1"/>
  <c r="N5" i="9"/>
  <c r="AT26" i="9" s="1"/>
  <c r="M5" i="9"/>
  <c r="AS26" i="9" s="1"/>
  <c r="P4" i="9"/>
  <c r="AV18" i="9" s="1"/>
  <c r="O4" i="9"/>
  <c r="AU18" i="9" s="1"/>
  <c r="N4" i="9"/>
  <c r="AT18" i="9" s="1"/>
  <c r="M4" i="9"/>
  <c r="AS18" i="9" s="1"/>
  <c r="P3" i="9"/>
  <c r="AV10" i="9" s="1"/>
  <c r="O3" i="9"/>
  <c r="AU10" i="9" s="1"/>
  <c r="N3" i="9"/>
  <c r="AT10" i="9" s="1"/>
  <c r="M3" i="9"/>
  <c r="AS10" i="9" s="1"/>
  <c r="P2" i="9"/>
  <c r="AV2" i="9" s="1"/>
  <c r="O2" i="9"/>
  <c r="AU2" i="9" s="1"/>
  <c r="N2" i="9"/>
  <c r="AT2" i="9" s="1"/>
  <c r="M2" i="9"/>
  <c r="AS2" i="9" s="1"/>
  <c r="AS3" i="9" l="1"/>
  <c r="AU3" i="9"/>
  <c r="AS11" i="9"/>
  <c r="AU11" i="9"/>
  <c r="AS19" i="9"/>
  <c r="AU19" i="9"/>
  <c r="AS27" i="9"/>
  <c r="AU27" i="9"/>
  <c r="AS35" i="9"/>
  <c r="AU35" i="9"/>
  <c r="AT3" i="9"/>
  <c r="AV3" i="9"/>
  <c r="AT11" i="9"/>
  <c r="AV11" i="9"/>
  <c r="AT19" i="9"/>
  <c r="AV19" i="9"/>
  <c r="AT27" i="9"/>
  <c r="AS4" i="9"/>
  <c r="AU4" i="9"/>
  <c r="AS12" i="9"/>
  <c r="AU12" i="9"/>
  <c r="AS20" i="9"/>
  <c r="AU20" i="9"/>
  <c r="AS28" i="9"/>
  <c r="AU28" i="9"/>
  <c r="AS36" i="9"/>
  <c r="AU36" i="9"/>
  <c r="AS44" i="9"/>
  <c r="AU44" i="9"/>
  <c r="AS52" i="9"/>
  <c r="AU52" i="9"/>
  <c r="AS60" i="9"/>
  <c r="AU60" i="9"/>
  <c r="AS68" i="9"/>
  <c r="AU68" i="9"/>
  <c r="AS76" i="9"/>
  <c r="AU76" i="9"/>
  <c r="AS5" i="9"/>
  <c r="AU5" i="9"/>
  <c r="AS13" i="9"/>
  <c r="AU13" i="9"/>
  <c r="AS21" i="9"/>
  <c r="AU21" i="9"/>
  <c r="AS29" i="9"/>
  <c r="AU29" i="9"/>
  <c r="AS37" i="9"/>
  <c r="AU37" i="9"/>
  <c r="AS45" i="9"/>
  <c r="AU45" i="9"/>
  <c r="AS53" i="9"/>
  <c r="AU53" i="9"/>
  <c r="AS61" i="9"/>
  <c r="AU61" i="9"/>
  <c r="AS69" i="9"/>
  <c r="AU69" i="9"/>
  <c r="AS77" i="9"/>
  <c r="AU77" i="9"/>
  <c r="AS85" i="9"/>
  <c r="AU85" i="9"/>
  <c r="AS93" i="9"/>
  <c r="AU93" i="9"/>
  <c r="AS101" i="9"/>
  <c r="AU101" i="9"/>
  <c r="AS109" i="9"/>
  <c r="AU109" i="9"/>
  <c r="AS6" i="9"/>
  <c r="AU6" i="9"/>
  <c r="AS14" i="9"/>
  <c r="AU14" i="9"/>
  <c r="AS22" i="9"/>
  <c r="AU22" i="9"/>
  <c r="AS30" i="9"/>
  <c r="AU30" i="9"/>
  <c r="AS38" i="9"/>
  <c r="AU38" i="9"/>
  <c r="AS46" i="9"/>
  <c r="AU46" i="9"/>
  <c r="AS54" i="9"/>
  <c r="AU54" i="9"/>
  <c r="AS62" i="9"/>
  <c r="AU62" i="9"/>
  <c r="AS70" i="9"/>
  <c r="AU70" i="9"/>
  <c r="AS78" i="9"/>
  <c r="AU78" i="9"/>
  <c r="AS86" i="9"/>
  <c r="AU86" i="9"/>
  <c r="AS94" i="9"/>
  <c r="AU94" i="9"/>
  <c r="AS102" i="9"/>
  <c r="AU102" i="9"/>
  <c r="AS110" i="9"/>
  <c r="AU110" i="9"/>
  <c r="AS118" i="9"/>
  <c r="AU118" i="9"/>
  <c r="AS126" i="9"/>
  <c r="AU126" i="9"/>
  <c r="AS134" i="9"/>
  <c r="AU134" i="9"/>
  <c r="AS142" i="9"/>
  <c r="AU142" i="9"/>
  <c r="AS150" i="9"/>
  <c r="AU150" i="9"/>
  <c r="AS7" i="9"/>
  <c r="AU7" i="9"/>
  <c r="AS15" i="9"/>
  <c r="AU15" i="9"/>
  <c r="AS23" i="9"/>
  <c r="AU23" i="9"/>
  <c r="AS31" i="9"/>
  <c r="AU31" i="9"/>
  <c r="AS39" i="9"/>
  <c r="AU39" i="9"/>
  <c r="AS47" i="9"/>
  <c r="AU47" i="9"/>
  <c r="AS55" i="9"/>
  <c r="AU55" i="9"/>
  <c r="AS63" i="9"/>
  <c r="AU63" i="9"/>
  <c r="AS71" i="9"/>
  <c r="AU71" i="9"/>
  <c r="AS79" i="9"/>
  <c r="AU79" i="9"/>
  <c r="AS87" i="9"/>
  <c r="AU87" i="9"/>
  <c r="AS95" i="9"/>
  <c r="AU95" i="9"/>
  <c r="AS103" i="9"/>
  <c r="AU103" i="9"/>
  <c r="AS111" i="9"/>
  <c r="AU111" i="9"/>
  <c r="AS119" i="9"/>
  <c r="AU119" i="9"/>
  <c r="AS127" i="9"/>
  <c r="AU127" i="9"/>
  <c r="AS135" i="9"/>
  <c r="AU135" i="9"/>
  <c r="AS143" i="9"/>
  <c r="AU143" i="9"/>
  <c r="AS151" i="9"/>
  <c r="AU151" i="9"/>
  <c r="AS159" i="9"/>
  <c r="AU159" i="9"/>
  <c r="AS167" i="9"/>
  <c r="AU167" i="9"/>
  <c r="AS175" i="9"/>
  <c r="AU175" i="9"/>
  <c r="AS183" i="9"/>
  <c r="AU183" i="9"/>
  <c r="AS8" i="9"/>
  <c r="AU8" i="9"/>
  <c r="AS16" i="9"/>
  <c r="AU16" i="9"/>
  <c r="AS24" i="9"/>
  <c r="AU24" i="9"/>
  <c r="AS32" i="9"/>
  <c r="AU32" i="9"/>
  <c r="AS40" i="9"/>
  <c r="AU40" i="9"/>
  <c r="AS48" i="9"/>
  <c r="AU48" i="9"/>
  <c r="AS56" i="9"/>
  <c r="AU56" i="9"/>
  <c r="AS64" i="9"/>
  <c r="AU64" i="9"/>
  <c r="AS72" i="9"/>
  <c r="AU72" i="9"/>
  <c r="AS80" i="9"/>
  <c r="AU80" i="9"/>
  <c r="AS88" i="9"/>
  <c r="AU88" i="9"/>
  <c r="AS96" i="9"/>
  <c r="AU96" i="9"/>
  <c r="AS104" i="9"/>
  <c r="AU104" i="9"/>
  <c r="AS112" i="9"/>
  <c r="AU112" i="9"/>
  <c r="AS120" i="9"/>
  <c r="AU120" i="9"/>
  <c r="AS128" i="9"/>
  <c r="AU128" i="9"/>
  <c r="AS136" i="9"/>
  <c r="AU136" i="9"/>
  <c r="AS144" i="9"/>
  <c r="AV27" i="9"/>
  <c r="AT35" i="9"/>
  <c r="AV35" i="9"/>
  <c r="AT4" i="9"/>
  <c r="AV4" i="9"/>
  <c r="AT12" i="9"/>
  <c r="AV12" i="9"/>
  <c r="AT20" i="9"/>
  <c r="AV20" i="9"/>
  <c r="AT28" i="9"/>
  <c r="AV28" i="9"/>
  <c r="AT36" i="9"/>
  <c r="AV36" i="9"/>
  <c r="AT44" i="9"/>
  <c r="AV44" i="9"/>
  <c r="AT52" i="9"/>
  <c r="AV52" i="9"/>
  <c r="AT60" i="9"/>
  <c r="AV60" i="9"/>
  <c r="AT68" i="9"/>
  <c r="AV68" i="9"/>
  <c r="AT76" i="9"/>
  <c r="AV76" i="9"/>
  <c r="AT5" i="9"/>
  <c r="AV5" i="9"/>
  <c r="AT13" i="9"/>
  <c r="AV13" i="9"/>
  <c r="AT21" i="9"/>
  <c r="AV21" i="9"/>
  <c r="AT29" i="9"/>
  <c r="AV29" i="9"/>
  <c r="AT37" i="9"/>
  <c r="AV37" i="9"/>
  <c r="AT45" i="9"/>
  <c r="AV45" i="9"/>
  <c r="AT53" i="9"/>
  <c r="AV53" i="9"/>
  <c r="AT61" i="9"/>
  <c r="AV61" i="9"/>
  <c r="AT69" i="9"/>
  <c r="AV69" i="9"/>
  <c r="AT77" i="9"/>
  <c r="AV77" i="9"/>
  <c r="AT85" i="9"/>
  <c r="AV85" i="9"/>
  <c r="AT93" i="9"/>
  <c r="AV93" i="9"/>
  <c r="AT101" i="9"/>
  <c r="AV101" i="9"/>
  <c r="AT109" i="9"/>
  <c r="AV109" i="9"/>
  <c r="AT6" i="9"/>
  <c r="AV6" i="9"/>
  <c r="AT14" i="9"/>
  <c r="AV14" i="9"/>
  <c r="AT22" i="9"/>
  <c r="AV22" i="9"/>
  <c r="AT30" i="9"/>
  <c r="AV30" i="9"/>
  <c r="AT38" i="9"/>
  <c r="AV38" i="9"/>
  <c r="AT46" i="9"/>
  <c r="AV46" i="9"/>
  <c r="AT54" i="9"/>
  <c r="AV54" i="9"/>
  <c r="AT62" i="9"/>
  <c r="AV62" i="9"/>
  <c r="AT70" i="9"/>
  <c r="AV70" i="9"/>
  <c r="AT78" i="9"/>
  <c r="AV78" i="9"/>
  <c r="AT86" i="9"/>
  <c r="AV86" i="9"/>
  <c r="AT94" i="9"/>
  <c r="AV94" i="9"/>
  <c r="AT102" i="9"/>
  <c r="AV102" i="9"/>
  <c r="AT110" i="9"/>
  <c r="AV110" i="9"/>
  <c r="AT118" i="9"/>
  <c r="AV118" i="9"/>
  <c r="AT126" i="9"/>
  <c r="AV126" i="9"/>
  <c r="AT134" i="9"/>
  <c r="AV134" i="9"/>
  <c r="AT142" i="9"/>
  <c r="AV142" i="9"/>
  <c r="AT150" i="9"/>
  <c r="AV150" i="9"/>
  <c r="AT7" i="9"/>
  <c r="AV7" i="9"/>
  <c r="AT15" i="9"/>
  <c r="AV15" i="9"/>
  <c r="AT23" i="9"/>
  <c r="AV23" i="9"/>
  <c r="AT31" i="9"/>
  <c r="AV31" i="9"/>
  <c r="AT39" i="9"/>
  <c r="AV39" i="9"/>
  <c r="AT47" i="9"/>
  <c r="AV47" i="9"/>
  <c r="AT55" i="9"/>
  <c r="AV55" i="9"/>
  <c r="AT63" i="9"/>
  <c r="AV63" i="9"/>
  <c r="AT71" i="9"/>
  <c r="AV71" i="9"/>
  <c r="AT79" i="9"/>
  <c r="AV79" i="9"/>
  <c r="AT87" i="9"/>
  <c r="AV87" i="9"/>
  <c r="AT95" i="9"/>
  <c r="AV95" i="9"/>
  <c r="AT103" i="9"/>
  <c r="AV103" i="9"/>
  <c r="AT111" i="9"/>
  <c r="AV111" i="9"/>
  <c r="AT119" i="9"/>
  <c r="AV119" i="9"/>
  <c r="AT127" i="9"/>
  <c r="AV127" i="9"/>
  <c r="AT135" i="9"/>
  <c r="AV135" i="9"/>
  <c r="AT143" i="9"/>
  <c r="AV143" i="9"/>
  <c r="AT151" i="9"/>
  <c r="AV151" i="9"/>
  <c r="AT159" i="9"/>
  <c r="AV159" i="9"/>
  <c r="AT167" i="9"/>
  <c r="AV167" i="9"/>
  <c r="AT175" i="9"/>
  <c r="AV175" i="9"/>
  <c r="AT183" i="9"/>
  <c r="AV183" i="9"/>
  <c r="AT8" i="9"/>
  <c r="AV8" i="9"/>
  <c r="AT16" i="9"/>
  <c r="AV16" i="9"/>
  <c r="AT24" i="9"/>
  <c r="AV24" i="9"/>
  <c r="AT32" i="9"/>
  <c r="AV32" i="9"/>
  <c r="AT40" i="9"/>
  <c r="AV40" i="9"/>
  <c r="AT48" i="9"/>
  <c r="AV48" i="9"/>
  <c r="AT56" i="9"/>
  <c r="AV56" i="9"/>
  <c r="AT64" i="9"/>
  <c r="AV64" i="9"/>
  <c r="AT72" i="9"/>
  <c r="AV72" i="9"/>
  <c r="AT80" i="9"/>
  <c r="AV80" i="9"/>
  <c r="AT88" i="9"/>
  <c r="AV88" i="9"/>
  <c r="AT96" i="9"/>
  <c r="AV96" i="9"/>
  <c r="AT104" i="9"/>
  <c r="AV104" i="9"/>
  <c r="AT112" i="9"/>
  <c r="AV112" i="9"/>
  <c r="AT120" i="9"/>
  <c r="AV120" i="9"/>
  <c r="AT128" i="9"/>
  <c r="AV128" i="9"/>
  <c r="AT136" i="9"/>
  <c r="AV136" i="9"/>
  <c r="AT144" i="9"/>
  <c r="AU144" i="9"/>
  <c r="AS152" i="9"/>
  <c r="AU152" i="9"/>
  <c r="AS160" i="9"/>
  <c r="AU160" i="9"/>
  <c r="AS168" i="9"/>
  <c r="AU168" i="9"/>
  <c r="AS176" i="9"/>
  <c r="AU176" i="9"/>
  <c r="AS184" i="9"/>
  <c r="AU184" i="9"/>
  <c r="AS192" i="9"/>
  <c r="AU192" i="9"/>
  <c r="AS200" i="9"/>
  <c r="AU200" i="9"/>
  <c r="AS208" i="9"/>
  <c r="AU208" i="9"/>
  <c r="AS216" i="9"/>
  <c r="AU216" i="9"/>
  <c r="AS224" i="9"/>
  <c r="AU224" i="9"/>
  <c r="AS9" i="9"/>
  <c r="AU9" i="9"/>
  <c r="AS17" i="9"/>
  <c r="AU17" i="9"/>
  <c r="AS25" i="9"/>
  <c r="AU25" i="9"/>
  <c r="AS33" i="9"/>
  <c r="AU33" i="9"/>
  <c r="AS41" i="9"/>
  <c r="AU41" i="9"/>
  <c r="AS49" i="9"/>
  <c r="AU49" i="9"/>
  <c r="AS57" i="9"/>
  <c r="AU57" i="9"/>
  <c r="AS65" i="9"/>
  <c r="AU65" i="9"/>
  <c r="AS73" i="9"/>
  <c r="AU73" i="9"/>
  <c r="AS81" i="9"/>
  <c r="AU81" i="9"/>
  <c r="AS89" i="9"/>
  <c r="AU89" i="9"/>
  <c r="AS97" i="9"/>
  <c r="AU97" i="9"/>
  <c r="AS105" i="9"/>
  <c r="AU105" i="9"/>
  <c r="AS113" i="9"/>
  <c r="AU113" i="9"/>
  <c r="AS121" i="9"/>
  <c r="AU121" i="9"/>
  <c r="AS129" i="9"/>
  <c r="AU129" i="9"/>
  <c r="AS137" i="9"/>
  <c r="AU137" i="9"/>
  <c r="AS145" i="9"/>
  <c r="AU145" i="9"/>
  <c r="AS153" i="9"/>
  <c r="AU153" i="9"/>
  <c r="AS161" i="9"/>
  <c r="AU161" i="9"/>
  <c r="AS169" i="9"/>
  <c r="AU169" i="9"/>
  <c r="AS177" i="9"/>
  <c r="AU177" i="9"/>
  <c r="AS185" i="9"/>
  <c r="AU185" i="9"/>
  <c r="AS193" i="9"/>
  <c r="AU193" i="9"/>
  <c r="AS201" i="9"/>
  <c r="AU201" i="9"/>
  <c r="AS209" i="9"/>
  <c r="AU209" i="9"/>
  <c r="AS217" i="9"/>
  <c r="AU217" i="9"/>
  <c r="AS225" i="9"/>
  <c r="AU225" i="9"/>
  <c r="AS233" i="9"/>
  <c r="AU233" i="9"/>
  <c r="AS241" i="9"/>
  <c r="AU241" i="9"/>
  <c r="AS249" i="9"/>
  <c r="AU249" i="9"/>
  <c r="AS257" i="9"/>
  <c r="AU257" i="9"/>
  <c r="AV144" i="9"/>
  <c r="AT152" i="9"/>
  <c r="AV152" i="9"/>
  <c r="AT160" i="9"/>
  <c r="AV160" i="9"/>
  <c r="AT168" i="9"/>
  <c r="AV168" i="9"/>
  <c r="AT176" i="9"/>
  <c r="AV176" i="9"/>
  <c r="AT184" i="9"/>
  <c r="AV184" i="9"/>
  <c r="AT192" i="9"/>
  <c r="AV192" i="9"/>
  <c r="AT200" i="9"/>
  <c r="AV200" i="9"/>
  <c r="AT208" i="9"/>
  <c r="AV208" i="9"/>
  <c r="AT216" i="9"/>
  <c r="AV216" i="9"/>
  <c r="AT224" i="9"/>
  <c r="AV224" i="9"/>
  <c r="AT9" i="9"/>
  <c r="AV9" i="9"/>
  <c r="AT17" i="9"/>
  <c r="AV17" i="9"/>
  <c r="AT25" i="9"/>
  <c r="AV25" i="9"/>
  <c r="AT33" i="9"/>
  <c r="AV33" i="9"/>
  <c r="AT41" i="9"/>
  <c r="AV41" i="9"/>
  <c r="AT49" i="9"/>
  <c r="AV49" i="9"/>
  <c r="AT57" i="9"/>
  <c r="AV57" i="9"/>
  <c r="AT65" i="9"/>
  <c r="AV65" i="9"/>
  <c r="AT73" i="9"/>
  <c r="AV73" i="9"/>
  <c r="AT81" i="9"/>
  <c r="AV81" i="9"/>
  <c r="AT89" i="9"/>
  <c r="AV89" i="9"/>
  <c r="AT97" i="9"/>
  <c r="AV97" i="9"/>
  <c r="AT105" i="9"/>
  <c r="AV105" i="9"/>
  <c r="AT113" i="9"/>
  <c r="AV113" i="9"/>
  <c r="AT121" i="9"/>
  <c r="AV121" i="9"/>
  <c r="AT129" i="9"/>
  <c r="AV129" i="9"/>
  <c r="AT137" i="9"/>
  <c r="AV137" i="9"/>
  <c r="AT145" i="9"/>
  <c r="AV145" i="9"/>
  <c r="AT153" i="9"/>
  <c r="AV153" i="9"/>
  <c r="AT161" i="9"/>
  <c r="AV161" i="9"/>
  <c r="AT169" i="9"/>
  <c r="AV169" i="9"/>
  <c r="AT177" i="9"/>
  <c r="AV177" i="9"/>
  <c r="AT185" i="9"/>
  <c r="AV185" i="9"/>
  <c r="AT193" i="9"/>
  <c r="AV193" i="9"/>
  <c r="AT201" i="9"/>
  <c r="AV201" i="9"/>
  <c r="AT209" i="9"/>
  <c r="AV209" i="9"/>
  <c r="AT217" i="9"/>
  <c r="AV217" i="9"/>
  <c r="AT225" i="9"/>
  <c r="AV225" i="9"/>
  <c r="AT233" i="9"/>
  <c r="AV233" i="9"/>
  <c r="AT241" i="9"/>
  <c r="AV241" i="9"/>
  <c r="AT249" i="9"/>
  <c r="AV249" i="9"/>
  <c r="AT257" i="9"/>
  <c r="AV257" i="9"/>
</calcChain>
</file>

<file path=xl/sharedStrings.xml><?xml version="1.0" encoding="utf-8"?>
<sst xmlns="http://schemas.openxmlformats.org/spreadsheetml/2006/main" count="1267" uniqueCount="198">
  <si>
    <t>Provinsi</t>
  </si>
  <si>
    <t>Kode_Provinsi</t>
  </si>
  <si>
    <t>Jlh_Pekerja_P</t>
  </si>
  <si>
    <t>Jlh_Pekerja_S</t>
  </si>
  <si>
    <t>Jlh_Pekerja_T</t>
  </si>
  <si>
    <t>Jlh_Pekerja_Tot</t>
  </si>
  <si>
    <t>Upah_Nom_P</t>
  </si>
  <si>
    <t>Upah_Nom_S</t>
  </si>
  <si>
    <t>Upah_Nom_T</t>
  </si>
  <si>
    <t>Kode Provinsi</t>
  </si>
  <si>
    <t>Primer</t>
  </si>
  <si>
    <t>Sekunder</t>
  </si>
  <si>
    <t>Tersier</t>
  </si>
  <si>
    <t>Total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</si>
  <si>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</si>
  <si>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</si>
  <si>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</si>
  <si>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</si>
  <si>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</si>
  <si>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</si>
  <si>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</si>
  <si>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</si>
  <si>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</si>
  <si>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KEP.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</si>
  <si>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</si>
  <si>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</si>
  <si>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</si>
  <si>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</si>
  <si>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</si>
  <si>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</si>
  <si>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</si>
  <si>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</si>
  <si>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</si>
  <si>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</si>
  <si>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</si>
  <si>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</si>
  <si>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</si>
  <si>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</si>
  <si>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</si>
  <si>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</si>
  <si>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</si>
  <si>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</si>
  <si>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</si>
  <si>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</si>
  <si>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</si>
  <si>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</si>
  <si>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</si>
  <si>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</si>
  <si>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Jumlah/Total</t>
  </si>
  <si>
    <t>Jumlah/Rata-rata/Average</t>
  </si>
  <si>
    <t>Rata-rata</t>
  </si>
  <si>
    <t>PDRB 3 SEKTOR UTAMA (ATAS DASAR HARGA BERLAKU), dalam Juta Rupiah</t>
  </si>
  <si>
    <t>TOTAL</t>
  </si>
  <si>
    <t>PDRB 3 SEKTOR UTAMA (ATAS DASAR HARGA KONSTAN 2010), dalam Juta Rupiah</t>
  </si>
  <si>
    <t>PMTB (INVESTASI FISIK) Atas Dasar Harga Berlaku (Juta Rupiah)</t>
  </si>
  <si>
    <t>PMTB (INVESTASI FISIK) Atas Dasar Harga Konstan 2010 (Juta Rupiah)</t>
  </si>
  <si>
    <t>Rata-rata IHK Tahunan Provinsi (IHK Ibu Kota Provinsi)</t>
  </si>
  <si>
    <t>INDONESIA</t>
  </si>
  <si>
    <t>Rata-rata IHK Tahunan Provinsi (IHK Bobot)</t>
  </si>
  <si>
    <t>Rata-rata Lama Sekolah Penduduk Usia 15 Tahun ke Atas Menurut Provinsi dan Jenis Kelamin (tahun), 2010-2017</t>
  </si>
  <si>
    <t>Laki-laki</t>
  </si>
  <si>
    <t>Perempuan</t>
  </si>
  <si>
    <t>-</t>
  </si>
  <si>
    <t>Upah Minimum Regional/Propinsi (Rupiah)</t>
  </si>
  <si>
    <t>PDRB_ADHK_P</t>
  </si>
  <si>
    <t>PDRB_ADHK_S</t>
  </si>
  <si>
    <t>PDRB_ADHK_T</t>
  </si>
  <si>
    <t>PDRB_ADHK_Tot</t>
  </si>
  <si>
    <t>PMTB_ADHB</t>
  </si>
  <si>
    <t>PMTB_ADHK</t>
  </si>
  <si>
    <t>Tahun</t>
  </si>
  <si>
    <t>PDRB_ADHB_P</t>
  </si>
  <si>
    <t>PDRB_ADHB_S</t>
  </si>
  <si>
    <t>PDRB_ADHB_T</t>
  </si>
  <si>
    <t>PDRB_ADHB_Tot</t>
  </si>
  <si>
    <t>IHK</t>
  </si>
  <si>
    <t>Lama_Sekolah</t>
  </si>
  <si>
    <t>UMR</t>
  </si>
  <si>
    <t>Upah_Nom_Rata</t>
  </si>
  <si>
    <t>Upah_Riil_P</t>
  </si>
  <si>
    <t>Upah_Riil_S</t>
  </si>
  <si>
    <t>Upah_Riil_T</t>
  </si>
  <si>
    <t>Upah_Riil_Rata</t>
  </si>
  <si>
    <t>KETERANGAN DATA PADA : ANALISIS (34 ATAU 33 PROVINSI)</t>
  </si>
  <si>
    <t>Jumlah Pekerja di sektor PRIMER (dalam orang)</t>
  </si>
  <si>
    <t>Jumlah Pekerja semua sektor (dalam orang)</t>
  </si>
  <si>
    <t>Jumlah Pekerja di sektor SEKUNDER (dalam orang)</t>
  </si>
  <si>
    <t>Jumlah Pekerja di sektor TERSIER (dalam orang)</t>
  </si>
  <si>
    <t>Rata-rata upah/gaji RIIL Pekerja semua sektor (dalam Rupiah)</t>
  </si>
  <si>
    <t>Rata-rata upah/gaji RIIL Pekerja di sektor TERSIER (dalam Rupiah)</t>
  </si>
  <si>
    <t>Rata-rata upah/gaji RIIL Pekerja di sektor SEKUNDER (dalam Rupiah)</t>
  </si>
  <si>
    <t>Rata-rata upah/gaji RIIL Pekerja di sektor PRIMER (dalam Rupiah)</t>
  </si>
  <si>
    <t>Rata-rata upah/gaji NOMINAL Pekerja di sektor TERSIER (dalam Rupiah)</t>
  </si>
  <si>
    <t>Rata-rata upah/gaji NOMINAL Pekerja semua sektor (dalam Rupiah)</t>
  </si>
  <si>
    <t>Rata-rata upah/gaji NOMINAL Pekerja di sektor SEKUNDER (dalam Rupiah)</t>
  </si>
  <si>
    <t>Rata-rata upah/gaji NOMINAL Pekerja di sektor PRIMER (dalam Rupiah)</t>
  </si>
  <si>
    <t>PDRB ADHB sektor PRIMER (dalam juta Rupiah)</t>
  </si>
  <si>
    <t>PDRB ADHB sektor SEKUNDER (dalam juta Rupiah)</t>
  </si>
  <si>
    <t>PDRB ADHB sektor TERSIER (dalam juta Rupiah)</t>
  </si>
  <si>
    <t>PDRB ADHB semua sektor (dalam juta Rupiah)</t>
  </si>
  <si>
    <t>PDRB ADHK sektor PRIMER (dalam juta Rupiah)</t>
  </si>
  <si>
    <t>PDRB ADHK sektor TERSIER (dalam juta Rupiah)</t>
  </si>
  <si>
    <t>PDRB ADHK sektor SEKUNDER (dalam juta Rupiah)</t>
  </si>
  <si>
    <t>PDRB ADHK semua sektor (dalam juta Rupiah)</t>
  </si>
  <si>
    <t>PMTB (Investasi Fisik) ADHB (dalam juta Rupiah)</t>
  </si>
  <si>
    <t>PMTB (Investasi Fisik) ADHK (dalam juta Rupiah)</t>
  </si>
  <si>
    <t>Indeks Harga Konsumen tahun dasar 2012 (Ibu Kota Provinsi)</t>
  </si>
  <si>
    <t>Rata-rata lama sekolah penduduk 15 tahun ke atas (tahun)</t>
  </si>
  <si>
    <t>UPAH RIIL = UPAH NOMINAL/IHK</t>
  </si>
  <si>
    <t>Upah Minimum Regional/Provinsi (dalam Rupiah)</t>
  </si>
  <si>
    <t>Nomor</t>
  </si>
  <si>
    <t>Share_PDRB_P</t>
  </si>
  <si>
    <t>Share_PDRB_S</t>
  </si>
  <si>
    <t>Share_PDRB_T</t>
  </si>
  <si>
    <t>ln_Jlh_Pekerja_P</t>
  </si>
  <si>
    <t>ln_Jlh_Pekerja_S</t>
  </si>
  <si>
    <t>ln_Jlh_Pekerja_T</t>
  </si>
  <si>
    <t>ln_Jlh_Pekerja_Tot</t>
  </si>
  <si>
    <t>ln_Upah_Nom_P</t>
  </si>
  <si>
    <t>ln_Upah_Nom_S</t>
  </si>
  <si>
    <t>ln_Upah_Nom_T</t>
  </si>
  <si>
    <t>ln_Upah_Nom_Rata</t>
  </si>
  <si>
    <t>ln_Upah_Riil_P</t>
  </si>
  <si>
    <t>ln_Upah_Riil_S</t>
  </si>
  <si>
    <t>ln_Upah_Riil_T</t>
  </si>
  <si>
    <t>ln_Upah_Riil_Rata</t>
  </si>
  <si>
    <t>ln_PDRB_ADHB_P</t>
  </si>
  <si>
    <t>ln_PDRB_ADHB_S</t>
  </si>
  <si>
    <t>ln_PDRB_ADHB_T</t>
  </si>
  <si>
    <t>ln_PDRB_ADHB_Tot</t>
  </si>
  <si>
    <t>ln_PDRB_ADHK_P</t>
  </si>
  <si>
    <t>ln_PDRB_ADHK_S</t>
  </si>
  <si>
    <t>ln_PDRB_ADHK_T</t>
  </si>
  <si>
    <t>ln_PDRB_ADHK_Tot</t>
  </si>
  <si>
    <t>ln_PMTB_ADHB</t>
  </si>
  <si>
    <t>ln_PMTB_ADHK</t>
  </si>
  <si>
    <t>ln_IHK</t>
  </si>
  <si>
    <t>ln_Lama_Sekolah</t>
  </si>
  <si>
    <t>ln_UMR</t>
  </si>
  <si>
    <t>Populasi</t>
  </si>
  <si>
    <t>ln_Populasi</t>
  </si>
  <si>
    <t>Jumlah Penduduk Usia 15 Tahun Keatas (dalam orang)</t>
  </si>
  <si>
    <t>sumber : SAKERNAS AGUSTUS</t>
  </si>
  <si>
    <t>Jumlah Penduduk (Hasil Proyeksi dalam ribu orang)</t>
  </si>
  <si>
    <t>Jumlah Penduduk Usia 15 Tahun Keatas bulan Februari (dalam orang)</t>
  </si>
  <si>
    <t>Jumlah Penduduk Usia 15 Tahun Keatas bulan Agustus (dalam orang)</t>
  </si>
  <si>
    <t>PMTB_ADHB_P</t>
  </si>
  <si>
    <t>PMTB_ADHB_S</t>
  </si>
  <si>
    <t>PMTB_ADHB_T</t>
  </si>
  <si>
    <t>ln_PMTB_ADHB_P</t>
  </si>
  <si>
    <t>ln_PMTB_ADHB_S</t>
  </si>
  <si>
    <t>ln_PMTB_ADHB_T</t>
  </si>
  <si>
    <t>Deflator</t>
  </si>
  <si>
    <t>GDP DEFLATOR (INFLASI)</t>
  </si>
  <si>
    <t>PDB Lapangan Usaha (Seri 2010)</t>
  </si>
  <si>
    <t>[Seri 2010] PDB Seri 2010 (Milyar Rupiah)</t>
  </si>
  <si>
    <t>Harga Berlaku</t>
  </si>
  <si>
    <t>Tahunan</t>
  </si>
  <si>
    <t>1. Sektor Primer</t>
  </si>
  <si>
    <t>2. Sektor Sekunder</t>
  </si>
  <si>
    <t>3. Sektor Tersier</t>
  </si>
  <si>
    <t>A. NILAI TAMBAH BRUTO ATAS HARGA DASAR</t>
  </si>
  <si>
    <t>B. PAJAK DIKURANG SUBSIDI ATAS PRODUK</t>
  </si>
  <si>
    <t>C. PRODUK DOMESTIK BRUTO</t>
  </si>
  <si>
    <t>Struktur Ekonomi Indonesia</t>
  </si>
  <si>
    <t>DATA PENGANTAR LATBEL (DARI ADB)</t>
  </si>
  <si>
    <r>
      <t xml:space="preserve">               </t>
    </r>
    <r>
      <rPr>
        <b/>
        <i/>
        <sz val="10"/>
        <rFont val="Arial"/>
        <family val="2"/>
      </rPr>
      <t xml:space="preserve">Structure of Output </t>
    </r>
    <r>
      <rPr>
        <sz val="10"/>
        <rFont val="Arial"/>
        <family val="2"/>
      </rPr>
      <t xml:space="preserve">  (% of GDP at current basic prices)</t>
    </r>
  </si>
  <si>
    <t xml:space="preserve">               Agriculture</t>
  </si>
  <si>
    <t xml:space="preserve">               Industry</t>
  </si>
  <si>
    <t xml:space="preserve">               Services</t>
  </si>
  <si>
    <t>Penduduk 15 Tahun Ke Atas yang Bekerja menurut Lapangan Pekerjaan Utama 1986 - 2017</t>
  </si>
  <si>
    <t>Grafik Pertumbuhan Tenaga Kerja (Penduduk Bekerja) per Masing-masing Sektor di Indonesia</t>
  </si>
  <si>
    <t>No.</t>
  </si>
  <si>
    <t>Lapangan Pekerjaan Utama</t>
  </si>
  <si>
    <t>Agustus</t>
  </si>
  <si>
    <t>Sektor Primer (1 &amp; 2)</t>
  </si>
  <si>
    <t>Sektor Sekunder (3,4,&amp; 5)</t>
  </si>
  <si>
    <t>Sektor Tersier (6, 7, 8, &amp; 9)</t>
  </si>
  <si>
    <t>Pertumbuhan Penduduk Bekerja</t>
  </si>
  <si>
    <t>RATA-RATA</t>
  </si>
  <si>
    <t>Grafik Struktur Tenaga Kerja per masing-masing sektor di Indonesia</t>
  </si>
  <si>
    <t>Struktur Pekerja</t>
  </si>
  <si>
    <t>Sektor Primer</t>
  </si>
  <si>
    <t>Sektor Sekunder</t>
  </si>
  <si>
    <t>Sektor Tersier</t>
  </si>
  <si>
    <t>Upah Nominal</t>
  </si>
  <si>
    <t>Grafik Nilai Rata-rata Upah Riil Indonesia (2012=100)</t>
  </si>
  <si>
    <t>Upah Rata-rata</t>
  </si>
  <si>
    <t>Total Rata-rata</t>
  </si>
  <si>
    <t>IHK (2012=100)</t>
  </si>
  <si>
    <t>IHK RATA-RATA INDO</t>
  </si>
  <si>
    <t>2007=100 &amp; 2012=100</t>
  </si>
  <si>
    <t>2012=100</t>
  </si>
  <si>
    <t>Deflator (2010=100)</t>
  </si>
  <si>
    <t>Upah Riil (IHK 2012=100)</t>
  </si>
  <si>
    <t>Grafik Pertumbuhan Rata-rata Upah Riil Indonesia (2012=100)</t>
  </si>
  <si>
    <t>Pertumbuhan Upah Riil</t>
  </si>
  <si>
    <t>Gabungan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</si>
</sst>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,##0.000"/>
    <numFmt numFmtId="165" formatCode="0.000"/>
    <numFmt numFmtId="166" formatCode="#,##0.0000"/>
    <numFmt numFmtId="167" formatCode="0.0"/>
    <numFmt numFmtId="168" formatCode="_(* #,##0_);_(* \(#,##0\);_(* &quot;-&quot;??_);_(@_)"/>
    <numFmt numFmtId="169" formatCode="_-* #,##0.000_-;\-* #,##0.000_-;_-* &quot;-&quot;??_-;_-@_-"/>
    <numFmt numFmtId="170" formatCode="0.0\ \|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1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4"/>
      </patternFill>
    </fill>
    <fill>
      <patternFill patternType="solid">
        <fgColor indexed="51"/>
        <bgColor indexed="64"/>
      </patternFill>
    </fill>
    <fill>
      <patternFill patternType="solid">
        <fgColor rgb="FF002442"/>
        <bgColor rgb="FF000000"/>
      </patternFill>
    </fill>
    <fill>
      <patternFill patternType="solid">
        <fgColor rgb="FFEEEEEE"/>
        <bgColor rgb="FF000000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9" fillId="6" borderId="0" applyNumberFormat="0"/>
    <xf numFmtId="0" fontId="9" fillId="0" borderId="0"/>
  </cellStyleXfs>
  <cellXfs count="8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right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3" fontId="4" fillId="3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3" fontId="0" fillId="4" borderId="0" xfId="0" applyNumberFormat="1" applyFill="1" applyAlignment="1">
      <alignment horizontal="right" vertical="center"/>
    </xf>
    <xf numFmtId="3" fontId="0" fillId="0" borderId="0" xfId="0" applyNumberFormat="1" applyFont="1" applyAlignment="1">
      <alignment horizontal="right" wrapText="1"/>
    </xf>
    <xf numFmtId="3" fontId="0" fillId="3" borderId="0" xfId="0" applyNumberFormat="1" applyFont="1" applyFill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164" fontId="4" fillId="3" borderId="0" xfId="0" applyNumberFormat="1" applyFont="1" applyFill="1" applyAlignment="1">
      <alignment horizontal="right" wrapText="1"/>
    </xf>
    <xf numFmtId="164" fontId="0" fillId="3" borderId="0" xfId="0" applyNumberFormat="1" applyFont="1" applyFill="1" applyAlignment="1">
      <alignment horizontal="right" wrapText="1"/>
    </xf>
    <xf numFmtId="0" fontId="5" fillId="4" borderId="0" xfId="0" applyFont="1" applyFill="1" applyAlignment="1">
      <alignment vertical="center" wrapText="1"/>
    </xf>
    <xf numFmtId="164" fontId="0" fillId="4" borderId="0" xfId="0" applyNumberFormat="1" applyFill="1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3" borderId="0" xfId="0" applyNumberFormat="1" applyFont="1" applyFill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0" fillId="4" borderId="0" xfId="0" applyNumberFormat="1" applyFill="1" applyAlignment="1">
      <alignment horizontal="right" wrapText="1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165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horizontal="right" wrapText="1"/>
    </xf>
    <xf numFmtId="166" fontId="0" fillId="0" borderId="0" xfId="0" applyNumberFormat="1"/>
    <xf numFmtId="0" fontId="0" fillId="0" borderId="0" xfId="0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0" fillId="4" borderId="0" xfId="0" applyFill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2" fontId="0" fillId="0" borderId="0" xfId="0" applyNumberFormat="1" applyAlignment="1">
      <alignment horizontal="right" vertical="center" wrapText="1"/>
    </xf>
    <xf numFmtId="0" fontId="2" fillId="0" borderId="0" xfId="0" applyFont="1"/>
    <xf numFmtId="0" fontId="10" fillId="0" borderId="0" xfId="2" applyFont="1" applyFill="1" applyAlignment="1" applyProtection="1"/>
    <xf numFmtId="0" fontId="12" fillId="7" borderId="0" xfId="3" applyFont="1" applyFill="1" applyBorder="1" applyAlignment="1" applyProtection="1">
      <alignment horizontal="center"/>
    </xf>
    <xf numFmtId="167" fontId="10" fillId="0" borderId="0" xfId="0" applyNumberFormat="1" applyFont="1" applyFill="1" applyAlignment="1" applyProtection="1">
      <alignment horizontal="right" shrinkToFit="1"/>
      <protection locked="0"/>
    </xf>
    <xf numFmtId="167" fontId="10" fillId="0" borderId="0" xfId="0" applyNumberFormat="1" applyFont="1" applyFill="1" applyAlignment="1">
      <alignment horizontal="right"/>
    </xf>
    <xf numFmtId="167" fontId="10" fillId="0" borderId="0" xfId="0" applyNumberFormat="1" applyFont="1" applyFill="1" applyAlignment="1" applyProtection="1">
      <alignment horizontal="right"/>
      <protection locked="0"/>
    </xf>
    <xf numFmtId="167" fontId="10" fillId="0" borderId="0" xfId="1" applyNumberFormat="1" applyFont="1" applyFill="1" applyAlignment="1" applyProtection="1">
      <alignment horizontal="right"/>
      <protection locked="0"/>
    </xf>
    <xf numFmtId="0" fontId="13" fillId="0" borderId="1" xfId="0" applyNumberFormat="1" applyFont="1" applyFill="1" applyBorder="1" applyAlignment="1">
      <alignment vertical="center"/>
    </xf>
    <xf numFmtId="0" fontId="14" fillId="8" borderId="2" xfId="0" applyNumberFormat="1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/>
    </xf>
    <xf numFmtId="0" fontId="14" fillId="8" borderId="3" xfId="0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/>
    </xf>
    <xf numFmtId="0" fontId="15" fillId="9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left" vertical="center" wrapText="1"/>
    </xf>
    <xf numFmtId="168" fontId="16" fillId="0" borderId="0" xfId="0" applyNumberFormat="1" applyFont="1"/>
    <xf numFmtId="0" fontId="13" fillId="9" borderId="2" xfId="0" applyFont="1" applyFill="1" applyBorder="1" applyAlignment="1">
      <alignment horizontal="left" vertical="center" wrapText="1"/>
    </xf>
    <xf numFmtId="3" fontId="17" fillId="0" borderId="0" xfId="0" applyNumberFormat="1" applyFont="1"/>
    <xf numFmtId="0" fontId="14" fillId="8" borderId="4" xfId="0" applyFont="1" applyFill="1" applyBorder="1" applyAlignment="1">
      <alignment horizontal="center" vertical="center"/>
    </xf>
    <xf numFmtId="169" fontId="16" fillId="0" borderId="0" xfId="0" applyNumberFormat="1" applyFont="1"/>
    <xf numFmtId="43" fontId="0" fillId="0" borderId="0" xfId="0" applyNumberFormat="1"/>
    <xf numFmtId="43" fontId="16" fillId="0" borderId="0" xfId="0" applyNumberFormat="1" applyFont="1"/>
    <xf numFmtId="0" fontId="14" fillId="0" borderId="5" xfId="0" applyFont="1" applyFill="1" applyBorder="1" applyAlignment="1">
      <alignment horizontal="center" vertical="center"/>
    </xf>
    <xf numFmtId="168" fontId="15" fillId="0" borderId="2" xfId="0" applyNumberFormat="1" applyFont="1" applyBorder="1" applyAlignment="1">
      <alignment horizontal="right" vertical="center"/>
    </xf>
    <xf numFmtId="168" fontId="13" fillId="0" borderId="2" xfId="0" applyNumberFormat="1" applyFont="1" applyBorder="1" applyAlignment="1">
      <alignment horizontal="right" vertical="center"/>
    </xf>
    <xf numFmtId="168" fontId="18" fillId="0" borderId="2" xfId="0" applyNumberFormat="1" applyFont="1" applyBorder="1" applyAlignment="1">
      <alignment horizontal="right" vertical="center"/>
    </xf>
    <xf numFmtId="168" fontId="13" fillId="0" borderId="2" xfId="0" applyNumberFormat="1" applyFont="1" applyFill="1" applyBorder="1" applyAlignment="1">
      <alignment vertical="center"/>
    </xf>
    <xf numFmtId="167" fontId="10" fillId="0" borderId="0" xfId="4" applyNumberFormat="1" applyFont="1" applyFill="1" applyAlignment="1">
      <alignment horizontal="right"/>
    </xf>
    <xf numFmtId="170" fontId="10" fillId="0" borderId="0" xfId="4" applyNumberFormat="1" applyFont="1" applyFill="1" applyAlignment="1">
      <alignment horizontal="right"/>
    </xf>
    <xf numFmtId="2" fontId="0" fillId="0" borderId="0" xfId="0" applyNumberFormat="1"/>
    <xf numFmtId="169" fontId="15" fillId="0" borderId="2" xfId="0" applyNumberFormat="1" applyFont="1" applyBorder="1" applyAlignment="1">
      <alignment horizontal="right" vertical="center"/>
    </xf>
    <xf numFmtId="169" fontId="13" fillId="0" borderId="2" xfId="0" applyNumberFormat="1" applyFont="1" applyBorder="1" applyAlignment="1">
      <alignment horizontal="right" vertical="center"/>
    </xf>
    <xf numFmtId="2" fontId="15" fillId="0" borderId="2" xfId="0" applyNumberFormat="1" applyFont="1" applyBorder="1" applyAlignment="1">
      <alignment horizontal="right" vertical="center"/>
    </xf>
  </cellXfs>
  <cellStyles count="5">
    <cellStyle name="1_CAM-KI 2010-updated" xfId="3"/>
    <cellStyle name="Comma" xfId="1" builtinId="3"/>
    <cellStyle name="Normal" xfId="0" builtinId="0"/>
    <cellStyle name="Normal 2" xfId="4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9800509402935"/>
          <c:y val="5.8784222769060902E-2"/>
          <c:w val="0.83756143398059313"/>
          <c:h val="0.70993499651586711"/>
        </c:manualLayout>
      </c:layout>
      <c:lineChart>
        <c:grouping val="standard"/>
        <c:varyColors val="0"/>
        <c:ser>
          <c:idx val="0"/>
          <c:order val="0"/>
          <c:tx>
            <c:v>Primer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'GRAFIK_PDB ADHB 3 Sektor'!$B$15:$I$15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'GRAFIK_PDB ADHB 3 Sektor'!$B$17:$I$17</c:f>
              <c:numCache>
                <c:formatCode>0.00</c:formatCode>
                <c:ptCount val="8"/>
                <c:pt idx="0">
                  <c:v>25.049798166572849</c:v>
                </c:pt>
                <c:pt idx="1">
                  <c:v>25.83487123130967</c:v>
                </c:pt>
                <c:pt idx="2">
                  <c:v>25.535544891013021</c:v>
                </c:pt>
                <c:pt idx="3">
                  <c:v>24.986155413715604</c:v>
                </c:pt>
                <c:pt idx="4">
                  <c:v>23.763084364369661</c:v>
                </c:pt>
                <c:pt idx="5">
                  <c:v>21.829760782783033</c:v>
                </c:pt>
                <c:pt idx="6">
                  <c:v>21.427352308086672</c:v>
                </c:pt>
                <c:pt idx="7">
                  <c:v>21.562064536058909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9E-4C4C-82BF-36F4EDBACE64}"/>
            </c:ext>
          </c:extLst>
        </c:ser>
        <c:ser>
          <c:idx val="1"/>
          <c:order val="1"/>
          <c:tx>
            <c:v>Sekunder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'GRAFIK_PDB ADHB 3 Sektor'!$B$15:$I$15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'GRAFIK_PDB ADHB 3 Sektor'!$B$18:$I$18</c:f>
              <c:numCache>
                <c:formatCode>0.00</c:formatCode>
                <c:ptCount val="8"/>
                <c:pt idx="0">
                  <c:v>33.186266643114777</c:v>
                </c:pt>
                <c:pt idx="1">
                  <c:v>32.756625663392953</c:v>
                </c:pt>
                <c:pt idx="2">
                  <c:v>32.689191352550587</c:v>
                </c:pt>
                <c:pt idx="3">
                  <c:v>32.436673184268599</c:v>
                </c:pt>
                <c:pt idx="4">
                  <c:v>32.914833164445234</c:v>
                </c:pt>
                <c:pt idx="5">
                  <c:v>33.452360373508128</c:v>
                </c:pt>
                <c:pt idx="6">
                  <c:v>33.314711428698175</c:v>
                </c:pt>
                <c:pt idx="7">
                  <c:v>33.083653083561686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9E-4C4C-82BF-36F4EDBACE64}"/>
            </c:ext>
          </c:extLst>
        </c:ser>
        <c:ser>
          <c:idx val="2"/>
          <c:order val="2"/>
          <c:tx>
            <c:v>Tersier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'GRAFIK_PDB ADHB 3 Sektor'!$B$15:$I$15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'GRAFIK_PDB ADHB 3 Sektor'!$B$19:$I$19</c:f>
              <c:numCache>
                <c:formatCode>0.00</c:formatCode>
                <c:ptCount val="8"/>
                <c:pt idx="0">
                  <c:v>41.763935190312381</c:v>
                </c:pt>
                <c:pt idx="1">
                  <c:v>41.408503105297378</c:v>
                </c:pt>
                <c:pt idx="2">
                  <c:v>41.775263756436395</c:v>
                </c:pt>
                <c:pt idx="3">
                  <c:v>42.577171402015807</c:v>
                </c:pt>
                <c:pt idx="4">
                  <c:v>43.322082471185091</c:v>
                </c:pt>
                <c:pt idx="5">
                  <c:v>44.717878843708846</c:v>
                </c:pt>
                <c:pt idx="6">
                  <c:v>45.257936263215157</c:v>
                </c:pt>
                <c:pt idx="7">
                  <c:v>45.354282380379409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89E-4C4C-82BF-36F4EDBACE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3908736"/>
        <c:axId val="303947776"/>
      </c:lineChart>
      <c:catAx>
        <c:axId val="30390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50583293690144993"/>
              <c:y val="0.833907008998151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947776"/>
        <c:crosses val="autoZero"/>
        <c:auto val="1"/>
        <c:lblAlgn val="ctr"/>
        <c:lblOffset val="100"/>
        <c:noMultiLvlLbl val="0"/>
      </c:catAx>
      <c:valAx>
        <c:axId val="303947776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Proporsi PDB ADHB (persen)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9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23083445337839"/>
          <c:y val="0.91118659130616275"/>
          <c:w val="0.53600849493718894"/>
          <c:h val="8.881340869383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1796497135971"/>
          <c:y val="6.1754372315651923E-2"/>
          <c:w val="0.82693430616770391"/>
          <c:h val="0.769374605470456"/>
        </c:manualLayout>
      </c:layout>
      <c:lineChart>
        <c:grouping val="stacked"/>
        <c:varyColors val="0"/>
        <c:ser>
          <c:idx val="0"/>
          <c:order val="0"/>
          <c:tx>
            <c:strRef>
              <c:f>'GRAFIK_Bekerja (3 Sektor)'!$B$12</c:f>
              <c:strCache>
                <c:ptCount val="1"/>
                <c:pt idx="0">
                  <c:v>Primer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'GRAFIK_Bekerja (3 Sektor)'!$D$10:$K$10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'GRAFIK_Bekerja (3 Sektor)'!$D$12:$K$12</c:f>
              <c:numCache>
                <c:formatCode>_-* #.##0000_-;\-* #.##0000_-;_-* "-"??_-;_-@_-</c:formatCode>
                <c:ptCount val="8"/>
                <c:pt idx="0">
                  <c:v>-4.1225641043987273E-2</c:v>
                </c:pt>
                <c:pt idx="1">
                  <c:v>-5.2075767445104901</c:v>
                </c:pt>
                <c:pt idx="2">
                  <c:v>1.6522078002070515</c:v>
                </c:pt>
                <c:pt idx="3">
                  <c:v>-1.3255848843340432</c:v>
                </c:pt>
                <c:pt idx="4">
                  <c:v>-0.58384053914320011</c:v>
                </c:pt>
                <c:pt idx="5">
                  <c:v>-3.3178144205693907</c:v>
                </c:pt>
                <c:pt idx="6">
                  <c:v>0.45549257418228517</c:v>
                </c:pt>
                <c:pt idx="7">
                  <c:v>-4.9203512890998669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B1-405B-9DC4-28A8AA9C066B}"/>
            </c:ext>
          </c:extLst>
        </c:ser>
        <c:ser>
          <c:idx val="1"/>
          <c:order val="1"/>
          <c:tx>
            <c:strRef>
              <c:f>'GRAFIK_Bekerja (3 Sektor)'!$B$13</c:f>
              <c:strCache>
                <c:ptCount val="1"/>
                <c:pt idx="0">
                  <c:v>Sekunder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'GRAFIK_Bekerja (3 Sektor)'!$D$10:$K$10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'GRAFIK_Bekerja (3 Sektor)'!$D$13:$K$13</c:f>
              <c:numCache>
                <c:formatCode>_-* #.##0000_-;\-* #.##0000_-;_-* "-"??_-;_-@_-</c:formatCode>
                <c:ptCount val="8"/>
                <c:pt idx="0">
                  <c:v>5.9383640820368191</c:v>
                </c:pt>
                <c:pt idx="1">
                  <c:v>7.0656587291434043</c:v>
                </c:pt>
                <c:pt idx="2">
                  <c:v>7.9760287524930247</c:v>
                </c:pt>
                <c:pt idx="3">
                  <c:v>-5.0907746991252116</c:v>
                </c:pt>
                <c:pt idx="4">
                  <c:v>5.8559851957150126</c:v>
                </c:pt>
                <c:pt idx="5">
                  <c:v>4.0655928444998111</c:v>
                </c:pt>
                <c:pt idx="6">
                  <c:v>0.52259437799497321</c:v>
                </c:pt>
                <c:pt idx="7">
                  <c:v>6.9666838778073785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B1-405B-9DC4-28A8AA9C066B}"/>
            </c:ext>
          </c:extLst>
        </c:ser>
        <c:ser>
          <c:idx val="2"/>
          <c:order val="2"/>
          <c:tx>
            <c:strRef>
              <c:f>'GRAFIK_Bekerja (3 Sektor)'!$B$14</c:f>
              <c:strCache>
                <c:ptCount val="1"/>
                <c:pt idx="0">
                  <c:v>Tersier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'GRAFIK_Bekerja (3 Sektor)'!$D$10:$K$10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'GRAFIK_Bekerja (3 Sektor)'!$D$14:$K$14</c:f>
              <c:numCache>
                <c:formatCode>_-* #.##0000_-;\-* #.##0000_-;_-* "-"??_-;_-@_-</c:formatCode>
                <c:ptCount val="8"/>
                <c:pt idx="0">
                  <c:v>5.1733300968851967</c:v>
                </c:pt>
                <c:pt idx="1">
                  <c:v>0.100997428193839</c:v>
                </c:pt>
                <c:pt idx="2">
                  <c:v>5.9775278026996093</c:v>
                </c:pt>
                <c:pt idx="3">
                  <c:v>4.0308518685608794</c:v>
                </c:pt>
                <c:pt idx="4">
                  <c:v>1.6648615655733567</c:v>
                </c:pt>
                <c:pt idx="5">
                  <c:v>1.1751276932024275</c:v>
                </c:pt>
                <c:pt idx="6">
                  <c:v>6.328423350749115</c:v>
                </c:pt>
                <c:pt idx="7">
                  <c:v>5.2056296012054117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AB1-405B-9DC4-28A8AA9C0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91488"/>
        <c:axId val="174535424"/>
      </c:lineChart>
      <c:catAx>
        <c:axId val="173791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35424"/>
        <c:crosses val="autoZero"/>
        <c:auto val="1"/>
        <c:lblAlgn val="ctr"/>
        <c:lblOffset val="100"/>
        <c:noMultiLvlLbl val="0"/>
      </c:catAx>
      <c:valAx>
        <c:axId val="1745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Pertumbuhan (persen)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9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6319571688759"/>
          <c:y val="0.89403444806532439"/>
          <c:w val="0.48070651545915238"/>
          <c:h val="9.4737484240920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6732804232803"/>
          <c:y val="6.1792285916489741E-2"/>
          <c:w val="0.83303461199294526"/>
          <c:h val="0.67262208067940554"/>
        </c:manualLayout>
      </c:layout>
      <c:lineChart>
        <c:grouping val="standard"/>
        <c:varyColors val="0"/>
        <c:ser>
          <c:idx val="0"/>
          <c:order val="0"/>
          <c:tx>
            <c:v>Primer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5359567901234565E-2"/>
                  <c:y val="-4.770656404812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D8-481F-AA93-8C59E2D4D12C}"/>
                </c:ext>
              </c:extLst>
            </c:dLbl>
            <c:dLbl>
              <c:idx val="1"/>
              <c:layout>
                <c:manualLayout>
                  <c:x val="-5.5359567901234565E-2"/>
                  <c:y val="-5.33240445859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D8-481F-AA93-8C59E2D4D12C}"/>
                </c:ext>
              </c:extLst>
            </c:dLbl>
            <c:dLbl>
              <c:idx val="2"/>
              <c:layout>
                <c:manualLayout>
                  <c:x val="-5.5359567901234565E-2"/>
                  <c:y val="-5.33240445859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D8-481F-AA93-8C59E2D4D12C}"/>
                </c:ext>
              </c:extLst>
            </c:dLbl>
            <c:dLbl>
              <c:idx val="3"/>
              <c:layout>
                <c:manualLayout>
                  <c:x val="-5.535956790123462E-2"/>
                  <c:y val="-5.33240445859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D8-481F-AA93-8C59E2D4D12C}"/>
                </c:ext>
              </c:extLst>
            </c:dLbl>
            <c:dLbl>
              <c:idx val="4"/>
              <c:layout>
                <c:manualLayout>
                  <c:x val="-5.5359567901234565E-2"/>
                  <c:y val="-5.33240445859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D8-481F-AA93-8C59E2D4D12C}"/>
                </c:ext>
              </c:extLst>
            </c:dLbl>
            <c:dLbl>
              <c:idx val="5"/>
              <c:layout>
                <c:manualLayout>
                  <c:x val="-5.5359567901234565E-2"/>
                  <c:y val="-5.8941525123849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6D8-481F-AA93-8C59E2D4D12C}"/>
                </c:ext>
              </c:extLst>
            </c:dLbl>
            <c:dLbl>
              <c:idx val="6"/>
              <c:layout>
                <c:manualLayout>
                  <c:x val="-5.5359567901234669E-2"/>
                  <c:y val="-5.3324044585987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6D8-481F-AA93-8C59E2D4D1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'GRAFIK_Bekerja (3 Sektor)'!$D$18:$K$18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'GRAFIK_Bekerja (3 Sektor)'!$D$27:$K$27</c:f>
              <c:numCache>
                <c:formatCode>_(* #,##0.00_);_(* \(#,##0.00\);_(* "-"??_);_(@_)</c:formatCode>
                <c:ptCount val="8"/>
                <c:pt idx="0">
                  <c:v>39.506814700279321</c:v>
                </c:pt>
                <c:pt idx="1">
                  <c:v>37.725399780772584</c:v>
                </c:pt>
                <c:pt idx="2">
                  <c:v>36.614202329449427</c:v>
                </c:pt>
                <c:pt idx="3">
                  <c:v>36.046761776085276</c:v>
                </c:pt>
                <c:pt idx="4">
                  <c:v>35.252637954351584</c:v>
                </c:pt>
                <c:pt idx="5">
                  <c:v>34.026272905805591</c:v>
                </c:pt>
                <c:pt idx="6">
                  <c:v>33.144155954567196</c:v>
                </c:pt>
                <c:pt idx="7">
                  <c:v>30.83360510803853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D8-481F-AA93-8C59E2D4D12C}"/>
            </c:ext>
          </c:extLst>
        </c:ser>
        <c:ser>
          <c:idx val="1"/>
          <c:order val="1"/>
          <c:tx>
            <c:v>Sekunder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'GRAFIK_Bekerja (3 Sektor)'!$D$18:$K$18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'GRAFIK_Bekerja (3 Sektor)'!$D$28:$K$28</c:f>
              <c:numCache>
                <c:formatCode>_(* #,##0.00_);_(* \(#,##0.00\);_(* "-"??_);_(@_)</c:formatCode>
                <c:ptCount val="8"/>
                <c:pt idx="0">
                  <c:v>18.160635363633371</c:v>
                </c:pt>
                <c:pt idx="1">
                  <c:v>19.587068477655475</c:v>
                </c:pt>
                <c:pt idx="2">
                  <c:v>20.192760903465974</c:v>
                </c:pt>
                <c:pt idx="3">
                  <c:v>19.121248687667673</c:v>
                </c:pt>
                <c:pt idx="4">
                  <c:v>19.911319941948577</c:v>
                </c:pt>
                <c:pt idx="5">
                  <c:v>20.68633312796408</c:v>
                </c:pt>
                <c:pt idx="6">
                  <c:v>20.163508296580787</c:v>
                </c:pt>
                <c:pt idx="7">
                  <c:v>21.103009976919733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D8-481F-AA93-8C59E2D4D12C}"/>
            </c:ext>
          </c:extLst>
        </c:ser>
        <c:ser>
          <c:idx val="2"/>
          <c:order val="2"/>
          <c:tx>
            <c:v>Tersier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'GRAFIK_Bekerja (3 Sektor)'!$D$18:$K$18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'GRAFIK_Bekerja (3 Sektor)'!$D$29:$K$29</c:f>
              <c:numCache>
                <c:formatCode>_(* #,##0.00_);_(* \(#,##0.00\);_(* "-"??_);_(@_)</c:formatCode>
                <c:ptCount val="8"/>
                <c:pt idx="0">
                  <c:v>42.332549936087304</c:v>
                </c:pt>
                <c:pt idx="1">
                  <c:v>42.687531741571945</c:v>
                </c:pt>
                <c:pt idx="2">
                  <c:v>43.1930367670846</c:v>
                </c:pt>
                <c:pt idx="3">
                  <c:v>44.831989536247043</c:v>
                </c:pt>
                <c:pt idx="4">
                  <c:v>44.836042103699839</c:v>
                </c:pt>
                <c:pt idx="5">
                  <c:v>45.287393966230333</c:v>
                </c:pt>
                <c:pt idx="6">
                  <c:v>46.692335748852024</c:v>
                </c:pt>
                <c:pt idx="7">
                  <c:v>48.063384915041738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6D8-481F-AA93-8C59E2D4D12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558592"/>
        <c:axId val="174560768"/>
      </c:lineChart>
      <c:catAx>
        <c:axId val="174558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50868540564373899"/>
              <c:y val="0.814172859164897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60768"/>
        <c:crosses val="autoZero"/>
        <c:auto val="1"/>
        <c:lblAlgn val="ctr"/>
        <c:lblOffset val="100"/>
        <c:noMultiLvlLbl val="0"/>
      </c:catAx>
      <c:valAx>
        <c:axId val="174560768"/>
        <c:scaling>
          <c:orientation val="minMax"/>
          <c:max val="5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Proporsi Tenaga Kerja  (persen)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08884479717814"/>
          <c:y val="0.88835191082802534"/>
          <c:w val="0.53182098765432095"/>
          <c:h val="9.4795647558386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86699056813753"/>
          <c:y val="6.0481086564150431E-2"/>
          <c:w val="0.79976724653608589"/>
          <c:h val="0.65207746254783394"/>
        </c:manualLayout>
      </c:layout>
      <c:barChart>
        <c:barDir val="col"/>
        <c:grouping val="clustered"/>
        <c:varyColors val="0"/>
        <c:ser>
          <c:idx val="0"/>
          <c:order val="0"/>
          <c:tx>
            <c:v>Primer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'GRAFIK_Upah (3 Sektor)'!$E$2:$L$2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Sektor)'!$E$18:$L$18</c:f>
              <c:numCache>
                <c:formatCode>_(* #.##0_);_(* \(#.##0\);_(* "-"??_);_(@_)</c:formatCode>
                <c:ptCount val="8"/>
                <c:pt idx="0">
                  <c:v>692820.92108156148</c:v>
                </c:pt>
                <c:pt idx="1">
                  <c:v>806270.28782276541</c:v>
                </c:pt>
                <c:pt idx="2">
                  <c:v>857436.38775256206</c:v>
                </c:pt>
                <c:pt idx="3">
                  <c:v>866305.30782104563</c:v>
                </c:pt>
                <c:pt idx="4">
                  <c:v>926132.98750558915</c:v>
                </c:pt>
                <c:pt idx="5">
                  <c:v>904599.14474251005</c:v>
                </c:pt>
                <c:pt idx="6">
                  <c:v>1062622.8307231998</c:v>
                </c:pt>
                <c:pt idx="7">
                  <c:v>1065819.548720208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D4-45B0-8573-784AC5C2628D}"/>
            </c:ext>
          </c:extLst>
        </c:ser>
        <c:ser>
          <c:idx val="1"/>
          <c:order val="1"/>
          <c:tx>
            <c:v>Sekunder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'GRAFIK_Upah (3 Sektor)'!$E$2:$L$2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Sektor)'!$E$19:$L$19</c:f>
              <c:numCache>
                <c:formatCode>_(* #.##0_);_(* \(#.##0\);_(* "-"??_);_(@_)</c:formatCode>
                <c:ptCount val="8"/>
                <c:pt idx="0">
                  <c:v>1238556.1313426695</c:v>
                </c:pt>
                <c:pt idx="1">
                  <c:v>1234081.0179385499</c:v>
                </c:pt>
                <c:pt idx="2">
                  <c:v>1325473.2234768702</c:v>
                </c:pt>
                <c:pt idx="3">
                  <c:v>1496744.8549545442</c:v>
                </c:pt>
                <c:pt idx="4">
                  <c:v>1451362.8760021261</c:v>
                </c:pt>
                <c:pt idx="5">
                  <c:v>1464704.7407279296</c:v>
                </c:pt>
                <c:pt idx="6">
                  <c:v>1757692.6274445681</c:v>
                </c:pt>
                <c:pt idx="7">
                  <c:v>1860039.1669104181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D4-45B0-8573-784AC5C2628D}"/>
            </c:ext>
          </c:extLst>
        </c:ser>
        <c:ser>
          <c:idx val="2"/>
          <c:order val="2"/>
          <c:tx>
            <c:v>Tersier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'GRAFIK_Upah (3 Sektor)'!$E$20:$L$20</c:f>
              <c:numCache>
                <c:formatCode>_(* #.##0_);_(* \(#.##0\);_(* "-"??_);_(@_)</c:formatCode>
                <c:ptCount val="8"/>
                <c:pt idx="0">
                  <c:v>1484654.9156127749</c:v>
                </c:pt>
                <c:pt idx="1">
                  <c:v>1531835.4530811347</c:v>
                </c:pt>
                <c:pt idx="2">
                  <c:v>1564490.8655641747</c:v>
                </c:pt>
                <c:pt idx="3">
                  <c:v>1706405.1814604599</c:v>
                </c:pt>
                <c:pt idx="4">
                  <c:v>1649897.2936623539</c:v>
                </c:pt>
                <c:pt idx="5">
                  <c:v>1641411.0798492837</c:v>
                </c:pt>
                <c:pt idx="6">
                  <c:v>1969423.5927621545</c:v>
                </c:pt>
                <c:pt idx="7">
                  <c:v>2011974.0630697778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1D4-45B0-8573-784AC5C2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668224"/>
        <c:axId val="166290560"/>
      </c:barChart>
      <c:catAx>
        <c:axId val="303668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50574775854153919"/>
              <c:y val="0.801621170198626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0560"/>
        <c:crosses val="autoZero"/>
        <c:auto val="1"/>
        <c:lblAlgn val="ctr"/>
        <c:lblOffset val="100"/>
        <c:noMultiLvlLbl val="0"/>
      </c:catAx>
      <c:valAx>
        <c:axId val="166290560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Upah (Rupiah)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.##0_);_(* \(#.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16949703689277"/>
          <c:y val="0.89072102373655371"/>
          <c:w val="0.54831829753491734"/>
          <c:h val="9.2784134473223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1965597351287"/>
          <c:y val="6.0481086564150431E-2"/>
          <c:w val="0.83841458113071043"/>
          <c:h val="0.76204307448265296"/>
        </c:manualLayout>
      </c:layout>
      <c:lineChart>
        <c:grouping val="standard"/>
        <c:varyColors val="0"/>
        <c:ser>
          <c:idx val="0"/>
          <c:order val="0"/>
          <c:tx>
            <c:v>Sektor Primer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'GRAFIK_Upah (3 Sektor)'!$E$2:$L$2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Sektor)'!$E$27:$L$27</c:f>
              <c:numCache>
                <c:formatCode>_-* #.##0000_-;\-* #.##0000_-;_-* "-"??_-;_-@_-</c:formatCode>
                <c:ptCount val="8"/>
                <c:pt idx="0">
                  <c:v>0.87728684291333747</c:v>
                </c:pt>
                <c:pt idx="1">
                  <c:v>16.374991471692038</c:v>
                </c:pt>
                <c:pt idx="2">
                  <c:v>6.3460232508337198</c:v>
                </c:pt>
                <c:pt idx="3">
                  <c:v>1.0343531246358708</c:v>
                </c:pt>
                <c:pt idx="4">
                  <c:v>6.9060733143865534</c:v>
                </c:pt>
                <c:pt idx="5">
                  <c:v>-2.3251350565837763</c:v>
                </c:pt>
                <c:pt idx="6">
                  <c:v>17.46891834898544</c:v>
                </c:pt>
                <c:pt idx="7">
                  <c:v>0.30083279829707915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F6-430E-B2CC-CF9A56395293}"/>
            </c:ext>
          </c:extLst>
        </c:ser>
        <c:ser>
          <c:idx val="1"/>
          <c:order val="1"/>
          <c:tx>
            <c:v>Sektor Sekunder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'GRAFIK_Upah (3 Sektor)'!$E$2:$L$2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Sektor)'!$E$28:$L$28</c:f>
              <c:numCache>
                <c:formatCode>_-* #.##0000_-;\-* #.##0000_-;_-* "-"??_-;_-@_-</c:formatCode>
                <c:ptCount val="8"/>
                <c:pt idx="0">
                  <c:v>5.5188011954435581</c:v>
                </c:pt>
                <c:pt idx="1">
                  <c:v>-0.36131696342807873</c:v>
                </c:pt>
                <c:pt idx="2">
                  <c:v>7.4056892707891206</c:v>
                </c:pt>
                <c:pt idx="3">
                  <c:v>12.921545938771109</c:v>
                </c:pt>
                <c:pt idx="4">
                  <c:v>-3.0320450945392641</c:v>
                </c:pt>
                <c:pt idx="5">
                  <c:v>0.91926457169378128</c:v>
                </c:pt>
                <c:pt idx="6">
                  <c:v>20.003204643894932</c:v>
                </c:pt>
                <c:pt idx="7">
                  <c:v>5.8227779913173512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F6-430E-B2CC-CF9A56395293}"/>
            </c:ext>
          </c:extLst>
        </c:ser>
        <c:ser>
          <c:idx val="2"/>
          <c:order val="2"/>
          <c:tx>
            <c:v>Sektor Tersier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'GRAFIK_Upah (3 Sektor)'!$E$29:$L$29</c:f>
              <c:numCache>
                <c:formatCode>_-* #.##0000_-;\-* #.##0000_-;_-* "-"??_-;_-@_-</c:formatCode>
                <c:ptCount val="8"/>
                <c:pt idx="0">
                  <c:v>2.2726403475817274</c:v>
                </c:pt>
                <c:pt idx="1">
                  <c:v>3.1778790459792847</c:v>
                </c:pt>
                <c:pt idx="2">
                  <c:v>2.1317833072316543</c:v>
                </c:pt>
                <c:pt idx="3">
                  <c:v>9.0709584197609985</c:v>
                </c:pt>
                <c:pt idx="4">
                  <c:v>-3.3115164213075521</c:v>
                </c:pt>
                <c:pt idx="5">
                  <c:v>-0.51434800491326127</c:v>
                </c:pt>
                <c:pt idx="6">
                  <c:v>19.983568829265451</c:v>
                </c:pt>
                <c:pt idx="7">
                  <c:v>2.1605545127011205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5F6-430E-B2CC-CF9A5639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05696"/>
        <c:axId val="175008000"/>
      </c:lineChart>
      <c:catAx>
        <c:axId val="17500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50574775854153919"/>
              <c:y val="0.801621170198626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08000"/>
        <c:crosses val="autoZero"/>
        <c:auto val="1"/>
        <c:lblAlgn val="ctr"/>
        <c:lblOffset val="100"/>
        <c:noMultiLvlLbl val="0"/>
      </c:catAx>
      <c:valAx>
        <c:axId val="1750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Pertumbuhan (persen)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0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56425804073231"/>
          <c:y val="0.89072102373655371"/>
          <c:w val="0.78572335290189754"/>
          <c:h val="9.2784134473223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6689814814814"/>
          <c:y val="6.4744047619047618E-2"/>
          <c:w val="0.7785254629629631"/>
          <c:h val="0.73224246031746021"/>
        </c:manualLayout>
      </c:layout>
      <c:barChart>
        <c:barDir val="col"/>
        <c:grouping val="clustered"/>
        <c:varyColors val="0"/>
        <c:ser>
          <c:idx val="0"/>
          <c:order val="0"/>
          <c:tx>
            <c:v>Upah Primer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'GRAFIK_Upah (3 Sektor)'!$E$34:$L$34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Sektor)'!$E$36:$L$36</c:f>
              <c:numCache>
                <c:formatCode>_(* #.##0_);_(* \(#.##0\);_(* "-"??_);_(@_)</c:formatCode>
                <c:ptCount val="8"/>
                <c:pt idx="0">
                  <c:v>692.82092108156144</c:v>
                </c:pt>
                <c:pt idx="1">
                  <c:v>806.27028782276545</c:v>
                </c:pt>
                <c:pt idx="2">
                  <c:v>857.43638775256204</c:v>
                </c:pt>
                <c:pt idx="3">
                  <c:v>866.30530782104563</c:v>
                </c:pt>
                <c:pt idx="4">
                  <c:v>926.1329875055892</c:v>
                </c:pt>
                <c:pt idx="5">
                  <c:v>904.59914474251002</c:v>
                </c:pt>
                <c:pt idx="6">
                  <c:v>1062.6228307231997</c:v>
                </c:pt>
                <c:pt idx="7">
                  <c:v>1065.8195487202081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5C-4DD3-804E-7CE19F4AABF9}"/>
            </c:ext>
          </c:extLst>
        </c:ser>
        <c:ser>
          <c:idx val="2"/>
          <c:order val="2"/>
          <c:tx>
            <c:v>Upah Sekunder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'GRAFIK_Upah (3 Sektor)'!$E$34:$L$34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Sektor)'!$E$38:$L$38</c:f>
              <c:numCache>
                <c:formatCode>_(* #.##0_);_(* \(#.##0\);_(* "-"??_);_(@_)</c:formatCode>
                <c:ptCount val="8"/>
                <c:pt idx="0">
                  <c:v>1238.5561313426695</c:v>
                </c:pt>
                <c:pt idx="1">
                  <c:v>1234.0810179385498</c:v>
                </c:pt>
                <c:pt idx="2">
                  <c:v>1325.4732234768703</c:v>
                </c:pt>
                <c:pt idx="3">
                  <c:v>1496.7448549545443</c:v>
                </c:pt>
                <c:pt idx="4">
                  <c:v>1451.3628760021261</c:v>
                </c:pt>
                <c:pt idx="5">
                  <c:v>1464.7047407279297</c:v>
                </c:pt>
                <c:pt idx="6">
                  <c:v>1757.6926274445682</c:v>
                </c:pt>
                <c:pt idx="7">
                  <c:v>1860.0391669104181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5C-4DD3-804E-7CE19F4AABF9}"/>
            </c:ext>
          </c:extLst>
        </c:ser>
        <c:ser>
          <c:idx val="4"/>
          <c:order val="4"/>
          <c:tx>
            <c:v>Upah Tersier</c:v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cat>
            <c:numRef>
              <c:f>'GRAFIK_Upah (3 Sektor)'!$E$34:$L$34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'GRAFIK_Upah (3 Sektor)'!$E$40:$L$40</c:f>
              <c:numCache>
                <c:formatCode>_(* #.##0_);_(* \(#.##0\);_(* "-"??_);_(@_)</c:formatCode>
                <c:ptCount val="8"/>
                <c:pt idx="0">
                  <c:v>1484.6549156127749</c:v>
                </c:pt>
                <c:pt idx="1">
                  <c:v>1531.8354530811348</c:v>
                </c:pt>
                <c:pt idx="2">
                  <c:v>1564.4908655641748</c:v>
                </c:pt>
                <c:pt idx="3">
                  <c:v>1706.40518146046</c:v>
                </c:pt>
                <c:pt idx="4">
                  <c:v>1649.8972936623538</c:v>
                </c:pt>
                <c:pt idx="5">
                  <c:v>1641.4110798492836</c:v>
                </c:pt>
                <c:pt idx="6">
                  <c:v>1969.4235927621546</c:v>
                </c:pt>
                <c:pt idx="7">
                  <c:v>2011.9740630697777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5C-4DD3-804E-7CE19F4A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50752"/>
        <c:axId val="175052672"/>
      </c:barChart>
      <c:lineChart>
        <c:grouping val="standard"/>
        <c:varyColors val="0"/>
        <c:ser>
          <c:idx val="1"/>
          <c:order val="1"/>
          <c:tx>
            <c:v>Primer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'GRAFIK_Upah (3 Sektor)'!$E$37:$L$37</c:f>
              <c:numCache>
                <c:formatCode>0.00</c:formatCode>
                <c:ptCount val="8"/>
                <c:pt idx="0">
                  <c:v>0.87728684291333747</c:v>
                </c:pt>
                <c:pt idx="1">
                  <c:v>16.374991471692038</c:v>
                </c:pt>
                <c:pt idx="2">
                  <c:v>6.3460232508337198</c:v>
                </c:pt>
                <c:pt idx="3">
                  <c:v>1.0343531246358708</c:v>
                </c:pt>
                <c:pt idx="4">
                  <c:v>6.9060733143865534</c:v>
                </c:pt>
                <c:pt idx="5">
                  <c:v>-2.3251350565837763</c:v>
                </c:pt>
                <c:pt idx="6">
                  <c:v>17.46891834898544</c:v>
                </c:pt>
                <c:pt idx="7">
                  <c:v>0.30083279829707915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5C-4DD3-804E-7CE19F4AABF9}"/>
            </c:ext>
          </c:extLst>
        </c:ser>
        <c:ser>
          <c:idx val="3"/>
          <c:order val="3"/>
          <c:tx>
            <c:v>Sekunder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'GRAFIK_Upah (3 Sektor)'!$E$39:$L$39</c:f>
              <c:numCache>
                <c:formatCode>0.00</c:formatCode>
                <c:ptCount val="8"/>
                <c:pt idx="0">
                  <c:v>5.5188011954435581</c:v>
                </c:pt>
                <c:pt idx="1">
                  <c:v>-0.36131696342807873</c:v>
                </c:pt>
                <c:pt idx="2">
                  <c:v>7.4056892707891206</c:v>
                </c:pt>
                <c:pt idx="3">
                  <c:v>12.921545938771109</c:v>
                </c:pt>
                <c:pt idx="4">
                  <c:v>-3.0320450945392641</c:v>
                </c:pt>
                <c:pt idx="5">
                  <c:v>0.91926457169378128</c:v>
                </c:pt>
                <c:pt idx="6">
                  <c:v>20.003204643894932</c:v>
                </c:pt>
                <c:pt idx="7">
                  <c:v>5.8227779913173512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05C-4DD3-804E-7CE19F4AABF9}"/>
            </c:ext>
          </c:extLst>
        </c:ser>
        <c:ser>
          <c:idx val="5"/>
          <c:order val="5"/>
          <c:tx>
            <c:v>Tersier</c:v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val>
            <c:numRef>
              <c:f>'GRAFIK_Upah (3 Sektor)'!$E$41:$L$41</c:f>
              <c:numCache>
                <c:formatCode>0.00</c:formatCode>
                <c:ptCount val="8"/>
                <c:pt idx="0">
                  <c:v>2.2726403475817274</c:v>
                </c:pt>
                <c:pt idx="1">
                  <c:v>3.1778790459792847</c:v>
                </c:pt>
                <c:pt idx="2">
                  <c:v>2.1317833072316543</c:v>
                </c:pt>
                <c:pt idx="3">
                  <c:v>9.0709584197609985</c:v>
                </c:pt>
                <c:pt idx="4">
                  <c:v>-3.3115164213075521</c:v>
                </c:pt>
                <c:pt idx="5">
                  <c:v>-0.51434800491326127</c:v>
                </c:pt>
                <c:pt idx="6">
                  <c:v>19.983568829265451</c:v>
                </c:pt>
                <c:pt idx="7">
                  <c:v>2.1605545127011205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05C-4DD3-804E-7CE19F4A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50976"/>
        <c:axId val="175149056"/>
      </c:lineChart>
      <c:catAx>
        <c:axId val="1750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052672"/>
        <c:crosses val="autoZero"/>
        <c:auto val="1"/>
        <c:lblAlgn val="ctr"/>
        <c:lblOffset val="100"/>
        <c:noMultiLvlLbl val="0"/>
      </c:catAx>
      <c:valAx>
        <c:axId val="175052672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Rata-rata upah riil (ribu rupiah)</a:t>
                </a:r>
              </a:p>
            </c:rich>
          </c:tx>
          <c:layout>
            <c:manualLayout>
              <c:xMode val="edge"/>
              <c:yMode val="edge"/>
              <c:x val="4.1751543209876544E-3"/>
              <c:y val="5.28726190476190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050752"/>
        <c:crosses val="autoZero"/>
        <c:crossBetween val="between"/>
      </c:valAx>
      <c:valAx>
        <c:axId val="175149056"/>
        <c:scaling>
          <c:orientation val="minMax"/>
          <c:max val="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Pertumbuhan upah riil  (persen)</a:t>
                </a:r>
              </a:p>
            </c:rich>
          </c:tx>
          <c:layout>
            <c:manualLayout>
              <c:xMode val="edge"/>
              <c:yMode val="edge"/>
              <c:x val="0.96447723765432103"/>
              <c:y val="4.962500000000000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150976"/>
        <c:crosses val="max"/>
        <c:crossBetween val="between"/>
      </c:valAx>
      <c:catAx>
        <c:axId val="17515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5149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95355586069596"/>
          <c:y val="0.89557531115062228"/>
          <c:w val="0.76830266153845816"/>
          <c:h val="0.10442468884937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</xdr:colOff>
      <xdr:row>13</xdr:row>
      <xdr:rowOff>109537</xdr:rowOff>
    </xdr:from>
    <xdr:to>
      <xdr:col>18</xdr:col>
      <xdr:colOff>266700</xdr:colOff>
      <xdr:row>26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166687</xdr:rowOff>
    </xdr:from>
    <xdr:to>
      <xdr:col>20</xdr:col>
      <xdr:colOff>381000</xdr:colOff>
      <xdr:row>12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42862</xdr:colOff>
      <xdr:row>16</xdr:row>
      <xdr:rowOff>14287</xdr:rowOff>
    </xdr:from>
    <xdr:to>
      <xdr:col>19</xdr:col>
      <xdr:colOff>311662</xdr:colOff>
      <xdr:row>27</xdr:row>
      <xdr:rowOff>179587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2</xdr:row>
      <xdr:rowOff>4761</xdr:rowOff>
    </xdr:from>
    <xdr:to>
      <xdr:col>20</xdr:col>
      <xdr:colOff>314325</xdr:colOff>
      <xdr:row>14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20</xdr:col>
      <xdr:colOff>333376</xdr:colOff>
      <xdr:row>30</xdr:row>
      <xdr:rowOff>23813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33</xdr:row>
      <xdr:rowOff>57150</xdr:rowOff>
    </xdr:from>
    <xdr:to>
      <xdr:col>21</xdr:col>
      <xdr:colOff>307200</xdr:colOff>
      <xdr:row>46</xdr:row>
      <xdr:rowOff>100650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0.165\Pertumbuhan%20Ekonomi%20Indonesia%20Sektoral,%202010-2017%20(PDB%20ADHK%202010=10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0.684\2503%20-%20Penduduk%2015%20Tahun%20Ke%20Atas%20yang%20Bekerja%20menurut%20Lapangan%20Pekerjaan%20Utama%201986%20-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0.166\2603%20-%20Upah%20Rata-rata%20Sektoral%20dan%20Jam%20Kerja,%2020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PDB ADHK 3 Sektor"/>
      <sheetName val="PDB ADHB 3 Sektor"/>
    </sheetNames>
    <sheetDataSet>
      <sheetData sheetId="0" refreshError="1"/>
      <sheetData sheetId="1" refreshError="1"/>
      <sheetData sheetId="2">
        <row r="15">
          <cell r="B15">
            <v>2010</v>
          </cell>
          <cell r="C15">
            <v>2011</v>
          </cell>
          <cell r="D15">
            <v>2012</v>
          </cell>
          <cell r="E15">
            <v>2013</v>
          </cell>
          <cell r="F15">
            <v>2014</v>
          </cell>
          <cell r="G15">
            <v>2015</v>
          </cell>
          <cell r="H15">
            <v>2016</v>
          </cell>
          <cell r="I15">
            <v>2017</v>
          </cell>
        </row>
        <row r="17">
          <cell r="B17">
            <v>25.049798166572849</v>
          </cell>
          <cell r="C17">
            <v>25.83487123130967</v>
          </cell>
          <cell r="D17">
            <v>25.535544891013021</v>
          </cell>
          <cell r="E17">
            <v>24.986155413715604</v>
          </cell>
          <cell r="F17">
            <v>23.763084364369661</v>
          </cell>
          <cell r="G17">
            <v>21.829760782783033</v>
          </cell>
          <cell r="H17">
            <v>21.427352308086672</v>
          </cell>
          <cell r="I17">
            <v>21.562064536058909</v>
          </cell>
        </row>
        <row r="18">
          <cell r="B18">
            <v>33.186266643114777</v>
          </cell>
          <cell r="C18">
            <v>32.756625663392953</v>
          </cell>
          <cell r="D18">
            <v>32.689191352550587</v>
          </cell>
          <cell r="E18">
            <v>32.436673184268599</v>
          </cell>
          <cell r="F18">
            <v>32.914833164445234</v>
          </cell>
          <cell r="G18">
            <v>33.452360373508128</v>
          </cell>
          <cell r="H18">
            <v>33.314711428698175</v>
          </cell>
          <cell r="I18">
            <v>33.083653083561686</v>
          </cell>
        </row>
        <row r="19">
          <cell r="B19">
            <v>41.763935190312381</v>
          </cell>
          <cell r="C19">
            <v>41.408503105297378</v>
          </cell>
          <cell r="D19">
            <v>41.775263756436395</v>
          </cell>
          <cell r="E19">
            <v>42.577171402015807</v>
          </cell>
          <cell r="F19">
            <v>43.322082471185091</v>
          </cell>
          <cell r="G19">
            <v>44.717878843708846</v>
          </cell>
          <cell r="H19">
            <v>45.257936263215157</v>
          </cell>
          <cell r="I19">
            <v>45.354282380379409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2017 (9 Sektor)"/>
      <sheetName val="2011-2018 (17 Sektor)"/>
      <sheetName val="Matriks Pengali"/>
      <sheetName val="Bekerja (3 Sektor)"/>
    </sheetNames>
    <sheetDataSet>
      <sheetData sheetId="0" refreshError="1"/>
      <sheetData sheetId="1" refreshError="1"/>
      <sheetData sheetId="2" refreshError="1"/>
      <sheetData sheetId="3">
        <row r="10">
          <cell r="D10">
            <v>2010</v>
          </cell>
          <cell r="E10">
            <v>2011</v>
          </cell>
          <cell r="F10">
            <v>2012</v>
          </cell>
          <cell r="G10">
            <v>2013</v>
          </cell>
          <cell r="H10">
            <v>2014</v>
          </cell>
          <cell r="I10">
            <v>2015</v>
          </cell>
          <cell r="J10">
            <v>2016</v>
          </cell>
          <cell r="K10">
            <v>2017</v>
          </cell>
        </row>
        <row r="12">
          <cell r="B12" t="str">
            <v>Primer</v>
          </cell>
          <cell r="D12">
            <v>-4.1225641043987273E-2</v>
          </cell>
          <cell r="E12">
            <v>-5.2075767445104901</v>
          </cell>
          <cell r="F12">
            <v>1.6522078002070515</v>
          </cell>
          <cell r="G12">
            <v>-1.3255848843340432</v>
          </cell>
          <cell r="H12">
            <v>-0.58384053914320011</v>
          </cell>
          <cell r="I12">
            <v>-3.3178144205693907</v>
          </cell>
          <cell r="J12">
            <v>0.45549257418228517</v>
          </cell>
          <cell r="K12">
            <v>-4.9203512890998669</v>
          </cell>
        </row>
        <row r="13">
          <cell r="B13" t="str">
            <v>Sekunder</v>
          </cell>
          <cell r="D13">
            <v>5.9383640820368191</v>
          </cell>
          <cell r="E13">
            <v>7.0656587291434043</v>
          </cell>
          <cell r="F13">
            <v>7.9760287524930247</v>
          </cell>
          <cell r="G13">
            <v>-5.0907746991252116</v>
          </cell>
          <cell r="H13">
            <v>5.8559851957150126</v>
          </cell>
          <cell r="I13">
            <v>4.0655928444998111</v>
          </cell>
          <cell r="J13">
            <v>0.52259437799497321</v>
          </cell>
          <cell r="K13">
            <v>6.9666838778073785</v>
          </cell>
        </row>
        <row r="14">
          <cell r="B14" t="str">
            <v>Tersier</v>
          </cell>
          <cell r="D14">
            <v>5.1733300968851967</v>
          </cell>
          <cell r="E14">
            <v>0.100997428193839</v>
          </cell>
          <cell r="F14">
            <v>5.9775278026996093</v>
          </cell>
          <cell r="G14">
            <v>4.0308518685608794</v>
          </cell>
          <cell r="H14">
            <v>1.6648615655733567</v>
          </cell>
          <cell r="I14">
            <v>1.1751276932024275</v>
          </cell>
          <cell r="J14">
            <v>6.328423350749115</v>
          </cell>
          <cell r="K14">
            <v>5.2056296012054117</v>
          </cell>
        </row>
        <row r="18">
          <cell r="D18">
            <v>2010</v>
          </cell>
          <cell r="E18">
            <v>2011</v>
          </cell>
          <cell r="F18">
            <v>2012</v>
          </cell>
          <cell r="G18">
            <v>2013</v>
          </cell>
          <cell r="H18">
            <v>2014</v>
          </cell>
          <cell r="I18">
            <v>2015</v>
          </cell>
          <cell r="J18">
            <v>2016</v>
          </cell>
          <cell r="K18">
            <v>2017</v>
          </cell>
        </row>
        <row r="27">
          <cell r="D27">
            <v>39.506814700279321</v>
          </cell>
          <cell r="E27">
            <v>37.725399780772584</v>
          </cell>
          <cell r="F27">
            <v>36.614202329449427</v>
          </cell>
          <cell r="G27">
            <v>36.046761776085276</v>
          </cell>
          <cell r="H27">
            <v>35.252637954351584</v>
          </cell>
          <cell r="I27">
            <v>34.026272905805591</v>
          </cell>
          <cell r="J27">
            <v>33.144155954567196</v>
          </cell>
          <cell r="K27">
            <v>30.83360510803853</v>
          </cell>
        </row>
        <row r="28">
          <cell r="D28">
            <v>18.160635363633371</v>
          </cell>
          <cell r="E28">
            <v>19.587068477655475</v>
          </cell>
          <cell r="F28">
            <v>20.192760903465974</v>
          </cell>
          <cell r="G28">
            <v>19.121248687667673</v>
          </cell>
          <cell r="H28">
            <v>19.911319941948577</v>
          </cell>
          <cell r="I28">
            <v>20.68633312796408</v>
          </cell>
          <cell r="J28">
            <v>20.163508296580787</v>
          </cell>
          <cell r="K28">
            <v>21.103009976919733</v>
          </cell>
        </row>
        <row r="29">
          <cell r="D29">
            <v>42.332549936087304</v>
          </cell>
          <cell r="E29">
            <v>42.687531741571945</v>
          </cell>
          <cell r="F29">
            <v>43.1930367670846</v>
          </cell>
          <cell r="G29">
            <v>44.831989536247043</v>
          </cell>
          <cell r="H29">
            <v>44.836042103699839</v>
          </cell>
          <cell r="I29">
            <v>45.287393966230333</v>
          </cell>
          <cell r="J29">
            <v>46.692335748852024</v>
          </cell>
          <cell r="K29">
            <v>48.063384915041738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a-rata Upah Nominal"/>
      <sheetName val="Rata-rata Upah Riil"/>
      <sheetName val="Grafik"/>
    </sheetNames>
    <sheetDataSet>
      <sheetData sheetId="0" refreshError="1"/>
      <sheetData sheetId="1" refreshError="1"/>
      <sheetData sheetId="2">
        <row r="2">
          <cell r="E2">
            <v>2010</v>
          </cell>
          <cell r="F2">
            <v>2011</v>
          </cell>
          <cell r="G2">
            <v>2012</v>
          </cell>
          <cell r="H2">
            <v>2013</v>
          </cell>
          <cell r="I2">
            <v>2014</v>
          </cell>
          <cell r="J2">
            <v>2015</v>
          </cell>
          <cell r="K2">
            <v>2016</v>
          </cell>
          <cell r="L2">
            <v>2017</v>
          </cell>
        </row>
        <row r="18">
          <cell r="E18">
            <v>692820.92108156148</v>
          </cell>
          <cell r="F18">
            <v>806270.28782276541</v>
          </cell>
          <cell r="G18">
            <v>857436.38775256206</v>
          </cell>
          <cell r="H18">
            <v>866305.30782104563</v>
          </cell>
          <cell r="I18">
            <v>926132.98750558915</v>
          </cell>
          <cell r="J18">
            <v>904599.14474251005</v>
          </cell>
          <cell r="K18">
            <v>1062622.8307231998</v>
          </cell>
          <cell r="L18">
            <v>1065819.548720208</v>
          </cell>
        </row>
        <row r="19">
          <cell r="E19">
            <v>1238556.1313426695</v>
          </cell>
          <cell r="F19">
            <v>1234081.0179385499</v>
          </cell>
          <cell r="G19">
            <v>1325473.2234768702</v>
          </cell>
          <cell r="H19">
            <v>1496744.8549545442</v>
          </cell>
          <cell r="I19">
            <v>1451362.8760021261</v>
          </cell>
          <cell r="J19">
            <v>1464704.7407279296</v>
          </cell>
          <cell r="K19">
            <v>1757692.6274445681</v>
          </cell>
          <cell r="L19">
            <v>1860039.1669104181</v>
          </cell>
        </row>
        <row r="20">
          <cell r="E20">
            <v>1484654.9156127749</v>
          </cell>
          <cell r="F20">
            <v>1531835.4530811347</v>
          </cell>
          <cell r="G20">
            <v>1564490.8655641747</v>
          </cell>
          <cell r="H20">
            <v>1706405.1814604599</v>
          </cell>
          <cell r="I20">
            <v>1649897.2936623539</v>
          </cell>
          <cell r="J20">
            <v>1641411.0798492837</v>
          </cell>
          <cell r="K20">
            <v>1969423.5927621545</v>
          </cell>
          <cell r="L20">
            <v>2011974.0630697778</v>
          </cell>
        </row>
        <row r="27">
          <cell r="E27">
            <v>0.87728684291333747</v>
          </cell>
          <cell r="F27">
            <v>16.374991471692038</v>
          </cell>
          <cell r="G27">
            <v>6.3460232508337198</v>
          </cell>
          <cell r="H27">
            <v>1.0343531246358708</v>
          </cell>
          <cell r="I27">
            <v>6.9060733143865534</v>
          </cell>
          <cell r="J27">
            <v>-2.3251350565837763</v>
          </cell>
          <cell r="K27">
            <v>17.46891834898544</v>
          </cell>
          <cell r="L27">
            <v>0.30083279829707915</v>
          </cell>
        </row>
        <row r="28">
          <cell r="E28">
            <v>5.5188011954435581</v>
          </cell>
          <cell r="F28">
            <v>-0.36131696342807873</v>
          </cell>
          <cell r="G28">
            <v>7.4056892707891206</v>
          </cell>
          <cell r="H28">
            <v>12.921545938771109</v>
          </cell>
          <cell r="I28">
            <v>-3.0320450945392641</v>
          </cell>
          <cell r="J28">
            <v>0.91926457169378128</v>
          </cell>
          <cell r="K28">
            <v>20.003204643894932</v>
          </cell>
          <cell r="L28">
            <v>5.8227779913173512</v>
          </cell>
        </row>
        <row r="29">
          <cell r="E29">
            <v>2.2726403475817274</v>
          </cell>
          <cell r="F29">
            <v>3.1778790459792847</v>
          </cell>
          <cell r="G29">
            <v>2.1317833072316543</v>
          </cell>
          <cell r="H29">
            <v>9.0709584197609985</v>
          </cell>
          <cell r="I29">
            <v>-3.3115164213075521</v>
          </cell>
          <cell r="J29">
            <v>-0.51434800491326127</v>
          </cell>
          <cell r="K29">
            <v>19.983568829265451</v>
          </cell>
          <cell r="L29">
            <v>2.1605545127011205</v>
          </cell>
        </row>
        <row r="34">
          <cell r="E34">
            <v>2010</v>
          </cell>
          <cell r="F34">
            <v>2011</v>
          </cell>
          <cell r="G34">
            <v>2012</v>
          </cell>
          <cell r="H34">
            <v>2013</v>
          </cell>
          <cell r="I34">
            <v>2014</v>
          </cell>
          <cell r="J34">
            <v>2015</v>
          </cell>
          <cell r="K34">
            <v>2016</v>
          </cell>
          <cell r="L34">
            <v>2017</v>
          </cell>
        </row>
        <row r="36">
          <cell r="E36">
            <v>692.82092108156144</v>
          </cell>
          <cell r="F36">
            <v>806.27028782276545</v>
          </cell>
          <cell r="G36">
            <v>857.43638775256204</v>
          </cell>
          <cell r="H36">
            <v>866.30530782104563</v>
          </cell>
          <cell r="I36">
            <v>926.1329875055892</v>
          </cell>
          <cell r="J36">
            <v>904.59914474251002</v>
          </cell>
          <cell r="K36">
            <v>1062.6228307231997</v>
          </cell>
          <cell r="L36">
            <v>1065.8195487202081</v>
          </cell>
        </row>
        <row r="37">
          <cell r="E37">
            <v>0.87728684291333747</v>
          </cell>
          <cell r="F37">
            <v>16.374991471692038</v>
          </cell>
          <cell r="G37">
            <v>6.3460232508337198</v>
          </cell>
          <cell r="H37">
            <v>1.0343531246358708</v>
          </cell>
          <cell r="I37">
            <v>6.9060733143865534</v>
          </cell>
          <cell r="J37">
            <v>-2.3251350565837763</v>
          </cell>
          <cell r="K37">
            <v>17.46891834898544</v>
          </cell>
          <cell r="L37">
            <v>0.30083279829707915</v>
          </cell>
        </row>
        <row r="38">
          <cell r="E38">
            <v>1238.5561313426695</v>
          </cell>
          <cell r="F38">
            <v>1234.0810179385498</v>
          </cell>
          <cell r="G38">
            <v>1325.4732234768703</v>
          </cell>
          <cell r="H38">
            <v>1496.7448549545443</v>
          </cell>
          <cell r="I38">
            <v>1451.3628760021261</v>
          </cell>
          <cell r="J38">
            <v>1464.7047407279297</v>
          </cell>
          <cell r="K38">
            <v>1757.6926274445682</v>
          </cell>
          <cell r="L38">
            <v>1860.0391669104181</v>
          </cell>
        </row>
        <row r="39">
          <cell r="E39">
            <v>5.5188011954435581</v>
          </cell>
          <cell r="F39">
            <v>-0.36131696342807873</v>
          </cell>
          <cell r="G39">
            <v>7.4056892707891206</v>
          </cell>
          <cell r="H39">
            <v>12.921545938771109</v>
          </cell>
          <cell r="I39">
            <v>-3.0320450945392641</v>
          </cell>
          <cell r="J39">
            <v>0.91926457169378128</v>
          </cell>
          <cell r="K39">
            <v>20.003204643894932</v>
          </cell>
          <cell r="L39">
            <v>5.8227779913173512</v>
          </cell>
        </row>
        <row r="40">
          <cell r="E40">
            <v>1484.6549156127749</v>
          </cell>
          <cell r="F40">
            <v>1531.8354530811348</v>
          </cell>
          <cell r="G40">
            <v>1564.4908655641748</v>
          </cell>
          <cell r="H40">
            <v>1706.40518146046</v>
          </cell>
          <cell r="I40">
            <v>1649.8972936623538</v>
          </cell>
          <cell r="J40">
            <v>1641.4110798492836</v>
          </cell>
          <cell r="K40">
            <v>1969.4235927621546</v>
          </cell>
          <cell r="L40">
            <v>2011.9740630697777</v>
          </cell>
        </row>
        <row r="41">
          <cell r="E41">
            <v>2.2726403475817274</v>
          </cell>
          <cell r="F41">
            <v>3.1778790459792847</v>
          </cell>
          <cell r="G41">
            <v>2.1317833072316543</v>
          </cell>
          <cell r="H41">
            <v>9.0709584197609985</v>
          </cell>
          <cell r="I41">
            <v>-3.3115164213075521</v>
          </cell>
          <cell r="J41">
            <v>-0.51434800491326127</v>
          </cell>
          <cell r="K41">
            <v>19.983568829265451</v>
          </cell>
          <cell r="L41">
            <v>2.1605545127011205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65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RowHeight="15" x14ac:dyDescent="0.25"/>
  <cols>
    <col min="2" max="2" width="13.85546875" bestFit="1" customWidth="1"/>
    <col min="4" max="4" width="27.5703125" customWidth="1"/>
    <col min="5" max="5" width="13.42578125" bestFit="1" customWidth="1"/>
    <col min="6" max="7" width="13.28515625" bestFit="1" customWidth="1"/>
    <col min="8" max="8" width="15.140625" bestFit="1" customWidth="1"/>
    <col min="9" max="9" width="13.28515625" bestFit="1" customWidth="1"/>
    <col min="10" max="11" width="13.140625" bestFit="1" customWidth="1"/>
    <col min="12" max="12" width="16" bestFit="1" customWidth="1"/>
    <col min="13" max="13" width="11.7109375" bestFit="1" customWidth="1"/>
    <col min="14" max="15" width="11.5703125" bestFit="1" customWidth="1"/>
    <col min="16" max="16" width="14.5703125" bestFit="1" customWidth="1"/>
    <col min="17" max="17" width="14" bestFit="1" customWidth="1"/>
    <col min="18" max="19" width="13.85546875" bestFit="1" customWidth="1"/>
    <col min="20" max="20" width="15.7109375" bestFit="1" customWidth="1"/>
    <col min="21" max="23" width="15.7109375" style="34" customWidth="1"/>
    <col min="24" max="24" width="14" bestFit="1" customWidth="1"/>
    <col min="25" max="26" width="13.85546875" bestFit="1" customWidth="1"/>
    <col min="27" max="27" width="15.7109375" bestFit="1" customWidth="1"/>
    <col min="28" max="28" width="12.140625" bestFit="1" customWidth="1"/>
    <col min="29" max="29" width="14.85546875" bestFit="1" customWidth="1"/>
    <col min="30" max="31" width="14.28515625" bestFit="1" customWidth="1"/>
    <col min="32" max="32" width="12.140625" bestFit="1" customWidth="1"/>
    <col min="34" max="34" width="13.7109375" bestFit="1" customWidth="1"/>
    <col min="35" max="35" width="11.5703125" customWidth="1"/>
    <col min="36" max="36" width="14.85546875" customWidth="1"/>
    <col min="65" max="65" width="10.28515625" customWidth="1"/>
  </cols>
  <sheetData>
    <row r="1" spans="1:65" x14ac:dyDescent="0.25">
      <c r="A1" t="s">
        <v>110</v>
      </c>
      <c r="B1" s="25" t="s">
        <v>1</v>
      </c>
      <c r="C1" s="25" t="s">
        <v>70</v>
      </c>
      <c r="D1" s="25" t="s">
        <v>0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78</v>
      </c>
      <c r="M1" s="25" t="s">
        <v>79</v>
      </c>
      <c r="N1" s="25" t="s">
        <v>80</v>
      </c>
      <c r="O1" s="25" t="s">
        <v>81</v>
      </c>
      <c r="P1" s="25" t="s">
        <v>82</v>
      </c>
      <c r="Q1" s="25" t="s">
        <v>71</v>
      </c>
      <c r="R1" s="25" t="s">
        <v>72</v>
      </c>
      <c r="S1" s="25" t="s">
        <v>73</v>
      </c>
      <c r="T1" s="25" t="s">
        <v>74</v>
      </c>
      <c r="U1" s="25" t="s">
        <v>111</v>
      </c>
      <c r="V1" s="25" t="s">
        <v>112</v>
      </c>
      <c r="W1" s="25" t="s">
        <v>113</v>
      </c>
      <c r="X1" s="25" t="s">
        <v>64</v>
      </c>
      <c r="Y1" s="25" t="s">
        <v>65</v>
      </c>
      <c r="Z1" s="25" t="s">
        <v>66</v>
      </c>
      <c r="AA1" s="25" t="s">
        <v>67</v>
      </c>
      <c r="AB1" s="25" t="s">
        <v>68</v>
      </c>
      <c r="AC1" s="25" t="s">
        <v>146</v>
      </c>
      <c r="AD1" s="25" t="s">
        <v>147</v>
      </c>
      <c r="AE1" s="25" t="s">
        <v>148</v>
      </c>
      <c r="AF1" s="25" t="s">
        <v>69</v>
      </c>
      <c r="AG1" s="25" t="s">
        <v>75</v>
      </c>
      <c r="AH1" s="25" t="s">
        <v>76</v>
      </c>
      <c r="AI1" s="25" t="s">
        <v>77</v>
      </c>
      <c r="AJ1" s="25" t="s">
        <v>139</v>
      </c>
      <c r="AK1" s="25" t="s">
        <v>114</v>
      </c>
      <c r="AL1" s="25" t="s">
        <v>115</v>
      </c>
      <c r="AM1" s="25" t="s">
        <v>116</v>
      </c>
      <c r="AN1" s="25" t="s">
        <v>117</v>
      </c>
      <c r="AO1" s="25" t="s">
        <v>118</v>
      </c>
      <c r="AP1" s="25" t="s">
        <v>119</v>
      </c>
      <c r="AQ1" s="25" t="s">
        <v>120</v>
      </c>
      <c r="AR1" s="25" t="s">
        <v>121</v>
      </c>
      <c r="AS1" s="25" t="s">
        <v>122</v>
      </c>
      <c r="AT1" s="25" t="s">
        <v>123</v>
      </c>
      <c r="AU1" s="25" t="s">
        <v>124</v>
      </c>
      <c r="AV1" s="25" t="s">
        <v>125</v>
      </c>
      <c r="AW1" s="25" t="s">
        <v>126</v>
      </c>
      <c r="AX1" s="25" t="s">
        <v>127</v>
      </c>
      <c r="AY1" s="25" t="s">
        <v>128</v>
      </c>
      <c r="AZ1" s="25" t="s">
        <v>129</v>
      </c>
      <c r="BA1" s="25" t="s">
        <v>130</v>
      </c>
      <c r="BB1" s="25" t="s">
        <v>131</v>
      </c>
      <c r="BC1" s="25" t="s">
        <v>132</v>
      </c>
      <c r="BD1" s="25" t="s">
        <v>133</v>
      </c>
      <c r="BE1" s="25" t="s">
        <v>134</v>
      </c>
      <c r="BF1" s="25" t="s">
        <v>149</v>
      </c>
      <c r="BG1" s="25" t="s">
        <v>150</v>
      </c>
      <c r="BH1" s="25" t="s">
        <v>151</v>
      </c>
      <c r="BI1" s="25" t="s">
        <v>135</v>
      </c>
      <c r="BJ1" s="25" t="s">
        <v>136</v>
      </c>
      <c r="BK1" s="25" t="s">
        <v>137</v>
      </c>
      <c r="BL1" s="25" t="s">
        <v>138</v>
      </c>
      <c r="BM1" s="25" t="s">
        <v>140</v>
      </c>
    </row>
    <row r="2" spans="1:65" x14ac:dyDescent="0.25">
      <c r="A2">
        <v>1</v>
      </c>
      <c r="B2" s="3">
        <v>11</v>
      </c>
      <c r="C2" s="24">
        <v>2010</v>
      </c>
      <c r="D2" s="2" t="s">
        <v>14</v>
      </c>
      <c r="E2" s="4">
        <v>821379</v>
      </c>
      <c r="F2" s="4">
        <v>190481</v>
      </c>
      <c r="G2" s="4">
        <v>764394</v>
      </c>
      <c r="H2" s="4">
        <v>1776254</v>
      </c>
      <c r="I2" s="4">
        <v>855391.64966079337</v>
      </c>
      <c r="J2" s="4">
        <v>1120178.6753186798</v>
      </c>
      <c r="K2" s="4">
        <v>1388308.5623064544</v>
      </c>
      <c r="L2" s="4">
        <v>1395136.4674721935</v>
      </c>
      <c r="M2" s="4">
        <f t="shared" ref="M2:M65" si="0">I2*100/$AG$2</f>
        <v>912604.38572042552</v>
      </c>
      <c r="N2" s="4">
        <f t="shared" ref="N2:N65" si="1">J2*100/$AG$2</f>
        <v>1195101.649977189</v>
      </c>
      <c r="O2" s="4">
        <f t="shared" ref="O2:O65" si="2">K2*100/$AG$2</f>
        <v>1481165.3623185474</v>
      </c>
      <c r="P2" s="4">
        <f t="shared" ref="P2:P65" si="3">L2*100/$AG$2</f>
        <v>1488449.9508482665</v>
      </c>
      <c r="Q2" s="4">
        <v>41161607</v>
      </c>
      <c r="R2" s="4">
        <v>17326225.300000001</v>
      </c>
      <c r="S2" s="4">
        <v>43057404.499999993</v>
      </c>
      <c r="T2" s="4">
        <v>101545236.8</v>
      </c>
      <c r="U2" s="33">
        <f t="shared" ref="U2:U65" si="4">Q2/$T2</f>
        <v>0.40535241530895716</v>
      </c>
      <c r="V2" s="33">
        <f t="shared" ref="V2:V65" si="5">R2/$T2</f>
        <v>0.1706256821688755</v>
      </c>
      <c r="W2" s="33">
        <f t="shared" ref="W2:W65" si="6">S2/$T2</f>
        <v>0.42402190252216726</v>
      </c>
      <c r="X2" s="4">
        <v>41161607</v>
      </c>
      <c r="Y2" s="4">
        <v>17326225.300000001</v>
      </c>
      <c r="Z2" s="4">
        <v>43057404.499999993</v>
      </c>
      <c r="AA2" s="4">
        <v>101545236.8</v>
      </c>
      <c r="AB2" s="4">
        <v>29766574.039999999</v>
      </c>
      <c r="AC2" s="4">
        <f t="shared" ref="AC2:AC65" si="7">U2*$AB$2</f>
        <v>12065952.682586903</v>
      </c>
      <c r="AD2" s="4">
        <f t="shared" ref="AD2:AD65" si="8">V2*$AB$2</f>
        <v>5078942.0014053397</v>
      </c>
      <c r="AE2" s="4">
        <f t="shared" ref="AE2:AE65" si="9">W2*$AB$2</f>
        <v>12621679.356007755</v>
      </c>
      <c r="AF2" s="4">
        <v>29766574.039999999</v>
      </c>
      <c r="AG2" s="13">
        <v>93.730828280595276</v>
      </c>
      <c r="AH2" s="3">
        <v>8.8000000000000007</v>
      </c>
      <c r="AI2" s="4">
        <v>1300000</v>
      </c>
      <c r="AJ2" s="4">
        <v>3068650</v>
      </c>
      <c r="AK2" s="31">
        <f t="shared" ref="AK2:AK65" si="10">LN(E2)</f>
        <v>13.61873991407113</v>
      </c>
      <c r="AL2" s="31">
        <f t="shared" ref="AL2:AL65" si="11">LN(F2)</f>
        <v>12.157307731041966</v>
      </c>
      <c r="AM2" s="31">
        <f t="shared" ref="AM2:AM65" si="12">LN(G2)</f>
        <v>13.546838642023886</v>
      </c>
      <c r="AN2" s="31">
        <f t="shared" ref="AN2:AN65" si="13">LN(H2)</f>
        <v>14.390017210326169</v>
      </c>
      <c r="AO2" s="31">
        <f t="shared" ref="AO2:AO65" si="14">LN(I2)</f>
        <v>13.65931471281567</v>
      </c>
      <c r="AP2" s="31">
        <f t="shared" ref="AP2:AP65" si="15">LN(J2)</f>
        <v>13.92899876208201</v>
      </c>
      <c r="AQ2" s="31">
        <f t="shared" ref="AQ2:AQ65" si="16">LN(K2)</f>
        <v>14.143596702479531</v>
      </c>
      <c r="AR2" s="31">
        <f t="shared" ref="AR2:AR65" si="17">LN(L2)</f>
        <v>14.14850279459788</v>
      </c>
      <c r="AS2" s="31">
        <f t="shared" ref="AS2:AS65" si="18">LN(M2)</f>
        <v>13.724057753206194</v>
      </c>
      <c r="AT2" s="31">
        <f t="shared" ref="AT2:AT65" si="19">LN(N2)</f>
        <v>13.993741802472536</v>
      </c>
      <c r="AU2" s="31">
        <f t="shared" ref="AU2:AU65" si="20">LN(O2)</f>
        <v>14.208339742870058</v>
      </c>
      <c r="AV2" s="31">
        <f t="shared" ref="AV2:AV65" si="21">LN(P2)</f>
        <v>14.213245834988404</v>
      </c>
      <c r="AW2" s="31">
        <f t="shared" ref="AW2:AW65" si="22">LN(Q2)</f>
        <v>17.533016510927936</v>
      </c>
      <c r="AX2" s="31">
        <f t="shared" ref="AX2:AX65" si="23">LN(R2)</f>
        <v>16.667731824926115</v>
      </c>
      <c r="AY2" s="31">
        <f t="shared" ref="AY2:AY65" si="24">LN(S2)</f>
        <v>17.578044771725228</v>
      </c>
      <c r="AZ2" s="31">
        <f t="shared" ref="AZ2:AZ65" si="25">LN(T2)</f>
        <v>18.436014939917676</v>
      </c>
      <c r="BA2" s="31">
        <f t="shared" ref="BA2:BA65" si="26">LN(X2)</f>
        <v>17.533016510927936</v>
      </c>
      <c r="BB2" s="31">
        <f t="shared" ref="BB2:BB65" si="27">LN(Y2)</f>
        <v>16.667731824926115</v>
      </c>
      <c r="BC2" s="31">
        <f t="shared" ref="BC2:BC65" si="28">LN(Z2)</f>
        <v>17.578044771725228</v>
      </c>
      <c r="BD2" s="31">
        <f t="shared" ref="BD2:BD65" si="29">LN(AA2)</f>
        <v>18.436014939917676</v>
      </c>
      <c r="BE2" s="31">
        <f t="shared" ref="BE2:BE65" si="30">LN(AB2)</f>
        <v>17.208896645415656</v>
      </c>
      <c r="BF2" s="31">
        <f t="shared" ref="BF2:BF65" si="31">LN(AC2)</f>
        <v>16.305898216425916</v>
      </c>
      <c r="BG2" s="31">
        <f t="shared" ref="BG2:BG65" si="32">LN(AD2)</f>
        <v>15.440613530424097</v>
      </c>
      <c r="BH2" s="31">
        <f t="shared" ref="BH2:BH65" si="33">LN(AE2)</f>
        <v>16.350926477223211</v>
      </c>
      <c r="BI2" s="31">
        <f t="shared" ref="BI2:BI65" si="34">LN(AF2)</f>
        <v>17.208896645415656</v>
      </c>
      <c r="BJ2" s="31">
        <f t="shared" ref="BJ2:BJ65" si="35">LN(AG2)</f>
        <v>4.5404271455975662</v>
      </c>
      <c r="BK2" s="31">
        <f t="shared" ref="BK2:BK65" si="36">LN(AH2)</f>
        <v>2.174751721484161</v>
      </c>
      <c r="BL2" s="31">
        <f t="shared" ref="BL2:BL65" si="37">LN(AI2)</f>
        <v>14.077874822431765</v>
      </c>
      <c r="BM2" s="31">
        <f t="shared" ref="BM2:BM65" si="38">LN(AJ2)</f>
        <v>14.936748283435969</v>
      </c>
    </row>
    <row r="3" spans="1:65" x14ac:dyDescent="0.25">
      <c r="A3">
        <v>2</v>
      </c>
      <c r="B3" s="6">
        <v>12</v>
      </c>
      <c r="C3" s="24">
        <v>2010</v>
      </c>
      <c r="D3" s="5" t="s">
        <v>15</v>
      </c>
      <c r="E3" s="7">
        <v>2901462</v>
      </c>
      <c r="F3" s="7">
        <v>773767</v>
      </c>
      <c r="G3" s="7">
        <v>2450342</v>
      </c>
      <c r="H3" s="7">
        <v>6125571</v>
      </c>
      <c r="I3" s="7">
        <v>840993.45361450501</v>
      </c>
      <c r="J3" s="7">
        <v>1160631.8156435788</v>
      </c>
      <c r="K3" s="7">
        <v>1323043.0311934021</v>
      </c>
      <c r="L3" s="7">
        <v>1207919.8633505385</v>
      </c>
      <c r="M3" s="4">
        <f t="shared" si="0"/>
        <v>897243.16859431029</v>
      </c>
      <c r="N3" s="4">
        <f t="shared" si="1"/>
        <v>1238260.4922353597</v>
      </c>
      <c r="O3" s="4">
        <f t="shared" si="2"/>
        <v>1411534.5564137157</v>
      </c>
      <c r="P3" s="4">
        <f t="shared" si="3"/>
        <v>1288711.3935817096</v>
      </c>
      <c r="Q3" s="7">
        <v>88897484.299999997</v>
      </c>
      <c r="R3" s="7">
        <v>110009575.69999999</v>
      </c>
      <c r="S3" s="7">
        <v>132178177.40000001</v>
      </c>
      <c r="T3" s="7">
        <v>331085237.39999998</v>
      </c>
      <c r="U3" s="33">
        <f t="shared" si="4"/>
        <v>0.26850331654201387</v>
      </c>
      <c r="V3" s="33">
        <f t="shared" si="5"/>
        <v>0.332269649241691</v>
      </c>
      <c r="W3" s="33">
        <f t="shared" si="6"/>
        <v>0.39922703421629518</v>
      </c>
      <c r="X3" s="7">
        <v>88897484.299999997</v>
      </c>
      <c r="Y3" s="7">
        <v>110009575.69999999</v>
      </c>
      <c r="Z3" s="7">
        <v>132178177.40000001</v>
      </c>
      <c r="AA3" s="7">
        <v>331085237.39999998</v>
      </c>
      <c r="AB3" s="7">
        <v>99539596.989999995</v>
      </c>
      <c r="AC3" s="4">
        <f t="shared" si="7"/>
        <v>7992423.8518334124</v>
      </c>
      <c r="AD3" s="4">
        <f t="shared" si="8"/>
        <v>9890529.1153976247</v>
      </c>
      <c r="AE3" s="4">
        <f t="shared" si="9"/>
        <v>11883621.072768964</v>
      </c>
      <c r="AF3" s="7">
        <v>99539596.989999995</v>
      </c>
      <c r="AG3" s="15">
        <v>90.712445904048707</v>
      </c>
      <c r="AH3" s="6">
        <v>8.8000000000000007</v>
      </c>
      <c r="AI3" s="7">
        <v>965000</v>
      </c>
      <c r="AJ3" s="7">
        <v>9520274</v>
      </c>
      <c r="AK3" s="31">
        <f t="shared" si="10"/>
        <v>14.880725305852904</v>
      </c>
      <c r="AL3" s="31">
        <f t="shared" si="11"/>
        <v>13.559026073660426</v>
      </c>
      <c r="AM3" s="31">
        <f t="shared" si="12"/>
        <v>14.71173816461561</v>
      </c>
      <c r="AN3" s="31">
        <f t="shared" si="13"/>
        <v>15.627982534539727</v>
      </c>
      <c r="AO3" s="31">
        <f t="shared" si="14"/>
        <v>13.642339154875449</v>
      </c>
      <c r="AP3" s="31">
        <f t="shared" si="15"/>
        <v>13.96447508346267</v>
      </c>
      <c r="AQ3" s="31">
        <f t="shared" si="16"/>
        <v>14.095444968035576</v>
      </c>
      <c r="AR3" s="31">
        <f t="shared" si="17"/>
        <v>14.004410316990437</v>
      </c>
      <c r="AS3" s="31">
        <f t="shared" si="18"/>
        <v>13.707082195265974</v>
      </c>
      <c r="AT3" s="31">
        <f t="shared" si="19"/>
        <v>14.029218123853196</v>
      </c>
      <c r="AU3" s="31">
        <f t="shared" si="20"/>
        <v>14.1601880084261</v>
      </c>
      <c r="AV3" s="31">
        <f t="shared" si="21"/>
        <v>14.069153357380962</v>
      </c>
      <c r="AW3" s="31">
        <f t="shared" si="22"/>
        <v>18.302994401995996</v>
      </c>
      <c r="AX3" s="31">
        <f t="shared" si="23"/>
        <v>18.516077971786082</v>
      </c>
      <c r="AY3" s="31">
        <f t="shared" si="24"/>
        <v>18.69966139913863</v>
      </c>
      <c r="AZ3" s="31">
        <f t="shared" si="25"/>
        <v>19.617886414993716</v>
      </c>
      <c r="BA3" s="31">
        <f t="shared" si="26"/>
        <v>18.302994401995996</v>
      </c>
      <c r="BB3" s="31">
        <f t="shared" si="27"/>
        <v>18.516077971786082</v>
      </c>
      <c r="BC3" s="31">
        <f t="shared" si="28"/>
        <v>18.69966139913863</v>
      </c>
      <c r="BD3" s="31">
        <f t="shared" si="29"/>
        <v>19.617886414993716</v>
      </c>
      <c r="BE3" s="31">
        <f t="shared" si="30"/>
        <v>18.416066082662354</v>
      </c>
      <c r="BF3" s="31">
        <f t="shared" si="31"/>
        <v>15.894004632417937</v>
      </c>
      <c r="BG3" s="31">
        <f t="shared" si="32"/>
        <v>16.107088202208022</v>
      </c>
      <c r="BH3" s="31">
        <f t="shared" si="33"/>
        <v>16.29067162956057</v>
      </c>
      <c r="BI3" s="31">
        <f t="shared" si="34"/>
        <v>18.416066082662354</v>
      </c>
      <c r="BJ3" s="31">
        <f t="shared" si="35"/>
        <v>4.5076945682590175</v>
      </c>
      <c r="BK3" s="31">
        <f t="shared" si="36"/>
        <v>2.174751721484161</v>
      </c>
      <c r="BL3" s="31">
        <f t="shared" si="37"/>
        <v>13.779883380321124</v>
      </c>
      <c r="BM3" s="31">
        <f t="shared" si="38"/>
        <v>16.068934187865974</v>
      </c>
    </row>
    <row r="4" spans="1:65" x14ac:dyDescent="0.25">
      <c r="A4">
        <v>3</v>
      </c>
      <c r="B4" s="3">
        <v>13</v>
      </c>
      <c r="C4" s="24">
        <v>2010</v>
      </c>
      <c r="D4" s="2" t="s">
        <v>16</v>
      </c>
      <c r="E4" s="4">
        <v>925044</v>
      </c>
      <c r="F4" s="4">
        <v>246192</v>
      </c>
      <c r="G4" s="4">
        <v>870218</v>
      </c>
      <c r="H4" s="4">
        <v>2041454</v>
      </c>
      <c r="I4" s="4">
        <v>622381.32913823624</v>
      </c>
      <c r="J4" s="4">
        <v>1014176.6824841918</v>
      </c>
      <c r="K4" s="4">
        <v>1394079.2217884753</v>
      </c>
      <c r="L4" s="4">
        <v>1261932.4730118013</v>
      </c>
      <c r="M4" s="4">
        <f t="shared" si="0"/>
        <v>664009.20652814233</v>
      </c>
      <c r="N4" s="4">
        <f t="shared" si="1"/>
        <v>1082009.7305105675</v>
      </c>
      <c r="O4" s="4">
        <f t="shared" si="2"/>
        <v>1487321.9914531428</v>
      </c>
      <c r="P4" s="4">
        <f t="shared" si="3"/>
        <v>1346336.6281518864</v>
      </c>
      <c r="Q4" s="4">
        <v>32059798.380000003</v>
      </c>
      <c r="R4" s="4">
        <v>20772692.48</v>
      </c>
      <c r="S4" s="4">
        <v>52185248.589999996</v>
      </c>
      <c r="T4" s="4">
        <v>105017739.45999999</v>
      </c>
      <c r="U4" s="33">
        <f t="shared" si="4"/>
        <v>0.30527983695755706</v>
      </c>
      <c r="V4" s="33">
        <f t="shared" si="5"/>
        <v>0.19780174841710502</v>
      </c>
      <c r="W4" s="33">
        <f t="shared" si="6"/>
        <v>0.49691841453011598</v>
      </c>
      <c r="X4" s="4">
        <v>32059798.380000003</v>
      </c>
      <c r="Y4" s="4">
        <v>20772639.5</v>
      </c>
      <c r="Z4" s="4">
        <v>52185301.57</v>
      </c>
      <c r="AA4" s="4">
        <v>105017739.45999999</v>
      </c>
      <c r="AB4" s="4">
        <v>30696805</v>
      </c>
      <c r="AC4" s="4">
        <f t="shared" si="7"/>
        <v>9087134.8697162494</v>
      </c>
      <c r="AD4" s="4">
        <f t="shared" si="8"/>
        <v>5887880.3894992089</v>
      </c>
      <c r="AE4" s="4">
        <f t="shared" si="9"/>
        <v>14791558.777950108</v>
      </c>
      <c r="AF4" s="4">
        <v>30696805</v>
      </c>
      <c r="AG4" s="13">
        <v>88.865658573250428</v>
      </c>
      <c r="AH4" s="3">
        <v>8.5</v>
      </c>
      <c r="AI4" s="4">
        <v>940000</v>
      </c>
      <c r="AJ4" s="4">
        <v>3306264</v>
      </c>
      <c r="AK4" s="31">
        <f t="shared" si="10"/>
        <v>13.737596582930829</v>
      </c>
      <c r="AL4" s="31">
        <f t="shared" si="11"/>
        <v>12.413866998297159</v>
      </c>
      <c r="AM4" s="31">
        <f t="shared" si="12"/>
        <v>13.67649903395481</v>
      </c>
      <c r="AN4" s="31">
        <f t="shared" si="13"/>
        <v>14.529172857036279</v>
      </c>
      <c r="AO4" s="31">
        <f t="shared" si="14"/>
        <v>13.341308253225151</v>
      </c>
      <c r="AP4" s="31">
        <f t="shared" si="15"/>
        <v>13.82958769103576</v>
      </c>
      <c r="AQ4" s="31">
        <f t="shared" si="16"/>
        <v>14.147744699239086</v>
      </c>
      <c r="AR4" s="31">
        <f t="shared" si="17"/>
        <v>14.048154812737117</v>
      </c>
      <c r="AS4" s="31">
        <f t="shared" si="18"/>
        <v>13.406051293615675</v>
      </c>
      <c r="AT4" s="31">
        <f t="shared" si="19"/>
        <v>13.894330731426285</v>
      </c>
      <c r="AU4" s="31">
        <f t="shared" si="20"/>
        <v>14.21248773962961</v>
      </c>
      <c r="AV4" s="31">
        <f t="shared" si="21"/>
        <v>14.112897853127642</v>
      </c>
      <c r="AW4" s="31">
        <f t="shared" si="22"/>
        <v>17.283113416292469</v>
      </c>
      <c r="AX4" s="31">
        <f t="shared" si="23"/>
        <v>16.849149820575345</v>
      </c>
      <c r="AY4" s="31">
        <f t="shared" si="24"/>
        <v>17.77031041885434</v>
      </c>
      <c r="AZ4" s="31">
        <f t="shared" si="25"/>
        <v>18.469639841089915</v>
      </c>
      <c r="BA4" s="31">
        <f t="shared" si="26"/>
        <v>17.283113416292469</v>
      </c>
      <c r="BB4" s="31">
        <f t="shared" si="27"/>
        <v>16.849147270108304</v>
      </c>
      <c r="BC4" s="31">
        <f t="shared" si="28"/>
        <v>17.770311434083251</v>
      </c>
      <c r="BD4" s="31">
        <f t="shared" si="29"/>
        <v>18.469639841089915</v>
      </c>
      <c r="BE4" s="31">
        <f t="shared" si="30"/>
        <v>17.239669135480355</v>
      </c>
      <c r="BF4" s="31">
        <f t="shared" si="31"/>
        <v>16.02237022061821</v>
      </c>
      <c r="BG4" s="31">
        <f t="shared" si="32"/>
        <v>15.588406624901088</v>
      </c>
      <c r="BH4" s="31">
        <f t="shared" si="33"/>
        <v>16.509567223180081</v>
      </c>
      <c r="BI4" s="31">
        <f t="shared" si="34"/>
        <v>17.239669135480355</v>
      </c>
      <c r="BJ4" s="31">
        <f t="shared" si="35"/>
        <v>4.4871257751252518</v>
      </c>
      <c r="BK4" s="31">
        <f t="shared" si="36"/>
        <v>2.1400661634962708</v>
      </c>
      <c r="BL4" s="31">
        <f t="shared" si="37"/>
        <v>13.753635154246187</v>
      </c>
      <c r="BM4" s="31">
        <f t="shared" si="38"/>
        <v>15.011329408984318</v>
      </c>
    </row>
    <row r="5" spans="1:65" x14ac:dyDescent="0.25">
      <c r="A5">
        <v>4</v>
      </c>
      <c r="B5" s="6">
        <v>14</v>
      </c>
      <c r="C5" s="24">
        <v>2010</v>
      </c>
      <c r="D5" s="5" t="s">
        <v>17</v>
      </c>
      <c r="E5" s="7">
        <v>1000681</v>
      </c>
      <c r="F5" s="7">
        <v>258335</v>
      </c>
      <c r="G5" s="7">
        <v>911231</v>
      </c>
      <c r="H5" s="7">
        <v>2170247</v>
      </c>
      <c r="I5" s="7">
        <v>1088834.5299910936</v>
      </c>
      <c r="J5" s="7">
        <v>1416009.2858780043</v>
      </c>
      <c r="K5" s="7">
        <v>1318969.9152777628</v>
      </c>
      <c r="L5" s="7">
        <v>1379279.4620609873</v>
      </c>
      <c r="M5" s="4">
        <f t="shared" si="0"/>
        <v>1161661.0564152144</v>
      </c>
      <c r="N5" s="4">
        <f t="shared" si="1"/>
        <v>1510718.84443291</v>
      </c>
      <c r="O5" s="4">
        <f t="shared" si="2"/>
        <v>1407189.010780164</v>
      </c>
      <c r="P5" s="4">
        <f t="shared" si="3"/>
        <v>1471532.3521221182</v>
      </c>
      <c r="Q5" s="7">
        <v>217907470</v>
      </c>
      <c r="R5" s="7">
        <v>119147640</v>
      </c>
      <c r="S5" s="7">
        <v>51523120</v>
      </c>
      <c r="T5" s="7">
        <v>388578230</v>
      </c>
      <c r="U5" s="33">
        <f t="shared" si="4"/>
        <v>0.5607814673508601</v>
      </c>
      <c r="V5" s="33">
        <f t="shared" si="5"/>
        <v>0.30662458882475224</v>
      </c>
      <c r="W5" s="33">
        <f t="shared" si="6"/>
        <v>0.13259394382438769</v>
      </c>
      <c r="X5" s="7">
        <v>217907470</v>
      </c>
      <c r="Y5" s="7">
        <v>119147640</v>
      </c>
      <c r="Z5" s="7">
        <v>51523120</v>
      </c>
      <c r="AA5" s="7">
        <v>388578230</v>
      </c>
      <c r="AB5" s="7">
        <v>95152510</v>
      </c>
      <c r="AC5" s="4">
        <f t="shared" si="7"/>
        <v>16692543.068159219</v>
      </c>
      <c r="AD5" s="4">
        <f t="shared" si="8"/>
        <v>9127163.5257365443</v>
      </c>
      <c r="AE5" s="4">
        <f t="shared" si="9"/>
        <v>3946867.4461042369</v>
      </c>
      <c r="AF5" s="7">
        <v>95152510</v>
      </c>
      <c r="AG5" s="15">
        <v>89.845285112842433</v>
      </c>
      <c r="AH5" s="6">
        <v>8.6</v>
      </c>
      <c r="AI5" s="7">
        <v>1016000</v>
      </c>
      <c r="AJ5" s="7">
        <v>3734841</v>
      </c>
      <c r="AK5" s="31">
        <f t="shared" si="10"/>
        <v>13.816191326188994</v>
      </c>
      <c r="AL5" s="31">
        <f t="shared" si="11"/>
        <v>12.462012471259467</v>
      </c>
      <c r="AM5" s="31">
        <f t="shared" si="12"/>
        <v>13.722551711607521</v>
      </c>
      <c r="AN5" s="31">
        <f t="shared" si="13"/>
        <v>14.590351543923875</v>
      </c>
      <c r="AO5" s="31">
        <f t="shared" si="14"/>
        <v>13.900618443621713</v>
      </c>
      <c r="AP5" s="31">
        <f t="shared" si="15"/>
        <v>14.163353111037749</v>
      </c>
      <c r="AQ5" s="31">
        <f t="shared" si="16"/>
        <v>14.092361622703743</v>
      </c>
      <c r="AR5" s="31">
        <f t="shared" si="17"/>
        <v>14.137071791835293</v>
      </c>
      <c r="AS5" s="31">
        <f t="shared" si="18"/>
        <v>13.965361484012238</v>
      </c>
      <c r="AT5" s="31">
        <f t="shared" si="19"/>
        <v>14.228096151428273</v>
      </c>
      <c r="AU5" s="31">
        <f t="shared" si="20"/>
        <v>14.157104663094268</v>
      </c>
      <c r="AV5" s="31">
        <f t="shared" si="21"/>
        <v>14.201814832225818</v>
      </c>
      <c r="AW5" s="31">
        <f t="shared" si="22"/>
        <v>19.199581081107876</v>
      </c>
      <c r="AX5" s="31">
        <f t="shared" si="23"/>
        <v>18.595873954346857</v>
      </c>
      <c r="AY5" s="31">
        <f t="shared" si="24"/>
        <v>17.757541196932962</v>
      </c>
      <c r="AZ5" s="31">
        <f t="shared" si="25"/>
        <v>19.778005071722287</v>
      </c>
      <c r="BA5" s="31">
        <f t="shared" si="26"/>
        <v>19.199581081107876</v>
      </c>
      <c r="BB5" s="31">
        <f t="shared" si="27"/>
        <v>18.595873954346857</v>
      </c>
      <c r="BC5" s="31">
        <f t="shared" si="28"/>
        <v>17.757541196932962</v>
      </c>
      <c r="BD5" s="31">
        <f t="shared" si="29"/>
        <v>19.778005071722287</v>
      </c>
      <c r="BE5" s="31">
        <f t="shared" si="30"/>
        <v>18.370991530759447</v>
      </c>
      <c r="BF5" s="31">
        <f t="shared" si="31"/>
        <v>16.630472654801245</v>
      </c>
      <c r="BG5" s="31">
        <f t="shared" si="32"/>
        <v>16.026765528040226</v>
      </c>
      <c r="BH5" s="31">
        <f t="shared" si="33"/>
        <v>15.188432770626331</v>
      </c>
      <c r="BI5" s="31">
        <f t="shared" si="34"/>
        <v>18.370991530759447</v>
      </c>
      <c r="BJ5" s="31">
        <f t="shared" si="35"/>
        <v>4.4980891367591287</v>
      </c>
      <c r="BK5" s="31">
        <f t="shared" si="36"/>
        <v>2.1517622032594619</v>
      </c>
      <c r="BL5" s="31">
        <f t="shared" si="37"/>
        <v>13.831383907120564</v>
      </c>
      <c r="BM5" s="31">
        <f t="shared" si="38"/>
        <v>15.13321580536179</v>
      </c>
    </row>
    <row r="6" spans="1:65" x14ac:dyDescent="0.25">
      <c r="A6">
        <v>5</v>
      </c>
      <c r="B6" s="3">
        <v>15</v>
      </c>
      <c r="C6" s="24">
        <v>2010</v>
      </c>
      <c r="D6" s="2" t="s">
        <v>18</v>
      </c>
      <c r="E6" s="4">
        <v>835635</v>
      </c>
      <c r="F6" s="4">
        <v>110235</v>
      </c>
      <c r="G6" s="4">
        <v>516535</v>
      </c>
      <c r="H6" s="4">
        <v>1462405</v>
      </c>
      <c r="I6" s="4">
        <v>858109.04683955922</v>
      </c>
      <c r="J6" s="4">
        <v>1206545.0406822697</v>
      </c>
      <c r="K6" s="4">
        <v>1292085.8704876448</v>
      </c>
      <c r="L6" s="4">
        <v>1248366.2905542729</v>
      </c>
      <c r="M6" s="4">
        <f t="shared" si="0"/>
        <v>915503.53558244416</v>
      </c>
      <c r="N6" s="4">
        <f t="shared" si="1"/>
        <v>1287244.6161153321</v>
      </c>
      <c r="O6" s="4">
        <f t="shared" si="2"/>
        <v>1378506.8308791849</v>
      </c>
      <c r="P6" s="4">
        <f t="shared" si="3"/>
        <v>1331863.0737126616</v>
      </c>
      <c r="Q6" s="4">
        <v>47882520.149999999</v>
      </c>
      <c r="R6" s="4">
        <v>15866413.17</v>
      </c>
      <c r="S6" s="4">
        <v>26869477.959999997</v>
      </c>
      <c r="T6" s="4">
        <v>90618411.269999996</v>
      </c>
      <c r="U6" s="33">
        <f t="shared" si="4"/>
        <v>0.52839725922067582</v>
      </c>
      <c r="V6" s="33">
        <f t="shared" si="5"/>
        <v>0.17509039220214967</v>
      </c>
      <c r="W6" s="33">
        <f t="shared" si="6"/>
        <v>0.29651234868752735</v>
      </c>
      <c r="X6" s="4">
        <v>47882520.149999999</v>
      </c>
      <c r="Y6" s="4">
        <v>15866413.17</v>
      </c>
      <c r="Z6" s="4">
        <v>26869477.960000001</v>
      </c>
      <c r="AA6" s="4">
        <v>90618411.269999996</v>
      </c>
      <c r="AB6" s="4">
        <v>21601723.059999999</v>
      </c>
      <c r="AC6" s="4">
        <f t="shared" si="7"/>
        <v>15728576.139125319</v>
      </c>
      <c r="AD6" s="4">
        <f t="shared" si="8"/>
        <v>5211841.123177927</v>
      </c>
      <c r="AE6" s="4">
        <f t="shared" si="9"/>
        <v>8826156.7809815798</v>
      </c>
      <c r="AF6" s="4">
        <v>21601723.059999999</v>
      </c>
      <c r="AG6" s="13">
        <v>90.080200418924846</v>
      </c>
      <c r="AH6" s="3">
        <v>7.8</v>
      </c>
      <c r="AI6" s="4">
        <v>900000</v>
      </c>
      <c r="AJ6" s="4">
        <v>2349742</v>
      </c>
      <c r="AK6" s="31">
        <f t="shared" si="10"/>
        <v>13.635947193857241</v>
      </c>
      <c r="AL6" s="31">
        <f t="shared" si="11"/>
        <v>11.610369729631081</v>
      </c>
      <c r="AM6" s="31">
        <f t="shared" si="12"/>
        <v>13.154898329040741</v>
      </c>
      <c r="AN6" s="31">
        <f t="shared" si="13"/>
        <v>14.195592898713377</v>
      </c>
      <c r="AO6" s="31">
        <f t="shared" si="14"/>
        <v>13.662486464612915</v>
      </c>
      <c r="AP6" s="31">
        <f t="shared" si="15"/>
        <v>14.003271495038991</v>
      </c>
      <c r="AQ6" s="31">
        <f t="shared" si="16"/>
        <v>14.071768424341833</v>
      </c>
      <c r="AR6" s="31">
        <f t="shared" si="17"/>
        <v>14.037346286894904</v>
      </c>
      <c r="AS6" s="31">
        <f t="shared" si="18"/>
        <v>13.727229505003439</v>
      </c>
      <c r="AT6" s="31">
        <f t="shared" si="19"/>
        <v>14.068014535429517</v>
      </c>
      <c r="AU6" s="31">
        <f t="shared" si="20"/>
        <v>14.136511464732358</v>
      </c>
      <c r="AV6" s="31">
        <f t="shared" si="21"/>
        <v>14.102089327285428</v>
      </c>
      <c r="AW6" s="31">
        <f t="shared" si="22"/>
        <v>17.684261071980668</v>
      </c>
      <c r="AX6" s="31">
        <f t="shared" si="23"/>
        <v>16.579715053725238</v>
      </c>
      <c r="AY6" s="31">
        <f t="shared" si="24"/>
        <v>17.106501552044175</v>
      </c>
      <c r="AZ6" s="31">
        <f t="shared" si="25"/>
        <v>18.32216796526852</v>
      </c>
      <c r="BA6" s="31">
        <f t="shared" si="26"/>
        <v>17.684261071980668</v>
      </c>
      <c r="BB6" s="31">
        <f t="shared" si="27"/>
        <v>16.579715053725238</v>
      </c>
      <c r="BC6" s="31">
        <f t="shared" si="28"/>
        <v>17.106501552044175</v>
      </c>
      <c r="BD6" s="31">
        <f t="shared" si="29"/>
        <v>18.32216796526852</v>
      </c>
      <c r="BE6" s="31">
        <f t="shared" si="30"/>
        <v>16.888283640769128</v>
      </c>
      <c r="BF6" s="31">
        <f t="shared" si="31"/>
        <v>16.570989752127808</v>
      </c>
      <c r="BG6" s="31">
        <f t="shared" si="32"/>
        <v>15.466443733872376</v>
      </c>
      <c r="BH6" s="31">
        <f t="shared" si="33"/>
        <v>15.993230232191316</v>
      </c>
      <c r="BI6" s="31">
        <f t="shared" si="34"/>
        <v>16.888283640769128</v>
      </c>
      <c r="BJ6" s="31">
        <f t="shared" si="35"/>
        <v>4.5007003892881601</v>
      </c>
      <c r="BK6" s="31">
        <f t="shared" si="36"/>
        <v>2.0541237336955462</v>
      </c>
      <c r="BL6" s="31">
        <f t="shared" si="37"/>
        <v>13.710150042306449</v>
      </c>
      <c r="BM6" s="31">
        <f t="shared" si="38"/>
        <v>14.669816092859239</v>
      </c>
    </row>
    <row r="7" spans="1:65" x14ac:dyDescent="0.25">
      <c r="A7">
        <v>6</v>
      </c>
      <c r="B7" s="6">
        <v>16</v>
      </c>
      <c r="C7" s="24">
        <v>2010</v>
      </c>
      <c r="D7" s="5" t="s">
        <v>19</v>
      </c>
      <c r="E7" s="7">
        <v>2014022</v>
      </c>
      <c r="F7" s="7">
        <v>303763</v>
      </c>
      <c r="G7" s="7">
        <v>1103408</v>
      </c>
      <c r="H7" s="7">
        <v>3421193</v>
      </c>
      <c r="I7" s="7">
        <v>868403.75216728484</v>
      </c>
      <c r="J7" s="7">
        <v>1195540.147160152</v>
      </c>
      <c r="K7" s="7">
        <v>1191896.6967706108</v>
      </c>
      <c r="L7" s="7">
        <v>1177538.7662596903</v>
      </c>
      <c r="M7" s="4">
        <f t="shared" si="0"/>
        <v>926486.80065816408</v>
      </c>
      <c r="N7" s="4">
        <f t="shared" si="1"/>
        <v>1275503.6620194467</v>
      </c>
      <c r="O7" s="4">
        <f t="shared" si="2"/>
        <v>1271616.5200231827</v>
      </c>
      <c r="P7" s="4">
        <f t="shared" si="3"/>
        <v>1256298.2615864405</v>
      </c>
      <c r="Q7" s="7">
        <v>83309862</v>
      </c>
      <c r="R7" s="7">
        <v>57504722.399999999</v>
      </c>
      <c r="S7" s="7">
        <v>53198389.399999999</v>
      </c>
      <c r="T7" s="7">
        <v>194012973.69999999</v>
      </c>
      <c r="U7" s="33">
        <f t="shared" si="4"/>
        <v>0.4294035620979712</v>
      </c>
      <c r="V7" s="33">
        <f t="shared" si="5"/>
        <v>0.29639627342096658</v>
      </c>
      <c r="W7" s="33">
        <f t="shared" si="6"/>
        <v>0.27420016499649169</v>
      </c>
      <c r="X7" s="7">
        <v>83309862</v>
      </c>
      <c r="Y7" s="7">
        <v>57504722.399999999</v>
      </c>
      <c r="Z7" s="7">
        <v>53198389.399999999</v>
      </c>
      <c r="AA7" s="7">
        <v>194012973.69999999</v>
      </c>
      <c r="AB7" s="7">
        <v>76364639</v>
      </c>
      <c r="AC7" s="4">
        <f t="shared" si="7"/>
        <v>12781872.924228998</v>
      </c>
      <c r="AD7" s="4">
        <f t="shared" si="8"/>
        <v>8822701.6179652847</v>
      </c>
      <c r="AE7" s="4">
        <f t="shared" si="9"/>
        <v>8161999.5131482864</v>
      </c>
      <c r="AF7" s="7">
        <v>76364638.799999997</v>
      </c>
      <c r="AG7" s="15">
        <v>91.54154233456147</v>
      </c>
      <c r="AH7" s="6">
        <v>7.8</v>
      </c>
      <c r="AI7" s="7">
        <v>927825</v>
      </c>
      <c r="AJ7" s="7">
        <v>5218600</v>
      </c>
      <c r="AK7" s="31">
        <f t="shared" si="10"/>
        <v>14.515644275736237</v>
      </c>
      <c r="AL7" s="31">
        <f t="shared" si="11"/>
        <v>12.624003071074981</v>
      </c>
      <c r="AM7" s="31">
        <f t="shared" si="12"/>
        <v>13.913914130111385</v>
      </c>
      <c r="AN7" s="31">
        <f t="shared" si="13"/>
        <v>15.045499878620962</v>
      </c>
      <c r="AO7" s="31">
        <f t="shared" si="14"/>
        <v>13.674412037759165</v>
      </c>
      <c r="AP7" s="31">
        <f t="shared" si="15"/>
        <v>13.994108647215571</v>
      </c>
      <c r="AQ7" s="31">
        <f t="shared" si="16"/>
        <v>13.991056459068865</v>
      </c>
      <c r="AR7" s="31">
        <f t="shared" si="17"/>
        <v>13.978937026844314</v>
      </c>
      <c r="AS7" s="31">
        <f t="shared" si="18"/>
        <v>13.73915507814969</v>
      </c>
      <c r="AT7" s="31">
        <f t="shared" si="19"/>
        <v>14.058851687606097</v>
      </c>
      <c r="AU7" s="31">
        <f t="shared" si="20"/>
        <v>14.05579949945939</v>
      </c>
      <c r="AV7" s="31">
        <f t="shared" si="21"/>
        <v>14.043680067234838</v>
      </c>
      <c r="AW7" s="31">
        <f t="shared" si="22"/>
        <v>18.23807749148591</v>
      </c>
      <c r="AX7" s="31">
        <f t="shared" si="23"/>
        <v>17.867377631090854</v>
      </c>
      <c r="AY7" s="31">
        <f t="shared" si="24"/>
        <v>17.789538679417504</v>
      </c>
      <c r="AZ7" s="31">
        <f t="shared" si="25"/>
        <v>19.083435589533856</v>
      </c>
      <c r="BA7" s="31">
        <f t="shared" si="26"/>
        <v>18.23807749148591</v>
      </c>
      <c r="BB7" s="31">
        <f t="shared" si="27"/>
        <v>17.867377631090854</v>
      </c>
      <c r="BC7" s="31">
        <f t="shared" si="28"/>
        <v>17.789538679417504</v>
      </c>
      <c r="BD7" s="31">
        <f t="shared" si="29"/>
        <v>19.083435589533856</v>
      </c>
      <c r="BE7" s="31">
        <f t="shared" si="30"/>
        <v>18.151030306678972</v>
      </c>
      <c r="BF7" s="31">
        <f t="shared" si="31"/>
        <v>16.363538547367714</v>
      </c>
      <c r="BG7" s="31">
        <f t="shared" si="32"/>
        <v>15.992838686972657</v>
      </c>
      <c r="BH7" s="31">
        <f t="shared" si="33"/>
        <v>15.914999735299306</v>
      </c>
      <c r="BI7" s="31">
        <f t="shared" si="34"/>
        <v>18.151030304059958</v>
      </c>
      <c r="BJ7" s="31">
        <f t="shared" si="35"/>
        <v>4.5167928838334097</v>
      </c>
      <c r="BK7" s="31">
        <f t="shared" si="36"/>
        <v>2.0541237336955462</v>
      </c>
      <c r="BL7" s="31">
        <f t="shared" si="37"/>
        <v>13.740598416399141</v>
      </c>
      <c r="BM7" s="31">
        <f t="shared" si="38"/>
        <v>15.467739724653258</v>
      </c>
    </row>
    <row r="8" spans="1:65" x14ac:dyDescent="0.25">
      <c r="A8">
        <v>7</v>
      </c>
      <c r="B8" s="3">
        <v>17</v>
      </c>
      <c r="C8" s="24">
        <v>2010</v>
      </c>
      <c r="D8" s="2" t="s">
        <v>20</v>
      </c>
      <c r="E8" s="4">
        <v>482424</v>
      </c>
      <c r="F8" s="4">
        <v>57207</v>
      </c>
      <c r="G8" s="4">
        <v>276110</v>
      </c>
      <c r="H8" s="4">
        <v>815741</v>
      </c>
      <c r="I8" s="4">
        <v>775814.88552836131</v>
      </c>
      <c r="J8" s="4">
        <v>1065002.9816175306</v>
      </c>
      <c r="K8" s="4">
        <v>1368199.9251411157</v>
      </c>
      <c r="L8" s="4">
        <v>1330301.2905866534</v>
      </c>
      <c r="M8" s="4">
        <f t="shared" si="0"/>
        <v>827705.14222477563</v>
      </c>
      <c r="N8" s="4">
        <f t="shared" si="1"/>
        <v>1136235.5386739008</v>
      </c>
      <c r="O8" s="4">
        <f t="shared" si="2"/>
        <v>1459711.7621165509</v>
      </c>
      <c r="P8" s="4">
        <f t="shared" si="3"/>
        <v>1419278.2833458225</v>
      </c>
      <c r="Q8" s="4">
        <v>10546138.526419891</v>
      </c>
      <c r="R8" s="4">
        <v>3104178.2378870132</v>
      </c>
      <c r="S8" s="4">
        <v>14702255.230441131</v>
      </c>
      <c r="T8" s="4">
        <v>28352571.994748034</v>
      </c>
      <c r="U8" s="33">
        <f t="shared" si="4"/>
        <v>0.37196408595218217</v>
      </c>
      <c r="V8" s="33">
        <f t="shared" si="5"/>
        <v>0.10948489041706778</v>
      </c>
      <c r="W8" s="33">
        <f t="shared" si="6"/>
        <v>0.51855102363075012</v>
      </c>
      <c r="X8" s="4">
        <v>10546138.526419889</v>
      </c>
      <c r="Y8" s="4">
        <v>3104178.2378870128</v>
      </c>
      <c r="Z8" s="4">
        <v>14702255.230441131</v>
      </c>
      <c r="AA8" s="4">
        <v>28352571.994748034</v>
      </c>
      <c r="AB8" s="4">
        <v>11578477.402179832</v>
      </c>
      <c r="AC8" s="4">
        <f t="shared" si="7"/>
        <v>11072096.504716555</v>
      </c>
      <c r="AD8" s="4">
        <f t="shared" si="8"/>
        <v>3258990.0968609345</v>
      </c>
      <c r="AE8" s="4">
        <f t="shared" si="9"/>
        <v>15435487.438422512</v>
      </c>
      <c r="AF8" s="4">
        <v>11578477.402179832</v>
      </c>
      <c r="AG8" s="13">
        <v>90.106232528244178</v>
      </c>
      <c r="AH8" s="3">
        <v>8.1999999999999993</v>
      </c>
      <c r="AI8" s="4">
        <v>780000</v>
      </c>
      <c r="AJ8" s="4">
        <v>1189855</v>
      </c>
      <c r="AK8" s="31">
        <f t="shared" si="10"/>
        <v>13.086578674401341</v>
      </c>
      <c r="AL8" s="31">
        <f t="shared" si="11"/>
        <v>10.954431547502736</v>
      </c>
      <c r="AM8" s="31">
        <f t="shared" si="12"/>
        <v>12.52855461602368</v>
      </c>
      <c r="AN8" s="31">
        <f t="shared" si="13"/>
        <v>13.611852181602796</v>
      </c>
      <c r="AO8" s="31">
        <f t="shared" si="14"/>
        <v>13.561669221131027</v>
      </c>
      <c r="AP8" s="31">
        <f t="shared" si="15"/>
        <v>13.878488156762618</v>
      </c>
      <c r="AQ8" s="31">
        <f t="shared" si="16"/>
        <v>14.129006510595625</v>
      </c>
      <c r="AR8" s="31">
        <f t="shared" si="17"/>
        <v>14.100916008818601</v>
      </c>
      <c r="AS8" s="31">
        <f t="shared" si="18"/>
        <v>13.626412261521551</v>
      </c>
      <c r="AT8" s="31">
        <f t="shared" si="19"/>
        <v>13.943231197153143</v>
      </c>
      <c r="AU8" s="31">
        <f t="shared" si="20"/>
        <v>14.193749550986151</v>
      </c>
      <c r="AV8" s="31">
        <f t="shared" si="21"/>
        <v>14.165659049209125</v>
      </c>
      <c r="AW8" s="31">
        <f t="shared" si="22"/>
        <v>16.171270334432887</v>
      </c>
      <c r="AX8" s="31">
        <f t="shared" si="23"/>
        <v>14.948259580636348</v>
      </c>
      <c r="AY8" s="31">
        <f t="shared" si="24"/>
        <v>16.503511457018586</v>
      </c>
      <c r="AZ8" s="31">
        <f t="shared" si="25"/>
        <v>17.160228306941761</v>
      </c>
      <c r="BA8" s="31">
        <f t="shared" si="26"/>
        <v>16.171270334432887</v>
      </c>
      <c r="BB8" s="31">
        <f t="shared" si="27"/>
        <v>14.948259580636348</v>
      </c>
      <c r="BC8" s="31">
        <f t="shared" si="28"/>
        <v>16.503511457018586</v>
      </c>
      <c r="BD8" s="31">
        <f t="shared" si="29"/>
        <v>17.160228306941761</v>
      </c>
      <c r="BE8" s="31">
        <f t="shared" si="30"/>
        <v>16.26465853633292</v>
      </c>
      <c r="BF8" s="31">
        <f t="shared" si="31"/>
        <v>16.219938672906782</v>
      </c>
      <c r="BG8" s="31">
        <f t="shared" si="32"/>
        <v>14.996927919110243</v>
      </c>
      <c r="BH8" s="31">
        <f t="shared" si="33"/>
        <v>16.552179795492481</v>
      </c>
      <c r="BI8" s="31">
        <f t="shared" si="34"/>
        <v>16.26465853633292</v>
      </c>
      <c r="BJ8" s="31">
        <f t="shared" si="35"/>
        <v>4.5009893356763495</v>
      </c>
      <c r="BK8" s="31">
        <f t="shared" si="36"/>
        <v>2.1041341542702074</v>
      </c>
      <c r="BL8" s="31">
        <f t="shared" si="37"/>
        <v>13.567049198665774</v>
      </c>
      <c r="BM8" s="31">
        <f t="shared" si="38"/>
        <v>13.989342008924055</v>
      </c>
    </row>
    <row r="9" spans="1:65" x14ac:dyDescent="0.25">
      <c r="A9">
        <v>8</v>
      </c>
      <c r="B9" s="6">
        <v>18</v>
      </c>
      <c r="C9" s="24">
        <v>2010</v>
      </c>
      <c r="D9" s="5" t="s">
        <v>21</v>
      </c>
      <c r="E9" s="7">
        <v>2128167</v>
      </c>
      <c r="F9" s="7">
        <v>446582</v>
      </c>
      <c r="G9" s="7">
        <v>1162329</v>
      </c>
      <c r="H9" s="7">
        <v>3737078</v>
      </c>
      <c r="I9" s="7">
        <v>559681.06749060703</v>
      </c>
      <c r="J9" s="7">
        <v>860228.26243379386</v>
      </c>
      <c r="K9" s="7">
        <v>1067301.1719898726</v>
      </c>
      <c r="L9" s="7">
        <v>923929.68495541881</v>
      </c>
      <c r="M9" s="4">
        <f t="shared" si="0"/>
        <v>597115.24773378705</v>
      </c>
      <c r="N9" s="4">
        <f t="shared" si="1"/>
        <v>917764.49457865674</v>
      </c>
      <c r="O9" s="4">
        <f t="shared" si="2"/>
        <v>1138687.4431481278</v>
      </c>
      <c r="P9" s="4">
        <f t="shared" si="3"/>
        <v>985726.57673472876</v>
      </c>
      <c r="Q9" s="7">
        <v>60928846.560000002</v>
      </c>
      <c r="R9" s="7">
        <v>39716785.489999995</v>
      </c>
      <c r="S9" s="7">
        <v>49915209.660000004</v>
      </c>
      <c r="T9" s="7">
        <v>150560841.71000001</v>
      </c>
      <c r="U9" s="33">
        <f t="shared" si="4"/>
        <v>0.40467923709776393</v>
      </c>
      <c r="V9" s="33">
        <f t="shared" si="5"/>
        <v>0.26379226523254795</v>
      </c>
      <c r="W9" s="33">
        <f t="shared" si="6"/>
        <v>0.331528497669688</v>
      </c>
      <c r="X9" s="7">
        <v>60928846.560000002</v>
      </c>
      <c r="Y9" s="7">
        <v>39716785.489999995</v>
      </c>
      <c r="Z9" s="7">
        <v>49915209.660000004</v>
      </c>
      <c r="AA9" s="7">
        <v>150560841.71000001</v>
      </c>
      <c r="AB9" s="7">
        <v>43927326.539999999</v>
      </c>
      <c r="AC9" s="4">
        <f t="shared" si="7"/>
        <v>12045914.473521305</v>
      </c>
      <c r="AD9" s="4">
        <f t="shared" si="8"/>
        <v>7852191.994223956</v>
      </c>
      <c r="AE9" s="4">
        <f t="shared" si="9"/>
        <v>9868467.572254736</v>
      </c>
      <c r="AF9" s="7">
        <v>43927326.539999999</v>
      </c>
      <c r="AG9" s="15">
        <v>88.621941511665042</v>
      </c>
      <c r="AH9" s="6">
        <v>7.7</v>
      </c>
      <c r="AI9" s="7">
        <v>767500</v>
      </c>
      <c r="AJ9" s="7">
        <v>5824370</v>
      </c>
      <c r="AK9" s="31">
        <f t="shared" si="10"/>
        <v>14.570771603808087</v>
      </c>
      <c r="AL9" s="31">
        <f t="shared" si="11"/>
        <v>13.009378313052883</v>
      </c>
      <c r="AM9" s="31">
        <f t="shared" si="12"/>
        <v>13.965936308849663</v>
      </c>
      <c r="AN9" s="31">
        <f t="shared" si="13"/>
        <v>15.133814580607302</v>
      </c>
      <c r="AO9" s="31">
        <f t="shared" si="14"/>
        <v>13.235122378133681</v>
      </c>
      <c r="AP9" s="31">
        <f t="shared" si="15"/>
        <v>13.664953054446297</v>
      </c>
      <c r="AQ9" s="31">
        <f t="shared" si="16"/>
        <v>13.880643750989968</v>
      </c>
      <c r="AR9" s="31">
        <f t="shared" si="17"/>
        <v>13.736391249195085</v>
      </c>
      <c r="AS9" s="31">
        <f t="shared" si="18"/>
        <v>13.299865418524206</v>
      </c>
      <c r="AT9" s="31">
        <f t="shared" si="19"/>
        <v>13.729696094836822</v>
      </c>
      <c r="AU9" s="31">
        <f t="shared" si="20"/>
        <v>13.945386791380495</v>
      </c>
      <c r="AV9" s="31">
        <f t="shared" si="21"/>
        <v>13.80113428958561</v>
      </c>
      <c r="AW9" s="31">
        <f t="shared" si="22"/>
        <v>17.925217291469419</v>
      </c>
      <c r="AX9" s="31">
        <f t="shared" si="23"/>
        <v>17.497284464611514</v>
      </c>
      <c r="AY9" s="31">
        <f t="shared" si="24"/>
        <v>17.725836317084422</v>
      </c>
      <c r="AZ9" s="31">
        <f t="shared" si="25"/>
        <v>18.829877824314408</v>
      </c>
      <c r="BA9" s="31">
        <f t="shared" si="26"/>
        <v>17.925217291469419</v>
      </c>
      <c r="BB9" s="31">
        <f t="shared" si="27"/>
        <v>17.497284464611514</v>
      </c>
      <c r="BC9" s="31">
        <f t="shared" si="28"/>
        <v>17.725836317084422</v>
      </c>
      <c r="BD9" s="31">
        <f t="shared" si="29"/>
        <v>18.829877824314408</v>
      </c>
      <c r="BE9" s="31">
        <f t="shared" si="30"/>
        <v>17.59804715682715</v>
      </c>
      <c r="BF9" s="31">
        <f t="shared" si="31"/>
        <v>16.304236112570667</v>
      </c>
      <c r="BG9" s="31">
        <f t="shared" si="32"/>
        <v>15.876303285712762</v>
      </c>
      <c r="BH9" s="31">
        <f t="shared" si="33"/>
        <v>16.10485513818567</v>
      </c>
      <c r="BI9" s="31">
        <f t="shared" si="34"/>
        <v>17.59804715682715</v>
      </c>
      <c r="BJ9" s="31">
        <f t="shared" si="35"/>
        <v>4.4843794738101357</v>
      </c>
      <c r="BK9" s="31">
        <f t="shared" si="36"/>
        <v>2.0412203288596382</v>
      </c>
      <c r="BL9" s="31">
        <f t="shared" si="37"/>
        <v>13.55089375844349</v>
      </c>
      <c r="BM9" s="31">
        <f t="shared" si="38"/>
        <v>15.57756139706048</v>
      </c>
    </row>
    <row r="10" spans="1:65" x14ac:dyDescent="0.25">
      <c r="A10">
        <v>9</v>
      </c>
      <c r="B10" s="3">
        <v>19</v>
      </c>
      <c r="C10" s="24">
        <v>2010</v>
      </c>
      <c r="D10" s="2" t="s">
        <v>22</v>
      </c>
      <c r="E10" s="4">
        <v>308488</v>
      </c>
      <c r="F10" s="4">
        <v>52948</v>
      </c>
      <c r="G10" s="4">
        <v>223700</v>
      </c>
      <c r="H10" s="4">
        <v>585136</v>
      </c>
      <c r="I10" s="4">
        <v>1046642.9429104913</v>
      </c>
      <c r="J10" s="4">
        <v>1218108.2988492474</v>
      </c>
      <c r="K10" s="4">
        <v>1145821.5236610621</v>
      </c>
      <c r="L10" s="4">
        <v>1224337.9586366659</v>
      </c>
      <c r="M10" s="4">
        <f t="shared" si="0"/>
        <v>1116647.4916632883</v>
      </c>
      <c r="N10" s="4">
        <f t="shared" si="1"/>
        <v>1299581.2809875996</v>
      </c>
      <c r="O10" s="4">
        <f t="shared" si="2"/>
        <v>1222459.6162010841</v>
      </c>
      <c r="P10" s="4">
        <f t="shared" si="3"/>
        <v>1306227.6105908859</v>
      </c>
      <c r="Q10" s="4">
        <v>12175130.51</v>
      </c>
      <c r="R10" s="4">
        <v>11736799.43</v>
      </c>
      <c r="S10" s="4">
        <v>11649974.220000001</v>
      </c>
      <c r="T10" s="4">
        <v>35561904.170000002</v>
      </c>
      <c r="U10" s="33">
        <f t="shared" si="4"/>
        <v>0.34236441479055929</v>
      </c>
      <c r="V10" s="33">
        <f t="shared" si="5"/>
        <v>0.33003855400693521</v>
      </c>
      <c r="W10" s="33">
        <f t="shared" si="6"/>
        <v>0.32759703092130571</v>
      </c>
      <c r="X10" s="4">
        <v>12175130.51</v>
      </c>
      <c r="Y10" s="4">
        <v>11736799.43</v>
      </c>
      <c r="Z10" s="4">
        <v>11649974.220000001</v>
      </c>
      <c r="AA10" s="4">
        <v>35561904.170000002</v>
      </c>
      <c r="AB10" s="4">
        <v>7515722.2599999998</v>
      </c>
      <c r="AC10" s="4">
        <f t="shared" si="7"/>
        <v>10191015.701524453</v>
      </c>
      <c r="AD10" s="4">
        <f t="shared" si="8"/>
        <v>9824117.053901976</v>
      </c>
      <c r="AE10" s="4">
        <f t="shared" si="9"/>
        <v>9751441.2762032151</v>
      </c>
      <c r="AF10" s="4">
        <v>7515722.2599999998</v>
      </c>
      <c r="AG10" s="13">
        <v>86.628950849089549</v>
      </c>
      <c r="AH10" s="3">
        <v>7.4</v>
      </c>
      <c r="AI10" s="4">
        <v>910000</v>
      </c>
      <c r="AJ10" s="4">
        <v>932061</v>
      </c>
      <c r="AK10" s="31">
        <f t="shared" si="10"/>
        <v>12.639438223678006</v>
      </c>
      <c r="AL10" s="31">
        <f t="shared" si="11"/>
        <v>10.877065578833662</v>
      </c>
      <c r="AM10" s="31">
        <f t="shared" si="12"/>
        <v>12.318061147478222</v>
      </c>
      <c r="AN10" s="31">
        <f t="shared" si="13"/>
        <v>13.279599577827502</v>
      </c>
      <c r="AO10" s="31">
        <f t="shared" si="14"/>
        <v>13.861098402950363</v>
      </c>
      <c r="AP10" s="31">
        <f t="shared" si="15"/>
        <v>14.012809638610616</v>
      </c>
      <c r="AQ10" s="31">
        <f t="shared" si="16"/>
        <v>13.951632425612667</v>
      </c>
      <c r="AR10" s="31">
        <f t="shared" si="17"/>
        <v>14.017910813940334</v>
      </c>
      <c r="AS10" s="31">
        <f t="shared" si="18"/>
        <v>13.925841443340889</v>
      </c>
      <c r="AT10" s="31">
        <f t="shared" si="19"/>
        <v>14.07755267900114</v>
      </c>
      <c r="AU10" s="31">
        <f t="shared" si="20"/>
        <v>14.016375466003192</v>
      </c>
      <c r="AV10" s="31">
        <f t="shared" si="21"/>
        <v>14.082653854330859</v>
      </c>
      <c r="AW10" s="31">
        <f t="shared" si="22"/>
        <v>16.314905946382662</v>
      </c>
      <c r="AX10" s="31">
        <f t="shared" si="23"/>
        <v>16.278239714242375</v>
      </c>
      <c r="AY10" s="31">
        <f t="shared" si="24"/>
        <v>16.270814525098</v>
      </c>
      <c r="AZ10" s="31">
        <f t="shared" si="25"/>
        <v>17.386785515264069</v>
      </c>
      <c r="BA10" s="31">
        <f t="shared" si="26"/>
        <v>16.314905946382662</v>
      </c>
      <c r="BB10" s="31">
        <f t="shared" si="27"/>
        <v>16.278239714242375</v>
      </c>
      <c r="BC10" s="31">
        <f t="shared" si="28"/>
        <v>16.270814525098</v>
      </c>
      <c r="BD10" s="31">
        <f t="shared" si="29"/>
        <v>17.386785515264069</v>
      </c>
      <c r="BE10" s="31">
        <f t="shared" si="30"/>
        <v>15.83250768566613</v>
      </c>
      <c r="BF10" s="31">
        <f t="shared" si="31"/>
        <v>16.137017076534249</v>
      </c>
      <c r="BG10" s="31">
        <f t="shared" si="32"/>
        <v>16.100350844393962</v>
      </c>
      <c r="BH10" s="31">
        <f t="shared" si="33"/>
        <v>16.092925655249587</v>
      </c>
      <c r="BI10" s="31">
        <f t="shared" si="34"/>
        <v>15.83250768566613</v>
      </c>
      <c r="BJ10" s="31">
        <f t="shared" si="35"/>
        <v>4.461634065117523</v>
      </c>
      <c r="BK10" s="31">
        <f t="shared" si="36"/>
        <v>2.0014800002101243</v>
      </c>
      <c r="BL10" s="31">
        <f t="shared" si="37"/>
        <v>13.721199878493033</v>
      </c>
      <c r="BM10" s="31">
        <f t="shared" si="38"/>
        <v>13.745153542169705</v>
      </c>
    </row>
    <row r="11" spans="1:65" x14ac:dyDescent="0.25">
      <c r="A11">
        <v>10</v>
      </c>
      <c r="B11" s="6">
        <v>21</v>
      </c>
      <c r="C11" s="24">
        <v>2010</v>
      </c>
      <c r="D11" s="5" t="s">
        <v>23</v>
      </c>
      <c r="E11" s="7">
        <v>109946</v>
      </c>
      <c r="F11" s="7">
        <v>306887</v>
      </c>
      <c r="G11" s="7">
        <v>352653</v>
      </c>
      <c r="H11" s="7">
        <v>769486</v>
      </c>
      <c r="I11" s="7">
        <v>1102085.851254656</v>
      </c>
      <c r="J11" s="7">
        <v>2031790.1133666544</v>
      </c>
      <c r="K11" s="7">
        <v>1741657.6256608723</v>
      </c>
      <c r="L11" s="7">
        <v>1898028.339550514</v>
      </c>
      <c r="M11" s="4">
        <f t="shared" si="0"/>
        <v>1175798.6902189965</v>
      </c>
      <c r="N11" s="4">
        <f t="shared" si="1"/>
        <v>2167686.0757959266</v>
      </c>
      <c r="O11" s="4">
        <f t="shared" si="2"/>
        <v>1858148.1222453264</v>
      </c>
      <c r="P11" s="4">
        <f t="shared" si="3"/>
        <v>2024977.6667592463</v>
      </c>
      <c r="Q11" s="7">
        <v>24361422.100000001</v>
      </c>
      <c r="R11" s="7">
        <v>61251046.700000003</v>
      </c>
      <c r="S11" s="7">
        <v>25611202.800000001</v>
      </c>
      <c r="T11" s="7">
        <v>111223671.59999999</v>
      </c>
      <c r="U11" s="33">
        <f t="shared" si="4"/>
        <v>0.21903091086232404</v>
      </c>
      <c r="V11" s="33">
        <f t="shared" si="5"/>
        <v>0.55070153519370069</v>
      </c>
      <c r="W11" s="33">
        <f t="shared" si="6"/>
        <v>0.23026755394397538</v>
      </c>
      <c r="X11" s="7">
        <v>24361422.169999998</v>
      </c>
      <c r="Y11" s="7">
        <v>61251046.659999996</v>
      </c>
      <c r="Z11" s="7">
        <v>25611202.770000003</v>
      </c>
      <c r="AA11" s="7">
        <v>111223671.59999999</v>
      </c>
      <c r="AB11" s="7">
        <v>45350313</v>
      </c>
      <c r="AC11" s="4">
        <f t="shared" si="7"/>
        <v>6519799.8252320085</v>
      </c>
      <c r="AD11" s="4">
        <f t="shared" si="8"/>
        <v>16392498.021284956</v>
      </c>
      <c r="AE11" s="4">
        <f t="shared" si="9"/>
        <v>6854276.1934830369</v>
      </c>
      <c r="AF11" s="7">
        <v>45350313</v>
      </c>
      <c r="AG11" s="15">
        <v>91.220993189979311</v>
      </c>
      <c r="AH11" s="6">
        <v>9.6</v>
      </c>
      <c r="AI11" s="7">
        <v>925000</v>
      </c>
      <c r="AJ11" s="7">
        <v>1200402</v>
      </c>
      <c r="AK11" s="31">
        <f t="shared" si="10"/>
        <v>11.607744615148327</v>
      </c>
      <c r="AL11" s="31">
        <f t="shared" si="11"/>
        <v>12.63423488063604</v>
      </c>
      <c r="AM11" s="31">
        <f t="shared" si="12"/>
        <v>12.773239849618431</v>
      </c>
      <c r="AN11" s="31">
        <f t="shared" si="13"/>
        <v>13.553478038463336</v>
      </c>
      <c r="AO11" s="31">
        <f t="shared" si="14"/>
        <v>13.912715170610342</v>
      </c>
      <c r="AP11" s="31">
        <f t="shared" si="15"/>
        <v>14.524427791679646</v>
      </c>
      <c r="AQ11" s="31">
        <f t="shared" si="16"/>
        <v>14.370347876125454</v>
      </c>
      <c r="AR11" s="31">
        <f t="shared" si="17"/>
        <v>14.456326189310568</v>
      </c>
      <c r="AS11" s="31">
        <f t="shared" si="18"/>
        <v>13.977458211000867</v>
      </c>
      <c r="AT11" s="31">
        <f t="shared" si="19"/>
        <v>14.58917083207017</v>
      </c>
      <c r="AU11" s="31">
        <f t="shared" si="20"/>
        <v>14.435090916515978</v>
      </c>
      <c r="AV11" s="31">
        <f t="shared" si="21"/>
        <v>14.521069229701093</v>
      </c>
      <c r="AW11" s="31">
        <f t="shared" si="22"/>
        <v>17.00851137759134</v>
      </c>
      <c r="AX11" s="31">
        <f t="shared" si="23"/>
        <v>17.930491496222686</v>
      </c>
      <c r="AY11" s="31">
        <f t="shared" si="24"/>
        <v>17.058540423101732</v>
      </c>
      <c r="AZ11" s="31">
        <f t="shared" si="25"/>
        <v>18.527053791227001</v>
      </c>
      <c r="BA11" s="31">
        <f t="shared" si="26"/>
        <v>17.008511380464736</v>
      </c>
      <c r="BB11" s="31">
        <f t="shared" si="27"/>
        <v>17.930491495569637</v>
      </c>
      <c r="BC11" s="31">
        <f t="shared" si="28"/>
        <v>17.05854042193037</v>
      </c>
      <c r="BD11" s="31">
        <f t="shared" si="29"/>
        <v>18.527053791227001</v>
      </c>
      <c r="BE11" s="31">
        <f t="shared" si="30"/>
        <v>17.629927636375914</v>
      </c>
      <c r="BF11" s="31">
        <f t="shared" si="31"/>
        <v>15.690354231779997</v>
      </c>
      <c r="BG11" s="31">
        <f t="shared" si="32"/>
        <v>16.612334350411345</v>
      </c>
      <c r="BH11" s="31">
        <f t="shared" si="33"/>
        <v>15.740383277290393</v>
      </c>
      <c r="BI11" s="31">
        <f t="shared" si="34"/>
        <v>17.629927636375914</v>
      </c>
      <c r="BJ11" s="31">
        <f t="shared" si="35"/>
        <v>4.5132850590775959</v>
      </c>
      <c r="BK11" s="31">
        <f t="shared" si="36"/>
        <v>2.2617630984737906</v>
      </c>
      <c r="BL11" s="31">
        <f t="shared" si="37"/>
        <v>13.737549016494562</v>
      </c>
      <c r="BM11" s="31">
        <f t="shared" si="38"/>
        <v>13.998167058658257</v>
      </c>
    </row>
    <row r="12" spans="1:65" x14ac:dyDescent="0.25">
      <c r="A12">
        <v>11</v>
      </c>
      <c r="B12" s="3">
        <v>31</v>
      </c>
      <c r="C12" s="24">
        <v>2010</v>
      </c>
      <c r="D12" s="2" t="s">
        <v>24</v>
      </c>
      <c r="E12" s="4">
        <v>47661</v>
      </c>
      <c r="F12" s="4">
        <v>963951</v>
      </c>
      <c r="G12" s="4">
        <v>3678149</v>
      </c>
      <c r="H12" s="4">
        <v>4689761</v>
      </c>
      <c r="I12" s="4">
        <v>3416814.9233646924</v>
      </c>
      <c r="J12" s="4">
        <v>1872092.6784336052</v>
      </c>
      <c r="K12" s="4">
        <v>1925446.3790142275</v>
      </c>
      <c r="L12" s="4">
        <v>1959706.0240231624</v>
      </c>
      <c r="M12" s="4">
        <f t="shared" si="0"/>
        <v>3645348.0525489626</v>
      </c>
      <c r="N12" s="4">
        <f t="shared" si="1"/>
        <v>1997307.303024417</v>
      </c>
      <c r="O12" s="4">
        <f t="shared" si="2"/>
        <v>2054229.5574836449</v>
      </c>
      <c r="P12" s="4">
        <f t="shared" si="3"/>
        <v>2090780.6534649739</v>
      </c>
      <c r="Q12" s="4">
        <v>4179553.3600000003</v>
      </c>
      <c r="R12" s="4">
        <v>307208511.49000001</v>
      </c>
      <c r="S12" s="4">
        <v>763795415.81000006</v>
      </c>
      <c r="T12" s="4">
        <v>1075183480.6700001</v>
      </c>
      <c r="U12" s="33">
        <f t="shared" si="4"/>
        <v>3.887293131955035E-3</v>
      </c>
      <c r="V12" s="33">
        <f t="shared" si="5"/>
        <v>0.2857265917986046</v>
      </c>
      <c r="W12" s="33">
        <f t="shared" si="6"/>
        <v>0.7103861150601396</v>
      </c>
      <c r="X12" s="4">
        <v>4179553.3600000003</v>
      </c>
      <c r="Y12" s="4">
        <v>307208511.49000001</v>
      </c>
      <c r="Z12" s="4">
        <v>763795415.95000005</v>
      </c>
      <c r="AA12" s="4">
        <v>1075183480.8099999</v>
      </c>
      <c r="AB12" s="4">
        <v>491550000</v>
      </c>
      <c r="AC12" s="4">
        <f t="shared" si="7"/>
        <v>115711.39882752304</v>
      </c>
      <c r="AD12" s="4">
        <f t="shared" si="8"/>
        <v>8505101.7499700207</v>
      </c>
      <c r="AE12" s="4">
        <f t="shared" si="9"/>
        <v>21145760.890925605</v>
      </c>
      <c r="AF12" s="4">
        <v>491550000</v>
      </c>
      <c r="AG12" s="13">
        <v>90.554513231137264</v>
      </c>
      <c r="AH12" s="3">
        <v>10.4</v>
      </c>
      <c r="AI12" s="4">
        <v>1118009</v>
      </c>
      <c r="AJ12" s="4">
        <v>7772812</v>
      </c>
      <c r="AK12" s="31">
        <f t="shared" si="10"/>
        <v>10.771868732388134</v>
      </c>
      <c r="AL12" s="31">
        <f t="shared" si="11"/>
        <v>13.778795742425283</v>
      </c>
      <c r="AM12" s="31">
        <f t="shared" si="12"/>
        <v>15.117920194473212</v>
      </c>
      <c r="AN12" s="31">
        <f t="shared" si="13"/>
        <v>15.360892179635711</v>
      </c>
      <c r="AO12" s="31">
        <f t="shared" si="14"/>
        <v>15.044219366143468</v>
      </c>
      <c r="AP12" s="31">
        <f t="shared" si="15"/>
        <v>14.442567442504467</v>
      </c>
      <c r="AQ12" s="31">
        <f t="shared" si="16"/>
        <v>14.470668384025</v>
      </c>
      <c r="AR12" s="31">
        <f t="shared" si="17"/>
        <v>14.488305032214129</v>
      </c>
      <c r="AS12" s="31">
        <f t="shared" si="18"/>
        <v>15.108962406533992</v>
      </c>
      <c r="AT12" s="31">
        <f t="shared" si="19"/>
        <v>14.507310482894992</v>
      </c>
      <c r="AU12" s="31">
        <f t="shared" si="20"/>
        <v>14.535411424415525</v>
      </c>
      <c r="AV12" s="31">
        <f t="shared" si="21"/>
        <v>14.553048072604653</v>
      </c>
      <c r="AW12" s="31">
        <f t="shared" si="22"/>
        <v>15.245714947117252</v>
      </c>
      <c r="AX12" s="31">
        <f t="shared" si="23"/>
        <v>19.543037265527147</v>
      </c>
      <c r="AY12" s="31">
        <f t="shared" si="24"/>
        <v>20.453810530917831</v>
      </c>
      <c r="AZ12" s="31">
        <f t="shared" si="25"/>
        <v>20.79575716365494</v>
      </c>
      <c r="BA12" s="31">
        <f t="shared" si="26"/>
        <v>15.245714947117252</v>
      </c>
      <c r="BB12" s="31">
        <f t="shared" si="27"/>
        <v>19.543037265527147</v>
      </c>
      <c r="BC12" s="31">
        <f t="shared" si="28"/>
        <v>20.453810531101126</v>
      </c>
      <c r="BD12" s="31">
        <f t="shared" si="29"/>
        <v>20.795757163785151</v>
      </c>
      <c r="BE12" s="31">
        <f t="shared" si="30"/>
        <v>20.013074221777206</v>
      </c>
      <c r="BF12" s="31">
        <f t="shared" si="31"/>
        <v>11.658854428877969</v>
      </c>
      <c r="BG12" s="31">
        <f t="shared" si="32"/>
        <v>15.956176747287865</v>
      </c>
      <c r="BH12" s="31">
        <f t="shared" si="33"/>
        <v>16.866950012678551</v>
      </c>
      <c r="BI12" s="31">
        <f t="shared" si="34"/>
        <v>20.013074221777206</v>
      </c>
      <c r="BJ12" s="31">
        <f t="shared" si="35"/>
        <v>4.5059520255073995</v>
      </c>
      <c r="BK12" s="31">
        <f t="shared" si="36"/>
        <v>2.341805806147327</v>
      </c>
      <c r="BL12" s="31">
        <f t="shared" si="37"/>
        <v>13.927059982754225</v>
      </c>
      <c r="BM12" s="31">
        <f t="shared" si="38"/>
        <v>15.866142561634003</v>
      </c>
    </row>
    <row r="13" spans="1:65" x14ac:dyDescent="0.25">
      <c r="A13">
        <v>12</v>
      </c>
      <c r="B13" s="6">
        <v>32</v>
      </c>
      <c r="C13" s="24">
        <v>2010</v>
      </c>
      <c r="D13" s="5" t="s">
        <v>25</v>
      </c>
      <c r="E13" s="7">
        <v>4077299</v>
      </c>
      <c r="F13" s="7">
        <v>4455163</v>
      </c>
      <c r="G13" s="7">
        <v>8409982</v>
      </c>
      <c r="H13" s="7">
        <v>16942444</v>
      </c>
      <c r="I13" s="7">
        <v>492305.95037272264</v>
      </c>
      <c r="J13" s="7">
        <v>1184527.5074869017</v>
      </c>
      <c r="K13" s="7">
        <v>1382707.1302661756</v>
      </c>
      <c r="L13" s="7">
        <v>1188208.9495097904</v>
      </c>
      <c r="M13" s="4">
        <f t="shared" si="0"/>
        <v>525233.75649571943</v>
      </c>
      <c r="N13" s="4">
        <f t="shared" si="1"/>
        <v>1263754.4436723278</v>
      </c>
      <c r="O13" s="4">
        <f t="shared" si="2"/>
        <v>1475189.2793765399</v>
      </c>
      <c r="P13" s="4">
        <f t="shared" si="3"/>
        <v>1267682.1183663653</v>
      </c>
      <c r="Q13" s="7">
        <v>119215191.89083034</v>
      </c>
      <c r="R13" s="7">
        <v>472696265.98516977</v>
      </c>
      <c r="S13" s="7">
        <v>314774302.52892172</v>
      </c>
      <c r="T13" s="7">
        <v>906685760.40492213</v>
      </c>
      <c r="U13" s="33">
        <f t="shared" si="4"/>
        <v>0.13148457502805527</v>
      </c>
      <c r="V13" s="33">
        <f t="shared" si="5"/>
        <v>0.5213451965696092</v>
      </c>
      <c r="W13" s="33">
        <f t="shared" si="6"/>
        <v>0.34717022840233513</v>
      </c>
      <c r="X13" s="7">
        <v>119215191.89083034</v>
      </c>
      <c r="Y13" s="7">
        <v>472696265.98516977</v>
      </c>
      <c r="Z13" s="7">
        <v>314774302.52892172</v>
      </c>
      <c r="AA13" s="7">
        <v>906685760.40492213</v>
      </c>
      <c r="AB13" s="7">
        <v>221524236.77926818</v>
      </c>
      <c r="AC13" s="4">
        <f t="shared" si="7"/>
        <v>3913845.3376905425</v>
      </c>
      <c r="AD13" s="4">
        <f t="shared" si="8"/>
        <v>15518660.394087626</v>
      </c>
      <c r="AE13" s="4">
        <f t="shared" si="9"/>
        <v>10334068.308221819</v>
      </c>
      <c r="AF13" s="7">
        <v>221524236.77919376</v>
      </c>
      <c r="AG13" s="15">
        <v>92.132803164726965</v>
      </c>
      <c r="AH13" s="6">
        <v>8</v>
      </c>
      <c r="AI13" s="7">
        <v>671500</v>
      </c>
      <c r="AJ13" s="7">
        <v>30288009</v>
      </c>
      <c r="AK13" s="31">
        <f t="shared" si="10"/>
        <v>15.220945317351175</v>
      </c>
      <c r="AL13" s="31">
        <f t="shared" si="11"/>
        <v>15.309574206320972</v>
      </c>
      <c r="AM13" s="31">
        <f t="shared" si="12"/>
        <v>15.944929891637685</v>
      </c>
      <c r="AN13" s="31">
        <f t="shared" si="13"/>
        <v>16.645332510689613</v>
      </c>
      <c r="AO13" s="31">
        <f t="shared" si="14"/>
        <v>13.106855652556696</v>
      </c>
      <c r="AP13" s="31">
        <f t="shared" si="15"/>
        <v>13.984854525179124</v>
      </c>
      <c r="AQ13" s="31">
        <f t="shared" si="16"/>
        <v>14.139553824133628</v>
      </c>
      <c r="AR13" s="31">
        <f t="shared" si="17"/>
        <v>13.9879576468648</v>
      </c>
      <c r="AS13" s="31">
        <f t="shared" si="18"/>
        <v>13.171598692947221</v>
      </c>
      <c r="AT13" s="31">
        <f t="shared" si="19"/>
        <v>14.04959756556965</v>
      </c>
      <c r="AU13" s="31">
        <f t="shared" si="20"/>
        <v>14.204296864524153</v>
      </c>
      <c r="AV13" s="31">
        <f t="shared" si="21"/>
        <v>14.052700687255326</v>
      </c>
      <c r="AW13" s="31">
        <f t="shared" si="22"/>
        <v>18.596440753223199</v>
      </c>
      <c r="AX13" s="31">
        <f t="shared" si="23"/>
        <v>19.97396359639901</v>
      </c>
      <c r="AY13" s="31">
        <f t="shared" si="24"/>
        <v>19.567366440072988</v>
      </c>
      <c r="AZ13" s="31">
        <f t="shared" si="25"/>
        <v>20.6253064876346</v>
      </c>
      <c r="BA13" s="31">
        <f t="shared" si="26"/>
        <v>18.596440753223199</v>
      </c>
      <c r="BB13" s="31">
        <f t="shared" si="27"/>
        <v>19.97396359639901</v>
      </c>
      <c r="BC13" s="31">
        <f t="shared" si="28"/>
        <v>19.567366440072988</v>
      </c>
      <c r="BD13" s="31">
        <f t="shared" si="29"/>
        <v>20.6253064876346</v>
      </c>
      <c r="BE13" s="31">
        <f t="shared" si="30"/>
        <v>19.216042562588775</v>
      </c>
      <c r="BF13" s="31">
        <f t="shared" si="31"/>
        <v>15.180030911004257</v>
      </c>
      <c r="BG13" s="31">
        <f t="shared" si="32"/>
        <v>16.557553754180066</v>
      </c>
      <c r="BH13" s="31">
        <f t="shared" si="33"/>
        <v>16.150956597854044</v>
      </c>
      <c r="BI13" s="31">
        <f t="shared" si="34"/>
        <v>19.216042562588438</v>
      </c>
      <c r="BJ13" s="31">
        <f t="shared" si="35"/>
        <v>4.5232310488462613</v>
      </c>
      <c r="BK13" s="31">
        <f t="shared" si="36"/>
        <v>2.0794415416798357</v>
      </c>
      <c r="BL13" s="31">
        <f t="shared" si="37"/>
        <v>13.417269294945429</v>
      </c>
      <c r="BM13" s="31">
        <f t="shared" si="38"/>
        <v>17.226262449578581</v>
      </c>
    </row>
    <row r="14" spans="1:65" x14ac:dyDescent="0.25">
      <c r="A14">
        <v>13</v>
      </c>
      <c r="B14" s="3">
        <v>33</v>
      </c>
      <c r="C14" s="24">
        <v>2010</v>
      </c>
      <c r="D14" s="2" t="s">
        <v>26</v>
      </c>
      <c r="E14" s="4">
        <v>5733577</v>
      </c>
      <c r="F14" s="4">
        <v>3881610</v>
      </c>
      <c r="G14" s="4">
        <v>6194260</v>
      </c>
      <c r="H14" s="4">
        <v>15809447</v>
      </c>
      <c r="I14" s="4">
        <v>435159.7852800691</v>
      </c>
      <c r="J14" s="4">
        <v>778161.47641248151</v>
      </c>
      <c r="K14" s="4">
        <v>1002635.610814536</v>
      </c>
      <c r="L14" s="4">
        <v>874174.23058712122</v>
      </c>
      <c r="M14" s="4">
        <f t="shared" si="0"/>
        <v>464265.37913157279</v>
      </c>
      <c r="N14" s="4">
        <f t="shared" si="1"/>
        <v>830208.68447140488</v>
      </c>
      <c r="O14" s="4">
        <f t="shared" si="2"/>
        <v>1069696.7360760085</v>
      </c>
      <c r="P14" s="4">
        <f t="shared" si="3"/>
        <v>932643.23662025947</v>
      </c>
      <c r="Q14" s="4">
        <v>112918833.71040189</v>
      </c>
      <c r="R14" s="4">
        <v>280759340.5794614</v>
      </c>
      <c r="S14" s="4">
        <v>229546447.03684139</v>
      </c>
      <c r="T14" s="4">
        <v>623224621.32670474</v>
      </c>
      <c r="U14" s="33">
        <f t="shared" si="4"/>
        <v>0.18118480856873587</v>
      </c>
      <c r="V14" s="33">
        <f t="shared" si="5"/>
        <v>0.4504946225997748</v>
      </c>
      <c r="W14" s="33">
        <f t="shared" si="6"/>
        <v>0.36832056883148928</v>
      </c>
      <c r="X14" s="4">
        <v>112918833.71040192</v>
      </c>
      <c r="Y14" s="4">
        <v>280759340.57946151</v>
      </c>
      <c r="Z14" s="4">
        <v>229546447.03684139</v>
      </c>
      <c r="AA14" s="4">
        <v>623224621.32670486</v>
      </c>
      <c r="AB14" s="4">
        <v>175032483.21232709</v>
      </c>
      <c r="AC14" s="4">
        <f t="shared" si="7"/>
        <v>5393251.0191845028</v>
      </c>
      <c r="AD14" s="4">
        <f t="shared" si="8"/>
        <v>13409681.538238054</v>
      </c>
      <c r="AE14" s="4">
        <f t="shared" si="9"/>
        <v>10963641.482577441</v>
      </c>
      <c r="AF14" s="4">
        <v>175032483.21232712</v>
      </c>
      <c r="AG14" s="13">
        <v>90.532558363797477</v>
      </c>
      <c r="AH14" s="3">
        <v>7.2</v>
      </c>
      <c r="AI14" s="4">
        <v>660000</v>
      </c>
      <c r="AJ14" s="4">
        <v>23874585</v>
      </c>
      <c r="AK14" s="31">
        <f t="shared" si="10"/>
        <v>15.561850152212472</v>
      </c>
      <c r="AL14" s="31">
        <f t="shared" si="11"/>
        <v>15.171760573985763</v>
      </c>
      <c r="AM14" s="31">
        <f t="shared" si="12"/>
        <v>15.639133614740222</v>
      </c>
      <c r="AN14" s="31">
        <f t="shared" si="13"/>
        <v>16.576118230711803</v>
      </c>
      <c r="AO14" s="31">
        <f t="shared" si="14"/>
        <v>12.983468565107351</v>
      </c>
      <c r="AP14" s="31">
        <f t="shared" si="15"/>
        <v>13.564689334853748</v>
      </c>
      <c r="AQ14" s="31">
        <f t="shared" si="16"/>
        <v>13.818142701647297</v>
      </c>
      <c r="AR14" s="31">
        <f t="shared" si="17"/>
        <v>13.681034983268251</v>
      </c>
      <c r="AS14" s="31">
        <f t="shared" si="18"/>
        <v>13.048211605497876</v>
      </c>
      <c r="AT14" s="31">
        <f t="shared" si="19"/>
        <v>13.629432375244273</v>
      </c>
      <c r="AU14" s="31">
        <f t="shared" si="20"/>
        <v>13.882885742037823</v>
      </c>
      <c r="AV14" s="31">
        <f t="shared" si="21"/>
        <v>13.745778023658776</v>
      </c>
      <c r="AW14" s="31">
        <f t="shared" si="22"/>
        <v>18.542179832837153</v>
      </c>
      <c r="AX14" s="31">
        <f t="shared" si="23"/>
        <v>19.453008421125421</v>
      </c>
      <c r="AY14" s="31">
        <f t="shared" si="24"/>
        <v>19.251615950590871</v>
      </c>
      <c r="AZ14" s="31">
        <f t="shared" si="25"/>
        <v>20.250417559645893</v>
      </c>
      <c r="BA14" s="31">
        <f t="shared" si="26"/>
        <v>18.542179832837153</v>
      </c>
      <c r="BB14" s="31">
        <f t="shared" si="27"/>
        <v>19.453008421125425</v>
      </c>
      <c r="BC14" s="31">
        <f t="shared" si="28"/>
        <v>19.251615950590871</v>
      </c>
      <c r="BD14" s="31">
        <f t="shared" si="29"/>
        <v>20.250417559645893</v>
      </c>
      <c r="BE14" s="31">
        <f t="shared" si="30"/>
        <v>18.980482133018988</v>
      </c>
      <c r="BF14" s="31">
        <f t="shared" si="31"/>
        <v>15.500658918606922</v>
      </c>
      <c r="BG14" s="31">
        <f t="shared" si="32"/>
        <v>16.411487506895188</v>
      </c>
      <c r="BH14" s="31">
        <f t="shared" si="33"/>
        <v>16.210095036360638</v>
      </c>
      <c r="BI14" s="31">
        <f t="shared" si="34"/>
        <v>18.980482133018988</v>
      </c>
      <c r="BJ14" s="31">
        <f t="shared" si="35"/>
        <v>4.5057095469333746</v>
      </c>
      <c r="BK14" s="31">
        <f t="shared" si="36"/>
        <v>1.9740810260220096</v>
      </c>
      <c r="BL14" s="31">
        <f t="shared" si="37"/>
        <v>13.399995114002609</v>
      </c>
      <c r="BM14" s="31">
        <f t="shared" si="38"/>
        <v>16.988325061981044</v>
      </c>
    </row>
    <row r="15" spans="1:65" x14ac:dyDescent="0.25">
      <c r="A15">
        <v>14</v>
      </c>
      <c r="B15" s="6">
        <v>34</v>
      </c>
      <c r="C15" s="24">
        <v>2010</v>
      </c>
      <c r="D15" s="5" t="s">
        <v>27</v>
      </c>
      <c r="E15" s="7">
        <v>553772</v>
      </c>
      <c r="F15" s="7">
        <v>358715</v>
      </c>
      <c r="G15" s="7">
        <v>862661</v>
      </c>
      <c r="H15" s="7">
        <v>1775148</v>
      </c>
      <c r="I15" s="7">
        <v>366106.24033818295</v>
      </c>
      <c r="J15" s="7">
        <v>762332.1708075183</v>
      </c>
      <c r="K15" s="7">
        <v>1188491.674932457</v>
      </c>
      <c r="L15" s="7">
        <v>1113070.1229502296</v>
      </c>
      <c r="M15" s="4">
        <f t="shared" si="0"/>
        <v>390593.19868826604</v>
      </c>
      <c r="N15" s="4">
        <f t="shared" si="1"/>
        <v>813320.63824868703</v>
      </c>
      <c r="O15" s="4">
        <f t="shared" si="2"/>
        <v>1267983.7538344958</v>
      </c>
      <c r="P15" s="4">
        <f t="shared" si="3"/>
        <v>1187517.64320071</v>
      </c>
      <c r="Q15" s="7">
        <v>7659306.1900000004</v>
      </c>
      <c r="R15" s="7">
        <v>15569781.099999998</v>
      </c>
      <c r="S15" s="7">
        <v>41449880.920000002</v>
      </c>
      <c r="T15" s="7">
        <v>64678968.200000003</v>
      </c>
      <c r="U15" s="33">
        <f t="shared" si="4"/>
        <v>0.11842035213542569</v>
      </c>
      <c r="V15" s="33">
        <f t="shared" si="5"/>
        <v>0.24072401791963027</v>
      </c>
      <c r="W15" s="33">
        <f t="shared" si="6"/>
        <v>0.64085563009955371</v>
      </c>
      <c r="X15" s="7">
        <v>7659306.1900000004</v>
      </c>
      <c r="Y15" s="7">
        <v>15569781.099999998</v>
      </c>
      <c r="Z15" s="7">
        <v>41449880.920000002</v>
      </c>
      <c r="AA15" s="7">
        <v>64678968.200000003</v>
      </c>
      <c r="AB15" s="7">
        <v>17470045</v>
      </c>
      <c r="AC15" s="4">
        <f t="shared" si="7"/>
        <v>3524968.179682021</v>
      </c>
      <c r="AD15" s="4">
        <f t="shared" si="8"/>
        <v>7165529.3026109608</v>
      </c>
      <c r="AE15" s="4">
        <f t="shared" si="9"/>
        <v>19076076.562309217</v>
      </c>
      <c r="AF15" s="7">
        <v>17470045</v>
      </c>
      <c r="AG15" s="15">
        <v>90.846874366334688</v>
      </c>
      <c r="AH15" s="6">
        <v>9.1</v>
      </c>
      <c r="AI15" s="7">
        <v>745694</v>
      </c>
      <c r="AJ15" s="7">
        <v>2698134</v>
      </c>
      <c r="AK15" s="31">
        <f t="shared" si="10"/>
        <v>13.224508328671941</v>
      </c>
      <c r="AL15" s="31">
        <f t="shared" si="11"/>
        <v>12.790283480320976</v>
      </c>
      <c r="AM15" s="31">
        <f t="shared" si="12"/>
        <v>13.667777077134264</v>
      </c>
      <c r="AN15" s="31">
        <f t="shared" si="13"/>
        <v>14.389394357697402</v>
      </c>
      <c r="AO15" s="31">
        <f t="shared" si="14"/>
        <v>12.810678844410155</v>
      </c>
      <c r="AP15" s="31">
        <f t="shared" si="15"/>
        <v>13.544137659378302</v>
      </c>
      <c r="AQ15" s="31">
        <f t="shared" si="16"/>
        <v>13.98819556107334</v>
      </c>
      <c r="AR15" s="31">
        <f t="shared" si="17"/>
        <v>13.922632631822214</v>
      </c>
      <c r="AS15" s="31">
        <f t="shared" si="18"/>
        <v>12.87542188480068</v>
      </c>
      <c r="AT15" s="31">
        <f t="shared" si="19"/>
        <v>13.608880699768827</v>
      </c>
      <c r="AU15" s="31">
        <f t="shared" si="20"/>
        <v>14.052938601463865</v>
      </c>
      <c r="AV15" s="31">
        <f t="shared" si="21"/>
        <v>13.987375672212739</v>
      </c>
      <c r="AW15" s="31">
        <f t="shared" si="22"/>
        <v>15.85143196189653</v>
      </c>
      <c r="AX15" s="31">
        <f t="shared" si="23"/>
        <v>16.560842484623361</v>
      </c>
      <c r="AY15" s="31">
        <f t="shared" si="24"/>
        <v>17.539995566682585</v>
      </c>
      <c r="AZ15" s="31">
        <f t="shared" si="25"/>
        <v>17.984946640164988</v>
      </c>
      <c r="BA15" s="31">
        <f t="shared" si="26"/>
        <v>15.85143196189653</v>
      </c>
      <c r="BB15" s="31">
        <f t="shared" si="27"/>
        <v>16.560842484623361</v>
      </c>
      <c r="BC15" s="31">
        <f t="shared" si="28"/>
        <v>17.539995566682585</v>
      </c>
      <c r="BD15" s="31">
        <f t="shared" si="29"/>
        <v>17.984946640164988</v>
      </c>
      <c r="BE15" s="31">
        <f t="shared" si="30"/>
        <v>16.675998257951225</v>
      </c>
      <c r="BF15" s="31">
        <f t="shared" si="31"/>
        <v>15.075381967147202</v>
      </c>
      <c r="BG15" s="31">
        <f t="shared" si="32"/>
        <v>15.784792489874031</v>
      </c>
      <c r="BH15" s="31">
        <f t="shared" si="33"/>
        <v>16.763945571933256</v>
      </c>
      <c r="BI15" s="31">
        <f t="shared" si="34"/>
        <v>16.675998257951225</v>
      </c>
      <c r="BJ15" s="31">
        <f t="shared" si="35"/>
        <v>4.5091753899172025</v>
      </c>
      <c r="BK15" s="31">
        <f t="shared" si="36"/>
        <v>2.2082744135228043</v>
      </c>
      <c r="BL15" s="31">
        <f t="shared" si="37"/>
        <v>13.522070607368365</v>
      </c>
      <c r="BM15" s="31">
        <f t="shared" si="38"/>
        <v>14.808070980936073</v>
      </c>
    </row>
    <row r="16" spans="1:65" x14ac:dyDescent="0.25">
      <c r="A16">
        <v>15</v>
      </c>
      <c r="B16" s="3">
        <v>35</v>
      </c>
      <c r="C16" s="24">
        <v>2010</v>
      </c>
      <c r="D16" s="2" t="s">
        <v>28</v>
      </c>
      <c r="E16" s="4">
        <v>8073372</v>
      </c>
      <c r="F16" s="4">
        <v>3402876</v>
      </c>
      <c r="G16" s="4">
        <v>7221860</v>
      </c>
      <c r="H16" s="4">
        <v>18698108</v>
      </c>
      <c r="I16" s="4">
        <v>430306.7267246113</v>
      </c>
      <c r="J16" s="4">
        <v>936920.47493046022</v>
      </c>
      <c r="K16" s="4">
        <v>1065939.3626366954</v>
      </c>
      <c r="L16" s="4">
        <v>915112.94902234909</v>
      </c>
      <c r="M16" s="4">
        <f t="shared" si="0"/>
        <v>459087.72451730911</v>
      </c>
      <c r="N16" s="4">
        <f t="shared" si="1"/>
        <v>999586.25365570048</v>
      </c>
      <c r="O16" s="4">
        <f t="shared" si="2"/>
        <v>1137234.5493903765</v>
      </c>
      <c r="P16" s="4">
        <f t="shared" si="3"/>
        <v>976320.13480435801</v>
      </c>
      <c r="Q16" s="4">
        <v>187525090</v>
      </c>
      <c r="R16" s="4">
        <v>387969280</v>
      </c>
      <c r="S16" s="4">
        <v>415154470</v>
      </c>
      <c r="T16" s="4">
        <v>990648840</v>
      </c>
      <c r="U16" s="33">
        <f t="shared" si="4"/>
        <v>0.18929521988841172</v>
      </c>
      <c r="V16" s="33">
        <f t="shared" si="5"/>
        <v>0.39163148871198394</v>
      </c>
      <c r="W16" s="33">
        <f t="shared" si="6"/>
        <v>0.41907329139960431</v>
      </c>
      <c r="X16" s="4">
        <v>187525090</v>
      </c>
      <c r="Y16" s="4">
        <v>387969280</v>
      </c>
      <c r="Z16" s="4">
        <v>415154470</v>
      </c>
      <c r="AA16" s="4">
        <v>990648840</v>
      </c>
      <c r="AB16" s="4">
        <v>272954000</v>
      </c>
      <c r="AC16" s="4">
        <f t="shared" si="7"/>
        <v>5634670.1782264877</v>
      </c>
      <c r="AD16" s="4">
        <f t="shared" si="8"/>
        <v>11657527.705140693</v>
      </c>
      <c r="AE16" s="4">
        <f t="shared" si="9"/>
        <v>12474376.156632816</v>
      </c>
      <c r="AF16" s="4">
        <v>272954000</v>
      </c>
      <c r="AG16" s="13">
        <v>89.4622186646438</v>
      </c>
      <c r="AH16" s="3">
        <v>7.2</v>
      </c>
      <c r="AI16" s="4">
        <v>630000</v>
      </c>
      <c r="AJ16" s="4">
        <v>28268825</v>
      </c>
      <c r="AK16" s="31">
        <f t="shared" si="10"/>
        <v>15.904081796839865</v>
      </c>
      <c r="AL16" s="31">
        <f t="shared" si="11"/>
        <v>15.040131514382473</v>
      </c>
      <c r="AM16" s="31">
        <f t="shared" si="12"/>
        <v>15.792623095419792</v>
      </c>
      <c r="AN16" s="31">
        <f t="shared" si="13"/>
        <v>16.743932900235542</v>
      </c>
      <c r="AO16" s="31">
        <f t="shared" si="14"/>
        <v>12.972253551343618</v>
      </c>
      <c r="AP16" s="31">
        <f t="shared" si="15"/>
        <v>13.750353685612815</v>
      </c>
      <c r="AQ16" s="31">
        <f t="shared" si="16"/>
        <v>13.879366999009999</v>
      </c>
      <c r="AR16" s="31">
        <f t="shared" si="17"/>
        <v>13.726802778193857</v>
      </c>
      <c r="AS16" s="31">
        <f t="shared" si="18"/>
        <v>13.036996591734143</v>
      </c>
      <c r="AT16" s="31">
        <f t="shared" si="19"/>
        <v>13.81509672600334</v>
      </c>
      <c r="AU16" s="31">
        <f t="shared" si="20"/>
        <v>13.944110039400526</v>
      </c>
      <c r="AV16" s="31">
        <f t="shared" si="21"/>
        <v>13.791545818584382</v>
      </c>
      <c r="AW16" s="31">
        <f t="shared" si="22"/>
        <v>19.049423207755869</v>
      </c>
      <c r="AX16" s="31">
        <f t="shared" si="23"/>
        <v>19.776436719195289</v>
      </c>
      <c r="AY16" s="31">
        <f t="shared" si="24"/>
        <v>19.844161225806928</v>
      </c>
      <c r="AZ16" s="31">
        <f t="shared" si="25"/>
        <v>20.713870680355488</v>
      </c>
      <c r="BA16" s="31">
        <f t="shared" si="26"/>
        <v>19.049423207755869</v>
      </c>
      <c r="BB16" s="31">
        <f t="shared" si="27"/>
        <v>19.776436719195289</v>
      </c>
      <c r="BC16" s="31">
        <f t="shared" si="28"/>
        <v>19.844161225806928</v>
      </c>
      <c r="BD16" s="31">
        <f t="shared" si="29"/>
        <v>20.713870680355488</v>
      </c>
      <c r="BE16" s="31">
        <f t="shared" si="30"/>
        <v>19.424813840783326</v>
      </c>
      <c r="BF16" s="31">
        <f t="shared" si="31"/>
        <v>15.544449172816035</v>
      </c>
      <c r="BG16" s="31">
        <f t="shared" si="32"/>
        <v>16.271462684255457</v>
      </c>
      <c r="BH16" s="31">
        <f t="shared" si="33"/>
        <v>16.339187190867097</v>
      </c>
      <c r="BI16" s="31">
        <f t="shared" si="34"/>
        <v>19.424813840783326</v>
      </c>
      <c r="BJ16" s="31">
        <f t="shared" si="35"/>
        <v>4.4938163983303463</v>
      </c>
      <c r="BK16" s="31">
        <f t="shared" si="36"/>
        <v>1.9740810260220096</v>
      </c>
      <c r="BL16" s="31">
        <f t="shared" si="37"/>
        <v>13.353475098367715</v>
      </c>
      <c r="BM16" s="31">
        <f t="shared" si="38"/>
        <v>17.157270165311115</v>
      </c>
    </row>
    <row r="17" spans="1:65" x14ac:dyDescent="0.25">
      <c r="A17">
        <v>16</v>
      </c>
      <c r="B17" s="6">
        <v>36</v>
      </c>
      <c r="C17" s="24">
        <v>2010</v>
      </c>
      <c r="D17" s="5" t="s">
        <v>29</v>
      </c>
      <c r="E17" s="7">
        <v>752168</v>
      </c>
      <c r="F17" s="7">
        <v>1297167</v>
      </c>
      <c r="G17" s="7">
        <v>2533750</v>
      </c>
      <c r="H17" s="7">
        <v>4583085</v>
      </c>
      <c r="I17" s="7">
        <v>689064.47207096731</v>
      </c>
      <c r="J17" s="7">
        <v>1497171.5349119497</v>
      </c>
      <c r="K17" s="7">
        <v>1563314.1126268199</v>
      </c>
      <c r="L17" s="7">
        <v>1492868.6960669849</v>
      </c>
      <c r="M17" s="4">
        <f t="shared" si="0"/>
        <v>735152.44099642884</v>
      </c>
      <c r="N17" s="4">
        <f t="shared" si="1"/>
        <v>1597309.6177385463</v>
      </c>
      <c r="O17" s="4">
        <f t="shared" si="2"/>
        <v>1667876.1313693274</v>
      </c>
      <c r="P17" s="4">
        <f t="shared" si="3"/>
        <v>1592718.9841936429</v>
      </c>
      <c r="Q17" s="7">
        <v>19351740</v>
      </c>
      <c r="R17" s="7">
        <v>133822790</v>
      </c>
      <c r="S17" s="7">
        <v>118290760</v>
      </c>
      <c r="T17" s="7">
        <v>271465280</v>
      </c>
      <c r="U17" s="33">
        <f t="shared" si="4"/>
        <v>7.1286243308904915E-2</v>
      </c>
      <c r="V17" s="33">
        <f t="shared" si="5"/>
        <v>0.49296466200023814</v>
      </c>
      <c r="W17" s="33">
        <f t="shared" si="6"/>
        <v>0.43574913152798028</v>
      </c>
      <c r="X17" s="7">
        <v>19351740</v>
      </c>
      <c r="Y17" s="7">
        <v>133822790</v>
      </c>
      <c r="Z17" s="7">
        <v>118290760</v>
      </c>
      <c r="AA17" s="7">
        <v>271465280</v>
      </c>
      <c r="AB17" s="7">
        <v>81506593.840000004</v>
      </c>
      <c r="AC17" s="4">
        <f t="shared" si="7"/>
        <v>2121947.2394879726</v>
      </c>
      <c r="AD17" s="4">
        <f t="shared" si="8"/>
        <v>14673869.110533662</v>
      </c>
      <c r="AE17" s="4">
        <f t="shared" si="9"/>
        <v>12970758.786493324</v>
      </c>
      <c r="AF17" s="7">
        <v>81506593.840000004</v>
      </c>
      <c r="AG17" s="15">
        <v>93.531563204684929</v>
      </c>
      <c r="AH17" s="6">
        <v>8.3000000000000007</v>
      </c>
      <c r="AI17" s="7">
        <v>955300</v>
      </c>
      <c r="AJ17" s="7">
        <v>8126410</v>
      </c>
      <c r="AK17" s="31">
        <f t="shared" si="10"/>
        <v>13.530714982236281</v>
      </c>
      <c r="AL17" s="31">
        <f t="shared" si="11"/>
        <v>14.075693213683756</v>
      </c>
      <c r="AM17" s="31">
        <f t="shared" si="12"/>
        <v>14.745210976748346</v>
      </c>
      <c r="AN17" s="31">
        <f t="shared" si="13"/>
        <v>15.337882910122675</v>
      </c>
      <c r="AO17" s="31">
        <f t="shared" si="14"/>
        <v>13.443090119015709</v>
      </c>
      <c r="AP17" s="31">
        <f t="shared" si="15"/>
        <v>14.219088242616841</v>
      </c>
      <c r="AQ17" s="31">
        <f t="shared" si="16"/>
        <v>14.262318556983773</v>
      </c>
      <c r="AR17" s="31">
        <f t="shared" si="17"/>
        <v>14.216210126282073</v>
      </c>
      <c r="AS17" s="31">
        <f t="shared" si="18"/>
        <v>13.507833159406234</v>
      </c>
      <c r="AT17" s="31">
        <f t="shared" si="19"/>
        <v>14.283831283007366</v>
      </c>
      <c r="AU17" s="31">
        <f t="shared" si="20"/>
        <v>14.3270615973743</v>
      </c>
      <c r="AV17" s="31">
        <f t="shared" si="21"/>
        <v>14.280953166672598</v>
      </c>
      <c r="AW17" s="31">
        <f t="shared" si="22"/>
        <v>16.7782928958779</v>
      </c>
      <c r="AX17" s="31">
        <f t="shared" si="23"/>
        <v>18.71202702000312</v>
      </c>
      <c r="AY17" s="31">
        <f t="shared" si="24"/>
        <v>18.588656219389268</v>
      </c>
      <c r="AZ17" s="31">
        <f t="shared" si="25"/>
        <v>19.419344807024366</v>
      </c>
      <c r="BA17" s="31">
        <f t="shared" si="26"/>
        <v>16.7782928958779</v>
      </c>
      <c r="BB17" s="31">
        <f t="shared" si="27"/>
        <v>18.71202702000312</v>
      </c>
      <c r="BC17" s="31">
        <f t="shared" si="28"/>
        <v>18.588656219389268</v>
      </c>
      <c r="BD17" s="31">
        <f t="shared" si="29"/>
        <v>19.419344807024366</v>
      </c>
      <c r="BE17" s="31">
        <f t="shared" si="30"/>
        <v>18.216194480950648</v>
      </c>
      <c r="BF17" s="31">
        <f t="shared" si="31"/>
        <v>14.567844734269192</v>
      </c>
      <c r="BG17" s="31">
        <f t="shared" si="32"/>
        <v>16.50157885839441</v>
      </c>
      <c r="BH17" s="31">
        <f t="shared" si="33"/>
        <v>16.378208057780558</v>
      </c>
      <c r="BI17" s="31">
        <f t="shared" si="34"/>
        <v>18.216194480950648</v>
      </c>
      <c r="BJ17" s="31">
        <f t="shared" si="35"/>
        <v>4.5382989537108864</v>
      </c>
      <c r="BK17" s="31">
        <f t="shared" si="36"/>
        <v>2.1162555148025524</v>
      </c>
      <c r="BL17" s="31">
        <f t="shared" si="37"/>
        <v>13.7697807062581</v>
      </c>
      <c r="BM17" s="31">
        <f t="shared" si="38"/>
        <v>15.910629809585556</v>
      </c>
    </row>
    <row r="18" spans="1:65" x14ac:dyDescent="0.25">
      <c r="A18">
        <v>17</v>
      </c>
      <c r="B18" s="3">
        <v>51</v>
      </c>
      <c r="C18" s="24">
        <v>2010</v>
      </c>
      <c r="D18" s="2" t="s">
        <v>30</v>
      </c>
      <c r="E18" s="4">
        <v>679246</v>
      </c>
      <c r="F18" s="4">
        <v>451582</v>
      </c>
      <c r="G18" s="4">
        <v>1046530</v>
      </c>
      <c r="H18" s="4">
        <v>2177358</v>
      </c>
      <c r="I18" s="4">
        <v>640654.97700329882</v>
      </c>
      <c r="J18" s="4">
        <v>961575.32770057244</v>
      </c>
      <c r="K18" s="4">
        <v>1543478.4102328753</v>
      </c>
      <c r="L18" s="4">
        <v>1337774.4966183491</v>
      </c>
      <c r="M18" s="4">
        <f t="shared" si="0"/>
        <v>683505.08445888886</v>
      </c>
      <c r="N18" s="4">
        <f t="shared" si="1"/>
        <v>1025890.1423787414</v>
      </c>
      <c r="O18" s="4">
        <f t="shared" si="2"/>
        <v>1646713.721138017</v>
      </c>
      <c r="P18" s="4">
        <f t="shared" si="3"/>
        <v>1427251.3335885066</v>
      </c>
      <c r="Q18" s="4">
        <v>17226636.600000001</v>
      </c>
      <c r="R18" s="4">
        <v>15315332.800000001</v>
      </c>
      <c r="S18" s="4">
        <v>61207380.299999997</v>
      </c>
      <c r="T18" s="4">
        <v>93749349.700000003</v>
      </c>
      <c r="U18" s="33">
        <f t="shared" si="4"/>
        <v>0.18375206500232397</v>
      </c>
      <c r="V18" s="33">
        <f t="shared" si="5"/>
        <v>0.16336468305123614</v>
      </c>
      <c r="W18" s="33">
        <f t="shared" si="6"/>
        <v>0.65288325194643981</v>
      </c>
      <c r="X18" s="4">
        <v>17226636.600000001</v>
      </c>
      <c r="Y18" s="4">
        <v>15315332.800000001</v>
      </c>
      <c r="Z18" s="4">
        <v>61207380.299999997</v>
      </c>
      <c r="AA18" s="4">
        <v>93749349.700000003</v>
      </c>
      <c r="AB18" s="4">
        <v>29142200.550000001</v>
      </c>
      <c r="AC18" s="4">
        <f t="shared" si="7"/>
        <v>5469669.4478945686</v>
      </c>
      <c r="AD18" s="4">
        <f t="shared" si="8"/>
        <v>4862806.9335657535</v>
      </c>
      <c r="AE18" s="4">
        <f t="shared" si="9"/>
        <v>19434097.658539675</v>
      </c>
      <c r="AF18" s="4">
        <v>29142200.550000001</v>
      </c>
      <c r="AG18" s="13">
        <v>89.029504571700684</v>
      </c>
      <c r="AH18" s="3">
        <v>8.1999999999999993</v>
      </c>
      <c r="AI18" s="4">
        <v>829316</v>
      </c>
      <c r="AJ18" s="4">
        <v>2902573</v>
      </c>
      <c r="AK18" s="31">
        <f t="shared" si="10"/>
        <v>13.42873863842326</v>
      </c>
      <c r="AL18" s="31">
        <f t="shared" si="11"/>
        <v>13.020512252181616</v>
      </c>
      <c r="AM18" s="31">
        <f t="shared" si="12"/>
        <v>13.860990487442489</v>
      </c>
      <c r="AN18" s="31">
        <f t="shared" si="13"/>
        <v>14.593622773182833</v>
      </c>
      <c r="AO18" s="31">
        <f t="shared" si="14"/>
        <v>13.370246333585138</v>
      </c>
      <c r="AP18" s="31">
        <f t="shared" si="15"/>
        <v>13.776328184884598</v>
      </c>
      <c r="AQ18" s="31">
        <f t="shared" si="16"/>
        <v>14.249549135287085</v>
      </c>
      <c r="AR18" s="31">
        <f t="shared" si="17"/>
        <v>14.106517967811797</v>
      </c>
      <c r="AS18" s="31">
        <f t="shared" si="18"/>
        <v>13.434989373975663</v>
      </c>
      <c r="AT18" s="31">
        <f t="shared" si="19"/>
        <v>13.841071225275122</v>
      </c>
      <c r="AU18" s="31">
        <f t="shared" si="20"/>
        <v>14.314292175677609</v>
      </c>
      <c r="AV18" s="31">
        <f t="shared" si="21"/>
        <v>14.171261008202322</v>
      </c>
      <c r="AW18" s="31">
        <f t="shared" si="22"/>
        <v>16.66196738341295</v>
      </c>
      <c r="AX18" s="31">
        <f t="shared" si="23"/>
        <v>16.544365028342654</v>
      </c>
      <c r="AY18" s="31">
        <f t="shared" si="24"/>
        <v>17.929778333349041</v>
      </c>
      <c r="AZ18" s="31">
        <f t="shared" si="25"/>
        <v>18.356135286257402</v>
      </c>
      <c r="BA18" s="31">
        <f t="shared" si="26"/>
        <v>16.66196738341295</v>
      </c>
      <c r="BB18" s="31">
        <f t="shared" si="27"/>
        <v>16.544365028342654</v>
      </c>
      <c r="BC18" s="31">
        <f t="shared" si="28"/>
        <v>17.929778333349041</v>
      </c>
      <c r="BD18" s="31">
        <f t="shared" si="29"/>
        <v>18.356135286257402</v>
      </c>
      <c r="BE18" s="31">
        <f t="shared" si="30"/>
        <v>17.18769787235231</v>
      </c>
      <c r="BF18" s="31">
        <f t="shared" si="31"/>
        <v>15.514728742571204</v>
      </c>
      <c r="BG18" s="31">
        <f t="shared" si="32"/>
        <v>15.39712638750091</v>
      </c>
      <c r="BH18" s="31">
        <f t="shared" si="33"/>
        <v>16.782539692507296</v>
      </c>
      <c r="BI18" s="31">
        <f t="shared" si="34"/>
        <v>17.18769787235231</v>
      </c>
      <c r="BJ18" s="31">
        <f t="shared" si="35"/>
        <v>4.4889678268357454</v>
      </c>
      <c r="BK18" s="31">
        <f t="shared" si="36"/>
        <v>2.1041341542702074</v>
      </c>
      <c r="BL18" s="31">
        <f t="shared" si="37"/>
        <v>13.628356543633139</v>
      </c>
      <c r="BM18" s="31">
        <f t="shared" si="38"/>
        <v>14.881108142970037</v>
      </c>
    </row>
    <row r="19" spans="1:65" x14ac:dyDescent="0.25">
      <c r="A19">
        <v>18</v>
      </c>
      <c r="B19" s="6">
        <v>52</v>
      </c>
      <c r="C19" s="24">
        <v>2010</v>
      </c>
      <c r="D19" s="5" t="s">
        <v>31</v>
      </c>
      <c r="E19" s="7">
        <v>1067613</v>
      </c>
      <c r="F19" s="7">
        <v>294044</v>
      </c>
      <c r="G19" s="7">
        <v>771276</v>
      </c>
      <c r="H19" s="7">
        <v>2132933</v>
      </c>
      <c r="I19" s="7">
        <v>488274.61521348404</v>
      </c>
      <c r="J19" s="7">
        <v>891029.98507472011</v>
      </c>
      <c r="K19" s="7">
        <v>1110803.5588708729</v>
      </c>
      <c r="L19" s="7">
        <v>981629.19792807626</v>
      </c>
      <c r="M19" s="4">
        <f t="shared" si="0"/>
        <v>520932.78611789411</v>
      </c>
      <c r="N19" s="4">
        <f t="shared" si="1"/>
        <v>950626.38559781783</v>
      </c>
      <c r="O19" s="4">
        <f t="shared" si="2"/>
        <v>1185099.4803391045</v>
      </c>
      <c r="P19" s="4">
        <f t="shared" si="3"/>
        <v>1047285.3125648726</v>
      </c>
      <c r="Q19" s="7">
        <v>35410137.060000002</v>
      </c>
      <c r="R19" s="7">
        <v>9012732.5700000003</v>
      </c>
      <c r="S19" s="7">
        <v>25699856.500000004</v>
      </c>
      <c r="T19" s="7">
        <v>70122726.129999995</v>
      </c>
      <c r="U19" s="33">
        <f t="shared" si="4"/>
        <v>0.50497376548586281</v>
      </c>
      <c r="V19" s="33">
        <f t="shared" si="5"/>
        <v>0.12852798325740164</v>
      </c>
      <c r="W19" s="33">
        <f t="shared" si="6"/>
        <v>0.36649825125673569</v>
      </c>
      <c r="X19" s="7">
        <v>35410137.060000002</v>
      </c>
      <c r="Y19" s="7">
        <v>9012732.5700000003</v>
      </c>
      <c r="Z19" s="7">
        <v>25699856.500000004</v>
      </c>
      <c r="AA19" s="7">
        <v>70122726.129999995</v>
      </c>
      <c r="AB19" s="7">
        <v>19005302.809999999</v>
      </c>
      <c r="AC19" s="4">
        <f t="shared" si="7"/>
        <v>15031338.978592532</v>
      </c>
      <c r="AD19" s="4">
        <f t="shared" si="8"/>
        <v>3825837.7298433264</v>
      </c>
      <c r="AE19" s="4">
        <f t="shared" si="9"/>
        <v>10909397.331564145</v>
      </c>
      <c r="AF19" s="7">
        <v>19005302.809999999</v>
      </c>
      <c r="AG19" s="15">
        <v>86.35694577218861</v>
      </c>
      <c r="AH19" s="6">
        <v>6.6</v>
      </c>
      <c r="AI19" s="7">
        <v>890775</v>
      </c>
      <c r="AJ19" s="7">
        <v>3380129</v>
      </c>
      <c r="AK19" s="31">
        <f t="shared" si="10"/>
        <v>13.880935873283629</v>
      </c>
      <c r="AL19" s="31">
        <f t="shared" si="11"/>
        <v>12.591484694986844</v>
      </c>
      <c r="AM19" s="31">
        <f t="shared" si="12"/>
        <v>13.555801565140808</v>
      </c>
      <c r="AN19" s="31">
        <f t="shared" si="13"/>
        <v>14.573008585802153</v>
      </c>
      <c r="AO19" s="31">
        <f t="shared" si="14"/>
        <v>13.09863326265191</v>
      </c>
      <c r="AP19" s="31">
        <f t="shared" si="15"/>
        <v>13.700133359169202</v>
      </c>
      <c r="AQ19" s="31">
        <f t="shared" si="16"/>
        <v>13.920594238290521</v>
      </c>
      <c r="AR19" s="31">
        <f t="shared" si="17"/>
        <v>13.79696891717696</v>
      </c>
      <c r="AS19" s="31">
        <f t="shared" si="18"/>
        <v>13.163376303042435</v>
      </c>
      <c r="AT19" s="31">
        <f t="shared" si="19"/>
        <v>13.764876399559727</v>
      </c>
      <c r="AU19" s="31">
        <f t="shared" si="20"/>
        <v>13.985337278681046</v>
      </c>
      <c r="AV19" s="31">
        <f t="shared" si="21"/>
        <v>13.861711957567485</v>
      </c>
      <c r="AW19" s="31">
        <f t="shared" si="22"/>
        <v>17.3825086947386</v>
      </c>
      <c r="AX19" s="31">
        <f t="shared" si="23"/>
        <v>16.014148865512848</v>
      </c>
      <c r="AY19" s="31">
        <f t="shared" si="24"/>
        <v>17.061995966192271</v>
      </c>
      <c r="AZ19" s="31">
        <f t="shared" si="25"/>
        <v>18.065757495327748</v>
      </c>
      <c r="BA19" s="31">
        <f t="shared" si="26"/>
        <v>17.3825086947386</v>
      </c>
      <c r="BB19" s="31">
        <f t="shared" si="27"/>
        <v>16.014148865512848</v>
      </c>
      <c r="BC19" s="31">
        <f t="shared" si="28"/>
        <v>17.061995966192271</v>
      </c>
      <c r="BD19" s="31">
        <f t="shared" si="29"/>
        <v>18.065757495327748</v>
      </c>
      <c r="BE19" s="31">
        <f t="shared" si="30"/>
        <v>16.760228593454034</v>
      </c>
      <c r="BF19" s="31">
        <f t="shared" si="31"/>
        <v>16.525647844826512</v>
      </c>
      <c r="BG19" s="31">
        <f t="shared" si="32"/>
        <v>15.157288015600759</v>
      </c>
      <c r="BH19" s="31">
        <f t="shared" si="33"/>
        <v>16.205135116280182</v>
      </c>
      <c r="BI19" s="31">
        <f t="shared" si="34"/>
        <v>16.760228593454034</v>
      </c>
      <c r="BJ19" s="31">
        <f t="shared" si="35"/>
        <v>4.4584892387890225</v>
      </c>
      <c r="BK19" s="31">
        <f t="shared" si="36"/>
        <v>1.8870696490323797</v>
      </c>
      <c r="BL19" s="31">
        <f t="shared" si="37"/>
        <v>13.699847149310552</v>
      </c>
      <c r="BM19" s="31">
        <f t="shared" si="38"/>
        <v>15.033424432411383</v>
      </c>
    </row>
    <row r="20" spans="1:65" x14ac:dyDescent="0.25">
      <c r="A20">
        <v>19</v>
      </c>
      <c r="B20" s="3">
        <v>53</v>
      </c>
      <c r="C20" s="24">
        <v>2010</v>
      </c>
      <c r="D20" s="2" t="s">
        <v>32</v>
      </c>
      <c r="E20" s="4">
        <v>1363804</v>
      </c>
      <c r="F20" s="4">
        <v>208175</v>
      </c>
      <c r="G20" s="4">
        <v>489250</v>
      </c>
      <c r="H20" s="4">
        <v>2061229</v>
      </c>
      <c r="I20" s="4">
        <v>490240.97007639043</v>
      </c>
      <c r="J20" s="4">
        <v>680478.10040762846</v>
      </c>
      <c r="K20" s="4">
        <v>1318294.5636960489</v>
      </c>
      <c r="L20" s="4">
        <v>1394698.2079318964</v>
      </c>
      <c r="M20" s="4">
        <f t="shared" si="0"/>
        <v>523030.6603167862</v>
      </c>
      <c r="N20" s="4">
        <f t="shared" si="1"/>
        <v>725991.77121376735</v>
      </c>
      <c r="O20" s="4">
        <f t="shared" si="2"/>
        <v>1406468.488414041</v>
      </c>
      <c r="P20" s="4">
        <f t="shared" si="3"/>
        <v>1487982.3783874908</v>
      </c>
      <c r="Q20" s="4">
        <v>14593092.190000001</v>
      </c>
      <c r="R20" s="4">
        <v>5045459.7699999996</v>
      </c>
      <c r="S20" s="4">
        <v>24208056.709999997</v>
      </c>
      <c r="T20" s="4">
        <v>43846608.659999996</v>
      </c>
      <c r="U20" s="33">
        <f t="shared" si="4"/>
        <v>0.33282145725703211</v>
      </c>
      <c r="V20" s="33">
        <f t="shared" si="5"/>
        <v>0.11507069586895617</v>
      </c>
      <c r="W20" s="33">
        <f t="shared" si="6"/>
        <v>0.55210784710207961</v>
      </c>
      <c r="X20" s="4">
        <v>14593092.190000001</v>
      </c>
      <c r="Y20" s="4">
        <v>5045459.7699999996</v>
      </c>
      <c r="Z20" s="4">
        <v>24208056.709999997</v>
      </c>
      <c r="AA20" s="4">
        <v>43846608.659999996</v>
      </c>
      <c r="AB20" s="4">
        <v>14015891.9</v>
      </c>
      <c r="AC20" s="4">
        <f t="shared" si="7"/>
        <v>9906954.5495421421</v>
      </c>
      <c r="AD20" s="4">
        <f t="shared" si="8"/>
        <v>3425260.3884176058</v>
      </c>
      <c r="AE20" s="4">
        <f t="shared" si="9"/>
        <v>16434359.108829051</v>
      </c>
      <c r="AF20" s="4">
        <v>14015891.9</v>
      </c>
      <c r="AG20" s="13">
        <v>89.940135597828871</v>
      </c>
      <c r="AH20" s="3">
        <v>7</v>
      </c>
      <c r="AI20" s="4">
        <v>800000</v>
      </c>
      <c r="AJ20" s="4">
        <v>2930406</v>
      </c>
      <c r="AK20" s="31">
        <f t="shared" si="10"/>
        <v>14.125788412045765</v>
      </c>
      <c r="AL20" s="31">
        <f t="shared" si="11"/>
        <v>12.24613435110402</v>
      </c>
      <c r="AM20" s="31">
        <f t="shared" si="12"/>
        <v>13.100628885258322</v>
      </c>
      <c r="AN20" s="31">
        <f t="shared" si="13"/>
        <v>14.538812964811324</v>
      </c>
      <c r="AO20" s="31">
        <f t="shared" si="14"/>
        <v>13.102652324870888</v>
      </c>
      <c r="AP20" s="31">
        <f t="shared" si="15"/>
        <v>13.430550918935875</v>
      </c>
      <c r="AQ20" s="31">
        <f t="shared" si="16"/>
        <v>14.091849462014618</v>
      </c>
      <c r="AR20" s="31">
        <f t="shared" si="17"/>
        <v>14.148188611433001</v>
      </c>
      <c r="AS20" s="31">
        <f t="shared" si="18"/>
        <v>13.167395365261415</v>
      </c>
      <c r="AT20" s="31">
        <f t="shared" si="19"/>
        <v>13.4952939593264</v>
      </c>
      <c r="AU20" s="31">
        <f t="shared" si="20"/>
        <v>14.156592502405145</v>
      </c>
      <c r="AV20" s="31">
        <f t="shared" si="21"/>
        <v>14.212931651823526</v>
      </c>
      <c r="AW20" s="31">
        <f t="shared" si="22"/>
        <v>16.496058837042387</v>
      </c>
      <c r="AX20" s="31">
        <f t="shared" si="23"/>
        <v>15.433999341413251</v>
      </c>
      <c r="AY20" s="31">
        <f t="shared" si="24"/>
        <v>17.002196057621543</v>
      </c>
      <c r="AZ20" s="31">
        <f t="shared" si="25"/>
        <v>17.596207934224903</v>
      </c>
      <c r="BA20" s="31">
        <f t="shared" si="26"/>
        <v>16.496058837042387</v>
      </c>
      <c r="BB20" s="31">
        <f t="shared" si="27"/>
        <v>15.433999341413251</v>
      </c>
      <c r="BC20" s="31">
        <f t="shared" si="28"/>
        <v>17.002196057621543</v>
      </c>
      <c r="BD20" s="31">
        <f t="shared" si="29"/>
        <v>17.596207934224903</v>
      </c>
      <c r="BE20" s="31">
        <f t="shared" si="30"/>
        <v>16.455702379514413</v>
      </c>
      <c r="BF20" s="31">
        <f t="shared" si="31"/>
        <v>16.10874754823314</v>
      </c>
      <c r="BG20" s="31">
        <f t="shared" si="32"/>
        <v>15.046688052604006</v>
      </c>
      <c r="BH20" s="31">
        <f t="shared" si="33"/>
        <v>16.614884768812296</v>
      </c>
      <c r="BI20" s="31">
        <f t="shared" si="34"/>
        <v>16.455702379514413</v>
      </c>
      <c r="BJ20" s="31">
        <f t="shared" si="35"/>
        <v>4.4991442889890667</v>
      </c>
      <c r="BK20" s="31">
        <f t="shared" si="36"/>
        <v>1.9459101490553132</v>
      </c>
      <c r="BL20" s="31">
        <f t="shared" si="37"/>
        <v>13.592367006650065</v>
      </c>
      <c r="BM20" s="31">
        <f t="shared" si="38"/>
        <v>14.890651537946693</v>
      </c>
    </row>
    <row r="21" spans="1:65" x14ac:dyDescent="0.25">
      <c r="A21">
        <v>20</v>
      </c>
      <c r="B21" s="6">
        <v>61</v>
      </c>
      <c r="C21" s="24">
        <v>2010</v>
      </c>
      <c r="D21" s="5" t="s">
        <v>33</v>
      </c>
      <c r="E21" s="7">
        <v>1320161</v>
      </c>
      <c r="F21" s="7">
        <v>205881</v>
      </c>
      <c r="G21" s="7">
        <v>569663</v>
      </c>
      <c r="H21" s="7">
        <v>2095705</v>
      </c>
      <c r="I21" s="7">
        <v>952487.60192186362</v>
      </c>
      <c r="J21" s="7">
        <v>1097962.3348542729</v>
      </c>
      <c r="K21" s="7">
        <v>1254106.3967652894</v>
      </c>
      <c r="L21" s="7">
        <v>1253920.1109111924</v>
      </c>
      <c r="M21" s="4">
        <f t="shared" si="0"/>
        <v>1016194.5854894929</v>
      </c>
      <c r="N21" s="4">
        <f t="shared" si="1"/>
        <v>1171399.3730721995</v>
      </c>
      <c r="O21" s="4">
        <f t="shared" si="2"/>
        <v>1337987.106025523</v>
      </c>
      <c r="P21" s="4">
        <f t="shared" si="3"/>
        <v>1337788.3604713504</v>
      </c>
      <c r="Q21" s="7">
        <v>25463365.5</v>
      </c>
      <c r="R21" s="7">
        <v>22957061.199999999</v>
      </c>
      <c r="S21" s="7">
        <v>37645428.399999999</v>
      </c>
      <c r="T21" s="7">
        <v>86065854.900000006</v>
      </c>
      <c r="U21" s="33">
        <f t="shared" si="4"/>
        <v>0.29585908987467685</v>
      </c>
      <c r="V21" s="33">
        <f t="shared" si="5"/>
        <v>0.26673831598691294</v>
      </c>
      <c r="W21" s="33">
        <f t="shared" si="6"/>
        <v>0.43740259646221208</v>
      </c>
      <c r="X21" s="7">
        <v>25463365.5</v>
      </c>
      <c r="Y21" s="7">
        <v>22957061.199999999</v>
      </c>
      <c r="Z21" s="7">
        <v>37645428.399999999</v>
      </c>
      <c r="AA21" s="7">
        <v>86065854.900000006</v>
      </c>
      <c r="AB21" s="7">
        <v>26708740.100000001</v>
      </c>
      <c r="AC21" s="4">
        <f t="shared" si="7"/>
        <v>8806711.5041615833</v>
      </c>
      <c r="AD21" s="4">
        <f t="shared" si="8"/>
        <v>7939885.8321293592</v>
      </c>
      <c r="AE21" s="4">
        <f t="shared" si="9"/>
        <v>13019976.772880677</v>
      </c>
      <c r="AF21" s="7">
        <v>26708740.100000001</v>
      </c>
      <c r="AG21" s="15">
        <v>87.975522913897464</v>
      </c>
      <c r="AH21" s="6">
        <v>6.8</v>
      </c>
      <c r="AI21" s="7">
        <v>741000</v>
      </c>
      <c r="AJ21" s="7">
        <v>3002953</v>
      </c>
      <c r="AK21" s="31">
        <f t="shared" si="10"/>
        <v>14.093264256821824</v>
      </c>
      <c r="AL21" s="31">
        <f t="shared" si="11"/>
        <v>12.235053610953262</v>
      </c>
      <c r="AM21" s="31">
        <f t="shared" si="12"/>
        <v>13.252800236896324</v>
      </c>
      <c r="AN21" s="31">
        <f t="shared" si="13"/>
        <v>14.555400570242856</v>
      </c>
      <c r="AO21" s="31">
        <f t="shared" si="14"/>
        <v>13.76683236954328</v>
      </c>
      <c r="AP21" s="31">
        <f t="shared" si="15"/>
        <v>13.908966597051828</v>
      </c>
      <c r="AQ21" s="31">
        <f t="shared" si="16"/>
        <v>14.041933842481127</v>
      </c>
      <c r="AR21" s="31">
        <f t="shared" si="17"/>
        <v>14.041785290738257</v>
      </c>
      <c r="AS21" s="31">
        <f t="shared" si="18"/>
        <v>13.831575409933805</v>
      </c>
      <c r="AT21" s="31">
        <f t="shared" si="19"/>
        <v>13.973709637442353</v>
      </c>
      <c r="AU21" s="31">
        <f t="shared" si="20"/>
        <v>14.106676882871652</v>
      </c>
      <c r="AV21" s="31">
        <f t="shared" si="21"/>
        <v>14.106528331128782</v>
      </c>
      <c r="AW21" s="31">
        <f t="shared" si="22"/>
        <v>17.052751330102989</v>
      </c>
      <c r="AX21" s="31">
        <f t="shared" si="23"/>
        <v>16.949136124707707</v>
      </c>
      <c r="AY21" s="31">
        <f t="shared" si="24"/>
        <v>17.443722081198953</v>
      </c>
      <c r="AZ21" s="31">
        <f t="shared" si="25"/>
        <v>18.270623315828441</v>
      </c>
      <c r="BA21" s="31">
        <f t="shared" si="26"/>
        <v>17.052751330102989</v>
      </c>
      <c r="BB21" s="31">
        <f t="shared" si="27"/>
        <v>16.949136124707707</v>
      </c>
      <c r="BC21" s="31">
        <f t="shared" si="28"/>
        <v>17.443722081198953</v>
      </c>
      <c r="BD21" s="31">
        <f t="shared" si="29"/>
        <v>18.270623315828441</v>
      </c>
      <c r="BE21" s="31">
        <f t="shared" si="30"/>
        <v>17.100501414374222</v>
      </c>
      <c r="BF21" s="31">
        <f t="shared" si="31"/>
        <v>15.991024659690204</v>
      </c>
      <c r="BG21" s="31">
        <f t="shared" si="32"/>
        <v>15.887409454294925</v>
      </c>
      <c r="BH21" s="31">
        <f t="shared" si="33"/>
        <v>16.381995410786168</v>
      </c>
      <c r="BI21" s="31">
        <f t="shared" si="34"/>
        <v>17.100501414374222</v>
      </c>
      <c r="BJ21" s="31">
        <f t="shared" si="35"/>
        <v>4.4770586270819699</v>
      </c>
      <c r="BK21" s="31">
        <f t="shared" si="36"/>
        <v>1.9169226121820611</v>
      </c>
      <c r="BL21" s="31">
        <f t="shared" si="37"/>
        <v>13.515755904278224</v>
      </c>
      <c r="BM21" s="31">
        <f t="shared" si="38"/>
        <v>14.915106695827339</v>
      </c>
    </row>
    <row r="22" spans="1:65" x14ac:dyDescent="0.25">
      <c r="A22">
        <v>21</v>
      </c>
      <c r="B22" s="3">
        <v>62</v>
      </c>
      <c r="C22" s="24">
        <v>2010</v>
      </c>
      <c r="D22" s="2" t="s">
        <v>34</v>
      </c>
      <c r="E22" s="4">
        <v>620656</v>
      </c>
      <c r="F22" s="4">
        <v>90878</v>
      </c>
      <c r="G22" s="4">
        <v>311046</v>
      </c>
      <c r="H22" s="4">
        <v>1022580</v>
      </c>
      <c r="I22" s="4">
        <v>1052469.0882387112</v>
      </c>
      <c r="J22" s="4">
        <v>1268301.1504446971</v>
      </c>
      <c r="K22" s="4">
        <v>1425608.2067150986</v>
      </c>
      <c r="L22" s="4">
        <v>1408984.5693068055</v>
      </c>
      <c r="M22" s="4">
        <f t="shared" si="0"/>
        <v>1122863.3178061862</v>
      </c>
      <c r="N22" s="4">
        <f t="shared" si="1"/>
        <v>1353131.2735740207</v>
      </c>
      <c r="O22" s="4">
        <f t="shared" si="2"/>
        <v>1520959.787581688</v>
      </c>
      <c r="P22" s="4">
        <f t="shared" si="3"/>
        <v>1503224.2807978066</v>
      </c>
      <c r="Q22" s="4">
        <v>22352100</v>
      </c>
      <c r="R22" s="4">
        <v>13586300</v>
      </c>
      <c r="S22" s="4">
        <v>20593400</v>
      </c>
      <c r="T22" s="4">
        <v>56531100</v>
      </c>
      <c r="U22" s="33">
        <f t="shared" si="4"/>
        <v>0.3953947473160791</v>
      </c>
      <c r="V22" s="33">
        <f t="shared" si="5"/>
        <v>0.24033319712512227</v>
      </c>
      <c r="W22" s="33">
        <f t="shared" si="6"/>
        <v>0.36428443812344002</v>
      </c>
      <c r="X22" s="4">
        <v>22352100</v>
      </c>
      <c r="Y22" s="4">
        <v>13586300</v>
      </c>
      <c r="Z22" s="4">
        <v>20593400</v>
      </c>
      <c r="AA22" s="4">
        <v>56531100</v>
      </c>
      <c r="AB22" s="4">
        <v>24129300</v>
      </c>
      <c r="AC22" s="4">
        <f t="shared" si="7"/>
        <v>11769547.021011159</v>
      </c>
      <c r="AD22" s="4">
        <f t="shared" si="8"/>
        <v>7153895.9064948671</v>
      </c>
      <c r="AE22" s="4">
        <f t="shared" si="9"/>
        <v>10843499.699021176</v>
      </c>
      <c r="AF22" s="4">
        <v>24129300</v>
      </c>
      <c r="AG22" s="13">
        <v>86.964366283802121</v>
      </c>
      <c r="AH22" s="3">
        <v>8</v>
      </c>
      <c r="AI22" s="4">
        <v>986590</v>
      </c>
      <c r="AJ22" s="4">
        <v>1526944</v>
      </c>
      <c r="AK22" s="31">
        <f t="shared" si="10"/>
        <v>13.338532262181666</v>
      </c>
      <c r="AL22" s="31">
        <f t="shared" si="11"/>
        <v>11.417273226670567</v>
      </c>
      <c r="AM22" s="31">
        <f t="shared" si="12"/>
        <v>12.647696090191616</v>
      </c>
      <c r="AN22" s="31">
        <f t="shared" si="13"/>
        <v>13.837839403447337</v>
      </c>
      <c r="AO22" s="31">
        <f t="shared" si="14"/>
        <v>13.866649474262916</v>
      </c>
      <c r="AP22" s="31">
        <f t="shared" si="15"/>
        <v>14.053188886131272</v>
      </c>
      <c r="AQ22" s="31">
        <f t="shared" si="16"/>
        <v>14.170109092356563</v>
      </c>
      <c r="AR22" s="31">
        <f t="shared" si="17"/>
        <v>14.158379839299775</v>
      </c>
      <c r="AS22" s="31">
        <f t="shared" si="18"/>
        <v>13.931392514653441</v>
      </c>
      <c r="AT22" s="31">
        <f t="shared" si="19"/>
        <v>14.117931926521797</v>
      </c>
      <c r="AU22" s="31">
        <f t="shared" si="20"/>
        <v>14.23485213274709</v>
      </c>
      <c r="AV22" s="31">
        <f t="shared" si="21"/>
        <v>14.223122879690299</v>
      </c>
      <c r="AW22" s="31">
        <f t="shared" si="22"/>
        <v>16.922430834341455</v>
      </c>
      <c r="AX22" s="31">
        <f t="shared" si="23"/>
        <v>16.424572490044131</v>
      </c>
      <c r="AY22" s="31">
        <f t="shared" si="24"/>
        <v>16.840481194074982</v>
      </c>
      <c r="AZ22" s="31">
        <f t="shared" si="25"/>
        <v>17.850301487156653</v>
      </c>
      <c r="BA22" s="31">
        <f t="shared" si="26"/>
        <v>16.922430834341455</v>
      </c>
      <c r="BB22" s="31">
        <f t="shared" si="27"/>
        <v>16.424572490044131</v>
      </c>
      <c r="BC22" s="31">
        <f t="shared" si="28"/>
        <v>16.840481194074982</v>
      </c>
      <c r="BD22" s="31">
        <f t="shared" si="29"/>
        <v>17.850301487156653</v>
      </c>
      <c r="BE22" s="31">
        <f t="shared" si="30"/>
        <v>16.998937427648727</v>
      </c>
      <c r="BF22" s="31">
        <f t="shared" si="31"/>
        <v>16.281025992600458</v>
      </c>
      <c r="BG22" s="31">
        <f t="shared" si="32"/>
        <v>15.783167648303134</v>
      </c>
      <c r="BH22" s="31">
        <f t="shared" si="33"/>
        <v>16.199076352333986</v>
      </c>
      <c r="BI22" s="31">
        <f t="shared" si="34"/>
        <v>16.998937427648727</v>
      </c>
      <c r="BJ22" s="31">
        <f t="shared" si="35"/>
        <v>4.4654984518077754</v>
      </c>
      <c r="BK22" s="31">
        <f t="shared" si="36"/>
        <v>2.0794415416798357</v>
      </c>
      <c r="BL22" s="31">
        <f t="shared" si="37"/>
        <v>13.80200983191042</v>
      </c>
      <c r="BM22" s="31">
        <f t="shared" si="38"/>
        <v>14.238778910312835</v>
      </c>
    </row>
    <row r="23" spans="1:65" x14ac:dyDescent="0.25">
      <c r="A23">
        <v>22</v>
      </c>
      <c r="B23" s="6">
        <v>63</v>
      </c>
      <c r="C23" s="24">
        <v>2010</v>
      </c>
      <c r="D23" s="5" t="s">
        <v>35</v>
      </c>
      <c r="E23" s="7">
        <v>804167</v>
      </c>
      <c r="F23" s="7">
        <v>208090</v>
      </c>
      <c r="G23" s="7">
        <v>731365</v>
      </c>
      <c r="H23" s="7">
        <v>1743622</v>
      </c>
      <c r="I23" s="7">
        <v>954796.90756317822</v>
      </c>
      <c r="J23" s="7">
        <v>1069395.5081356734</v>
      </c>
      <c r="K23" s="7">
        <v>1246265.975008589</v>
      </c>
      <c r="L23" s="7">
        <v>1296464.3922573831</v>
      </c>
      <c r="M23" s="4">
        <f t="shared" si="0"/>
        <v>1018658.3486757111</v>
      </c>
      <c r="N23" s="4">
        <f t="shared" si="1"/>
        <v>1140921.8586379078</v>
      </c>
      <c r="O23" s="4">
        <f t="shared" si="2"/>
        <v>1329622.2788917769</v>
      </c>
      <c r="P23" s="4">
        <f t="shared" si="3"/>
        <v>1383178.2093893916</v>
      </c>
      <c r="Q23" s="7">
        <v>37383267.299999997</v>
      </c>
      <c r="R23" s="7">
        <v>18184042.900000002</v>
      </c>
      <c r="S23" s="7">
        <v>29737687.800000001</v>
      </c>
      <c r="T23" s="7">
        <v>85304998</v>
      </c>
      <c r="U23" s="33">
        <f t="shared" si="4"/>
        <v>0.43823068022344946</v>
      </c>
      <c r="V23" s="33">
        <f t="shared" si="5"/>
        <v>0.21316503518351881</v>
      </c>
      <c r="W23" s="33">
        <f t="shared" si="6"/>
        <v>0.34860428459303172</v>
      </c>
      <c r="X23" s="7">
        <v>37383267.299999997</v>
      </c>
      <c r="Y23" s="7">
        <v>18184042.900000002</v>
      </c>
      <c r="Z23" s="7">
        <v>29737687.800000001</v>
      </c>
      <c r="AA23" s="7">
        <v>85304998</v>
      </c>
      <c r="AB23" s="7">
        <v>18914905.399999999</v>
      </c>
      <c r="AC23" s="4">
        <f t="shared" si="7"/>
        <v>13044625.989470871</v>
      </c>
      <c r="AD23" s="4">
        <f t="shared" si="8"/>
        <v>6345192.8025294179</v>
      </c>
      <c r="AE23" s="4">
        <f t="shared" si="9"/>
        <v>10376755.247999709</v>
      </c>
      <c r="AF23" s="7">
        <v>18914905.399999999</v>
      </c>
      <c r="AG23" s="15">
        <v>88.246756412885361</v>
      </c>
      <c r="AH23" s="6">
        <v>7.7</v>
      </c>
      <c r="AI23" s="7">
        <v>1024500</v>
      </c>
      <c r="AJ23" s="7">
        <v>2582687</v>
      </c>
      <c r="AK23" s="31">
        <f t="shared" si="10"/>
        <v>13.597562238034854</v>
      </c>
      <c r="AL23" s="31">
        <f t="shared" si="11"/>
        <v>12.245725957406826</v>
      </c>
      <c r="AM23" s="31">
        <f t="shared" si="12"/>
        <v>13.502667930120632</v>
      </c>
      <c r="AN23" s="31">
        <f t="shared" si="13"/>
        <v>14.371475116839612</v>
      </c>
      <c r="AO23" s="31">
        <f t="shared" si="14"/>
        <v>13.769253934609537</v>
      </c>
      <c r="AP23" s="31">
        <f t="shared" si="15"/>
        <v>13.882604101128562</v>
      </c>
      <c r="AQ23" s="31">
        <f t="shared" si="16"/>
        <v>14.035662418638287</v>
      </c>
      <c r="AR23" s="31">
        <f t="shared" si="17"/>
        <v>14.075151419069533</v>
      </c>
      <c r="AS23" s="31">
        <f t="shared" si="18"/>
        <v>13.833996975000062</v>
      </c>
      <c r="AT23" s="31">
        <f t="shared" si="19"/>
        <v>13.947347141519087</v>
      </c>
      <c r="AU23" s="31">
        <f t="shared" si="20"/>
        <v>14.100405459028812</v>
      </c>
      <c r="AV23" s="31">
        <f t="shared" si="21"/>
        <v>14.139894459460058</v>
      </c>
      <c r="AW23" s="31">
        <f t="shared" si="22"/>
        <v>17.436733763876514</v>
      </c>
      <c r="AX23" s="31">
        <f t="shared" si="23"/>
        <v>16.716055003728627</v>
      </c>
      <c r="AY23" s="31">
        <f t="shared" si="24"/>
        <v>17.207925748831922</v>
      </c>
      <c r="AZ23" s="31">
        <f t="shared" si="25"/>
        <v>18.261743603945863</v>
      </c>
      <c r="BA23" s="31">
        <f t="shared" si="26"/>
        <v>17.436733763876514</v>
      </c>
      <c r="BB23" s="31">
        <f t="shared" si="27"/>
        <v>16.716055003728627</v>
      </c>
      <c r="BC23" s="31">
        <f t="shared" si="28"/>
        <v>17.207925748831922</v>
      </c>
      <c r="BD23" s="31">
        <f t="shared" si="29"/>
        <v>18.261743603945863</v>
      </c>
      <c r="BE23" s="31">
        <f t="shared" si="30"/>
        <v>16.755460814715057</v>
      </c>
      <c r="BF23" s="31">
        <f t="shared" si="31"/>
        <v>16.383886805346311</v>
      </c>
      <c r="BG23" s="31">
        <f t="shared" si="32"/>
        <v>15.663208045198424</v>
      </c>
      <c r="BH23" s="31">
        <f t="shared" si="33"/>
        <v>16.155078790301715</v>
      </c>
      <c r="BI23" s="31">
        <f t="shared" si="34"/>
        <v>16.755460814715057</v>
      </c>
      <c r="BJ23" s="31">
        <f t="shared" si="35"/>
        <v>4.4801369406097304</v>
      </c>
      <c r="BK23" s="31">
        <f t="shared" si="36"/>
        <v>2.0412203288596382</v>
      </c>
      <c r="BL23" s="31">
        <f t="shared" si="37"/>
        <v>13.839715246661092</v>
      </c>
      <c r="BM23" s="31">
        <f t="shared" si="38"/>
        <v>14.764340887809405</v>
      </c>
    </row>
    <row r="24" spans="1:65" x14ac:dyDescent="0.25">
      <c r="A24">
        <v>23</v>
      </c>
      <c r="B24" s="3">
        <v>64</v>
      </c>
      <c r="C24" s="24">
        <v>2010</v>
      </c>
      <c r="D24" s="2" t="s">
        <v>36</v>
      </c>
      <c r="E24" s="4">
        <v>572299</v>
      </c>
      <c r="F24" s="4">
        <v>177852</v>
      </c>
      <c r="G24" s="4">
        <v>731747</v>
      </c>
      <c r="H24" s="4">
        <v>1481898</v>
      </c>
      <c r="I24" s="4">
        <v>1917670.4871557448</v>
      </c>
      <c r="J24" s="4">
        <v>1879921.768616131</v>
      </c>
      <c r="K24" s="4">
        <v>1806242.9777827649</v>
      </c>
      <c r="L24" s="4">
        <v>2101726.9332054746</v>
      </c>
      <c r="M24" s="4">
        <f t="shared" si="0"/>
        <v>2045933.5763202175</v>
      </c>
      <c r="N24" s="4">
        <f t="shared" si="1"/>
        <v>2005660.040673431</v>
      </c>
      <c r="O24" s="4">
        <f t="shared" si="2"/>
        <v>1927053.2554940672</v>
      </c>
      <c r="P24" s="4">
        <f t="shared" si="3"/>
        <v>2242300.608838839</v>
      </c>
      <c r="Q24" s="4">
        <v>229153677.04999998</v>
      </c>
      <c r="R24" s="4">
        <v>127436153.04999998</v>
      </c>
      <c r="S24" s="4">
        <v>61621749.910000011</v>
      </c>
      <c r="T24" s="4">
        <v>418211580.00999999</v>
      </c>
      <c r="U24" s="33">
        <f t="shared" si="4"/>
        <v>0.54793718778547595</v>
      </c>
      <c r="V24" s="33">
        <f t="shared" si="5"/>
        <v>0.30471694027925483</v>
      </c>
      <c r="W24" s="33">
        <f t="shared" si="6"/>
        <v>0.1473458719352691</v>
      </c>
      <c r="X24" s="4">
        <v>229153677.04999998</v>
      </c>
      <c r="Y24" s="4">
        <v>127436153.04999998</v>
      </c>
      <c r="Z24" s="4">
        <v>61621750.270000011</v>
      </c>
      <c r="AA24" s="4">
        <v>418211580.37</v>
      </c>
      <c r="AB24" s="4">
        <v>97159066.340000004</v>
      </c>
      <c r="AC24" s="4">
        <f t="shared" si="7"/>
        <v>16310212.869485753</v>
      </c>
      <c r="AD24" s="4">
        <f t="shared" si="8"/>
        <v>9070379.3640646972</v>
      </c>
      <c r="AE24" s="4">
        <f t="shared" si="9"/>
        <v>4385981.8064495455</v>
      </c>
      <c r="AF24" s="4">
        <v>97159066.340000004</v>
      </c>
      <c r="AG24" s="13">
        <v>89.018233693248078</v>
      </c>
      <c r="AH24" s="3">
        <v>8.8000000000000007</v>
      </c>
      <c r="AI24" s="4">
        <v>1002000</v>
      </c>
      <c r="AJ24" s="4">
        <v>2482319</v>
      </c>
      <c r="AK24" s="31">
        <f t="shared" si="10"/>
        <v>13.257416861060353</v>
      </c>
      <c r="AL24" s="31">
        <f t="shared" si="11"/>
        <v>12.088707022744915</v>
      </c>
      <c r="AM24" s="31">
        <f t="shared" si="12"/>
        <v>13.503190104784881</v>
      </c>
      <c r="AN24" s="31">
        <f t="shared" si="13"/>
        <v>14.208834256558626</v>
      </c>
      <c r="AO24" s="31">
        <f t="shared" si="14"/>
        <v>14.466621719434546</v>
      </c>
      <c r="AP24" s="31">
        <f t="shared" si="15"/>
        <v>14.446740721502083</v>
      </c>
      <c r="AQ24" s="31">
        <f t="shared" si="16"/>
        <v>14.406759543102597</v>
      </c>
      <c r="AR24" s="31">
        <f t="shared" si="17"/>
        <v>14.558269913895316</v>
      </c>
      <c r="AS24" s="31">
        <f t="shared" si="18"/>
        <v>14.53136475982507</v>
      </c>
      <c r="AT24" s="31">
        <f t="shared" si="19"/>
        <v>14.511483761892608</v>
      </c>
      <c r="AU24" s="31">
        <f t="shared" si="20"/>
        <v>14.471502583493121</v>
      </c>
      <c r="AV24" s="31">
        <f t="shared" si="21"/>
        <v>14.623012954285841</v>
      </c>
      <c r="AW24" s="31">
        <f t="shared" si="22"/>
        <v>19.249903415266772</v>
      </c>
      <c r="AX24" s="31">
        <f t="shared" si="23"/>
        <v>18.663126036748238</v>
      </c>
      <c r="AY24" s="31">
        <f t="shared" si="24"/>
        <v>17.936525449139175</v>
      </c>
      <c r="AZ24" s="31">
        <f t="shared" si="25"/>
        <v>19.851498034699784</v>
      </c>
      <c r="BA24" s="31">
        <f t="shared" si="26"/>
        <v>19.249903415266772</v>
      </c>
      <c r="BB24" s="31">
        <f t="shared" si="27"/>
        <v>18.663126036748238</v>
      </c>
      <c r="BC24" s="31">
        <f t="shared" si="28"/>
        <v>17.936525454981268</v>
      </c>
      <c r="BD24" s="31">
        <f t="shared" si="29"/>
        <v>19.851498035560592</v>
      </c>
      <c r="BE24" s="31">
        <f t="shared" si="30"/>
        <v>18.391860052541986</v>
      </c>
      <c r="BF24" s="31">
        <f t="shared" si="31"/>
        <v>16.607302025982644</v>
      </c>
      <c r="BG24" s="31">
        <f t="shared" si="32"/>
        <v>16.020524647464111</v>
      </c>
      <c r="BH24" s="31">
        <f t="shared" si="33"/>
        <v>15.293924059855048</v>
      </c>
      <c r="BI24" s="31">
        <f t="shared" si="34"/>
        <v>18.391860052541986</v>
      </c>
      <c r="BJ24" s="31">
        <f t="shared" si="35"/>
        <v>4.4888412217063847</v>
      </c>
      <c r="BK24" s="31">
        <f t="shared" si="36"/>
        <v>2.174751721484161</v>
      </c>
      <c r="BL24" s="31">
        <f t="shared" si="37"/>
        <v>13.817508560626948</v>
      </c>
      <c r="BM24" s="31">
        <f t="shared" si="38"/>
        <v>14.724703761870765</v>
      </c>
    </row>
    <row r="25" spans="1:65" x14ac:dyDescent="0.25">
      <c r="A25">
        <v>24</v>
      </c>
      <c r="B25" s="3">
        <v>71</v>
      </c>
      <c r="C25" s="24">
        <v>2010</v>
      </c>
      <c r="D25" s="2" t="s">
        <v>38</v>
      </c>
      <c r="E25" s="4">
        <v>374782</v>
      </c>
      <c r="F25" s="4">
        <v>114321</v>
      </c>
      <c r="G25" s="4">
        <v>447836</v>
      </c>
      <c r="H25" s="4">
        <v>936939</v>
      </c>
      <c r="I25" s="4">
        <v>954742.06095864321</v>
      </c>
      <c r="J25" s="4">
        <v>1013930.1548525204</v>
      </c>
      <c r="K25" s="4">
        <v>1363135.9688923596</v>
      </c>
      <c r="L25" s="4">
        <v>1274815.0387104708</v>
      </c>
      <c r="M25" s="4">
        <f t="shared" si="0"/>
        <v>1018599.8336646511</v>
      </c>
      <c r="N25" s="4">
        <f t="shared" si="1"/>
        <v>1081746.7139169946</v>
      </c>
      <c r="O25" s="4">
        <f t="shared" si="2"/>
        <v>1454309.1039499161</v>
      </c>
      <c r="P25" s="4">
        <f t="shared" si="3"/>
        <v>1360080.8422327691</v>
      </c>
      <c r="Q25" s="4">
        <v>14764780.699999999</v>
      </c>
      <c r="R25" s="4">
        <v>12128388</v>
      </c>
      <c r="S25" s="4">
        <v>24828165.5</v>
      </c>
      <c r="T25" s="4">
        <v>51721334.100000001</v>
      </c>
      <c r="U25" s="33">
        <f t="shared" si="4"/>
        <v>0.28546790133938171</v>
      </c>
      <c r="V25" s="33">
        <f t="shared" si="5"/>
        <v>0.23449487935772328</v>
      </c>
      <c r="W25" s="33">
        <f t="shared" si="6"/>
        <v>0.48003722123633308</v>
      </c>
      <c r="X25" s="4">
        <v>14764780.699999999</v>
      </c>
      <c r="Y25" s="4">
        <v>12128388</v>
      </c>
      <c r="Z25" s="4">
        <v>24828165.5</v>
      </c>
      <c r="AA25" s="4">
        <v>51721334.100000001</v>
      </c>
      <c r="AB25" s="4">
        <v>20141035.699999999</v>
      </c>
      <c r="AC25" s="4">
        <f t="shared" si="7"/>
        <v>8497401.4212621208</v>
      </c>
      <c r="AD25" s="4">
        <f t="shared" si="8"/>
        <v>6980109.1884025373</v>
      </c>
      <c r="AE25" s="4">
        <f t="shared" si="9"/>
        <v>14289063.487887168</v>
      </c>
      <c r="AF25" s="4">
        <v>20141035.699999999</v>
      </c>
      <c r="AG25" s="13">
        <v>90.57194030888887</v>
      </c>
      <c r="AH25" s="3">
        <v>8.9</v>
      </c>
      <c r="AI25" s="4">
        <v>1000000</v>
      </c>
      <c r="AJ25" s="4">
        <v>1637366</v>
      </c>
      <c r="AK25" s="31">
        <f t="shared" si="10"/>
        <v>12.834099802579477</v>
      </c>
      <c r="AL25" s="31">
        <f t="shared" si="11"/>
        <v>11.646765559941278</v>
      </c>
      <c r="AM25" s="31">
        <f t="shared" si="12"/>
        <v>13.012182372948049</v>
      </c>
      <c r="AN25" s="31">
        <f t="shared" si="13"/>
        <v>13.750373457713966</v>
      </c>
      <c r="AO25" s="31">
        <f t="shared" si="14"/>
        <v>13.769196489744097</v>
      </c>
      <c r="AP25" s="31">
        <f t="shared" si="15"/>
        <v>13.829344579944818</v>
      </c>
      <c r="AQ25" s="31">
        <f t="shared" si="16"/>
        <v>14.125298462777629</v>
      </c>
      <c r="AR25" s="31">
        <f t="shared" si="17"/>
        <v>14.058311658373269</v>
      </c>
      <c r="AS25" s="31">
        <f t="shared" si="18"/>
        <v>13.833939530134622</v>
      </c>
      <c r="AT25" s="31">
        <f t="shared" si="19"/>
        <v>13.894087620335343</v>
      </c>
      <c r="AU25" s="31">
        <f t="shared" si="20"/>
        <v>14.190041503168153</v>
      </c>
      <c r="AV25" s="31">
        <f t="shared" si="21"/>
        <v>14.123054698763793</v>
      </c>
      <c r="AW25" s="31">
        <f t="shared" si="22"/>
        <v>16.50775522035768</v>
      </c>
      <c r="AX25" s="31">
        <f t="shared" si="23"/>
        <v>16.311059378436987</v>
      </c>
      <c r="AY25" s="31">
        <f t="shared" si="24"/>
        <v>17.02748927235459</v>
      </c>
      <c r="AZ25" s="31">
        <f t="shared" si="25"/>
        <v>17.761380906198827</v>
      </c>
      <c r="BA25" s="31">
        <f t="shared" si="26"/>
        <v>16.50775522035768</v>
      </c>
      <c r="BB25" s="31">
        <f t="shared" si="27"/>
        <v>16.311059378436987</v>
      </c>
      <c r="BC25" s="31">
        <f t="shared" si="28"/>
        <v>17.02748927235459</v>
      </c>
      <c r="BD25" s="31">
        <f t="shared" si="29"/>
        <v>17.761380906198827</v>
      </c>
      <c r="BE25" s="31">
        <f t="shared" si="30"/>
        <v>16.818269868957294</v>
      </c>
      <c r="BF25" s="31">
        <f t="shared" si="31"/>
        <v>15.955270959574511</v>
      </c>
      <c r="BG25" s="31">
        <f t="shared" si="32"/>
        <v>15.758575117653818</v>
      </c>
      <c r="BH25" s="31">
        <f t="shared" si="33"/>
        <v>16.475005011571419</v>
      </c>
      <c r="BI25" s="31">
        <f t="shared" si="34"/>
        <v>16.818269868957294</v>
      </c>
      <c r="BJ25" s="31">
        <f t="shared" si="35"/>
        <v>4.506144455464093</v>
      </c>
      <c r="BK25" s="31">
        <f t="shared" si="36"/>
        <v>2.1860512767380942</v>
      </c>
      <c r="BL25" s="31">
        <f t="shared" si="37"/>
        <v>13.815510557964274</v>
      </c>
      <c r="BM25" s="31">
        <f t="shared" si="38"/>
        <v>14.308599411082049</v>
      </c>
    </row>
    <row r="26" spans="1:65" x14ac:dyDescent="0.25">
      <c r="A26">
        <v>25</v>
      </c>
      <c r="B26" s="6">
        <v>72</v>
      </c>
      <c r="C26" s="24">
        <v>2010</v>
      </c>
      <c r="D26" s="5" t="s">
        <v>39</v>
      </c>
      <c r="E26" s="7">
        <v>688048</v>
      </c>
      <c r="F26" s="7">
        <v>85258</v>
      </c>
      <c r="G26" s="7">
        <v>390920</v>
      </c>
      <c r="H26" s="7">
        <v>1164226</v>
      </c>
      <c r="I26" s="7">
        <v>651009.6755959104</v>
      </c>
      <c r="J26" s="7">
        <v>833847.44985675742</v>
      </c>
      <c r="K26" s="7">
        <v>1200278.6590474811</v>
      </c>
      <c r="L26" s="7">
        <v>1158561.0637559688</v>
      </c>
      <c r="M26" s="4">
        <f t="shared" si="0"/>
        <v>694552.35543958843</v>
      </c>
      <c r="N26" s="4">
        <f t="shared" si="1"/>
        <v>889619.20549824648</v>
      </c>
      <c r="O26" s="4">
        <f t="shared" si="2"/>
        <v>1280559.1085296853</v>
      </c>
      <c r="P26" s="4">
        <f t="shared" si="3"/>
        <v>1236051.2384331732</v>
      </c>
      <c r="Q26" s="7">
        <v>23982049.849999998</v>
      </c>
      <c r="R26" s="7">
        <v>8458899.879999999</v>
      </c>
      <c r="S26" s="7">
        <v>19311120.859999999</v>
      </c>
      <c r="T26" s="7">
        <v>51752070.609999999</v>
      </c>
      <c r="U26" s="33">
        <f t="shared" si="4"/>
        <v>0.46340271156930235</v>
      </c>
      <c r="V26" s="33">
        <f t="shared" si="5"/>
        <v>0.16345046256691215</v>
      </c>
      <c r="W26" s="33">
        <f t="shared" si="6"/>
        <v>0.37314682547732747</v>
      </c>
      <c r="X26" s="7">
        <v>23982049.849999998</v>
      </c>
      <c r="Y26" s="7">
        <v>8458899.879999999</v>
      </c>
      <c r="Z26" s="7">
        <v>19311120.859999999</v>
      </c>
      <c r="AA26" s="7">
        <v>51752070.609999999</v>
      </c>
      <c r="AB26" s="7">
        <v>18388283.559999999</v>
      </c>
      <c r="AC26" s="4">
        <f t="shared" si="7"/>
        <v>13793911.124264402</v>
      </c>
      <c r="AD26" s="4">
        <f t="shared" si="8"/>
        <v>4865360.2958702389</v>
      </c>
      <c r="AE26" s="4">
        <f t="shared" si="9"/>
        <v>11107302.608361825</v>
      </c>
      <c r="AF26" s="7">
        <v>18388283.559999999</v>
      </c>
      <c r="AG26" s="15">
        <v>89.288615315368517</v>
      </c>
      <c r="AH26" s="6">
        <v>8</v>
      </c>
      <c r="AI26" s="7">
        <v>777500</v>
      </c>
      <c r="AJ26" s="7">
        <v>1763228</v>
      </c>
      <c r="AK26" s="31">
        <f t="shared" si="10"/>
        <v>13.441613881923706</v>
      </c>
      <c r="AL26" s="31">
        <f t="shared" si="11"/>
        <v>11.35343723238514</v>
      </c>
      <c r="AM26" s="31">
        <f t="shared" si="12"/>
        <v>12.876258214452772</v>
      </c>
      <c r="AN26" s="31">
        <f t="shared" si="13"/>
        <v>13.967567046502882</v>
      </c>
      <c r="AO26" s="31">
        <f t="shared" si="14"/>
        <v>13.386279783746787</v>
      </c>
      <c r="AP26" s="31">
        <f t="shared" si="15"/>
        <v>13.633805750769289</v>
      </c>
      <c r="AQ26" s="31">
        <f t="shared" si="16"/>
        <v>13.998064303673198</v>
      </c>
      <c r="AR26" s="31">
        <f t="shared" si="17"/>
        <v>13.962689330793031</v>
      </c>
      <c r="AS26" s="31">
        <f t="shared" si="18"/>
        <v>13.451022824137311</v>
      </c>
      <c r="AT26" s="31">
        <f t="shared" si="19"/>
        <v>13.698548791159814</v>
      </c>
      <c r="AU26" s="31">
        <f t="shared" si="20"/>
        <v>14.062807344063723</v>
      </c>
      <c r="AV26" s="31">
        <f t="shared" si="21"/>
        <v>14.027432371183558</v>
      </c>
      <c r="AW26" s="31">
        <f t="shared" si="22"/>
        <v>16.992816185561669</v>
      </c>
      <c r="AX26" s="31">
        <f t="shared" si="23"/>
        <v>15.950729685301695</v>
      </c>
      <c r="AY26" s="31">
        <f t="shared" si="24"/>
        <v>16.776191698292362</v>
      </c>
      <c r="AZ26" s="31">
        <f t="shared" si="25"/>
        <v>17.761975001096744</v>
      </c>
      <c r="BA26" s="31">
        <f t="shared" si="26"/>
        <v>16.992816185561669</v>
      </c>
      <c r="BB26" s="31">
        <f t="shared" si="27"/>
        <v>15.950729685301695</v>
      </c>
      <c r="BC26" s="31">
        <f t="shared" si="28"/>
        <v>16.776191698292362</v>
      </c>
      <c r="BD26" s="31">
        <f t="shared" si="29"/>
        <v>17.761975001096744</v>
      </c>
      <c r="BE26" s="31">
        <f t="shared" si="30"/>
        <v>16.727224256716045</v>
      </c>
      <c r="BF26" s="31">
        <f t="shared" si="31"/>
        <v>16.439737829880585</v>
      </c>
      <c r="BG26" s="31">
        <f t="shared" si="32"/>
        <v>15.397651329620611</v>
      </c>
      <c r="BH26" s="31">
        <f t="shared" si="33"/>
        <v>16.223113342611274</v>
      </c>
      <c r="BI26" s="31">
        <f t="shared" si="34"/>
        <v>16.727224256716045</v>
      </c>
      <c r="BJ26" s="31">
        <f t="shared" si="35"/>
        <v>4.4918739916853774</v>
      </c>
      <c r="BK26" s="31">
        <f t="shared" si="36"/>
        <v>2.0794415416798357</v>
      </c>
      <c r="BL26" s="31">
        <f t="shared" si="37"/>
        <v>13.563838923035526</v>
      </c>
      <c r="BM26" s="31">
        <f t="shared" si="38"/>
        <v>14.382656778032429</v>
      </c>
    </row>
    <row r="27" spans="1:65" x14ac:dyDescent="0.25">
      <c r="A27">
        <v>26</v>
      </c>
      <c r="B27" s="3">
        <v>73</v>
      </c>
      <c r="C27" s="24">
        <v>2010</v>
      </c>
      <c r="D27" s="2" t="s">
        <v>40</v>
      </c>
      <c r="E27" s="4">
        <v>1589381</v>
      </c>
      <c r="F27" s="4">
        <v>366647</v>
      </c>
      <c r="G27" s="4">
        <v>1316337</v>
      </c>
      <c r="H27" s="4">
        <v>3272365</v>
      </c>
      <c r="I27" s="4">
        <v>607737.17002171976</v>
      </c>
      <c r="J27" s="4">
        <v>941821.98675341066</v>
      </c>
      <c r="K27" s="4">
        <v>1264219.7394216759</v>
      </c>
      <c r="L27" s="4">
        <v>1172159.002086068</v>
      </c>
      <c r="M27" s="4">
        <f t="shared" si="0"/>
        <v>648385.57513050083</v>
      </c>
      <c r="N27" s="4">
        <f t="shared" si="1"/>
        <v>1004815.6023266385</v>
      </c>
      <c r="O27" s="4">
        <f t="shared" si="2"/>
        <v>1348776.8780161333</v>
      </c>
      <c r="P27" s="4">
        <f t="shared" si="3"/>
        <v>1250558.6727315153</v>
      </c>
      <c r="Q27" s="4">
        <v>51965093.420000002</v>
      </c>
      <c r="R27" s="4">
        <v>44031186.599999994</v>
      </c>
      <c r="S27" s="4">
        <v>75744464.089999989</v>
      </c>
      <c r="T27" s="4">
        <v>171740744.09999999</v>
      </c>
      <c r="U27" s="33">
        <f t="shared" si="4"/>
        <v>0.30257871358553173</v>
      </c>
      <c r="V27" s="33">
        <f t="shared" si="5"/>
        <v>0.25638171553723921</v>
      </c>
      <c r="W27" s="33">
        <f t="shared" si="6"/>
        <v>0.44103957093545626</v>
      </c>
      <c r="X27" s="4">
        <v>51965093.420000002</v>
      </c>
      <c r="Y27" s="4">
        <v>44031186.599999994</v>
      </c>
      <c r="Z27" s="4">
        <v>75744464.089999989</v>
      </c>
      <c r="AA27" s="4">
        <v>171740744.09999999</v>
      </c>
      <c r="AB27" s="4">
        <v>57259192.649999999</v>
      </c>
      <c r="AC27" s="4">
        <f t="shared" si="7"/>
        <v>9006731.6808716841</v>
      </c>
      <c r="AD27" s="4">
        <f t="shared" si="8"/>
        <v>7631605.3180414494</v>
      </c>
      <c r="AE27" s="4">
        <f t="shared" si="9"/>
        <v>13128237.04282009</v>
      </c>
      <c r="AF27" s="4">
        <v>57259192.649999999</v>
      </c>
      <c r="AG27" s="13">
        <v>90.870173416786074</v>
      </c>
      <c r="AH27" s="3">
        <v>7.8</v>
      </c>
      <c r="AI27" s="4">
        <v>1000000</v>
      </c>
      <c r="AJ27" s="4">
        <v>5567601</v>
      </c>
      <c r="AK27" s="31">
        <f t="shared" si="10"/>
        <v>14.278855190220211</v>
      </c>
      <c r="AL27" s="31">
        <f t="shared" si="11"/>
        <v>12.812154811298372</v>
      </c>
      <c r="AM27" s="31">
        <f t="shared" si="12"/>
        <v>14.090363437112117</v>
      </c>
      <c r="AN27" s="31">
        <f t="shared" si="13"/>
        <v>15.001023523050486</v>
      </c>
      <c r="AO27" s="31">
        <f t="shared" si="14"/>
        <v>13.317497781337224</v>
      </c>
      <c r="AP27" s="31">
        <f t="shared" si="15"/>
        <v>13.755571561978222</v>
      </c>
      <c r="AQ27" s="31">
        <f t="shared" si="16"/>
        <v>14.049965683058913</v>
      </c>
      <c r="AR27" s="31">
        <f t="shared" si="17"/>
        <v>13.97435790722605</v>
      </c>
      <c r="AS27" s="31">
        <f t="shared" si="18"/>
        <v>13.382240821727748</v>
      </c>
      <c r="AT27" s="31">
        <f t="shared" si="19"/>
        <v>13.820314602368747</v>
      </c>
      <c r="AU27" s="31">
        <f t="shared" si="20"/>
        <v>14.114708723449437</v>
      </c>
      <c r="AV27" s="31">
        <f t="shared" si="21"/>
        <v>14.039100947616575</v>
      </c>
      <c r="AW27" s="31">
        <f t="shared" si="22"/>
        <v>17.766082770751527</v>
      </c>
      <c r="AX27" s="31">
        <f t="shared" si="23"/>
        <v>17.600408727175747</v>
      </c>
      <c r="AY27" s="31">
        <f t="shared" si="24"/>
        <v>18.14287591836305</v>
      </c>
      <c r="AZ27" s="31">
        <f t="shared" si="25"/>
        <v>18.961496595911466</v>
      </c>
      <c r="BA27" s="31">
        <f t="shared" si="26"/>
        <v>17.766082770751527</v>
      </c>
      <c r="BB27" s="31">
        <f t="shared" si="27"/>
        <v>17.600408727175747</v>
      </c>
      <c r="BC27" s="31">
        <f t="shared" si="28"/>
        <v>18.14287591836305</v>
      </c>
      <c r="BD27" s="31">
        <f t="shared" si="29"/>
        <v>18.961496595911466</v>
      </c>
      <c r="BE27" s="31">
        <f t="shared" si="30"/>
        <v>17.863098757814267</v>
      </c>
      <c r="BF27" s="31">
        <f t="shared" si="31"/>
        <v>16.013482820255721</v>
      </c>
      <c r="BG27" s="31">
        <f t="shared" si="32"/>
        <v>15.847808776679939</v>
      </c>
      <c r="BH27" s="31">
        <f t="shared" si="33"/>
        <v>16.390275967867243</v>
      </c>
      <c r="BI27" s="31">
        <f t="shared" si="34"/>
        <v>17.863098757814267</v>
      </c>
      <c r="BJ27" s="31">
        <f t="shared" si="35"/>
        <v>4.5094318221106953</v>
      </c>
      <c r="BK27" s="31">
        <f t="shared" si="36"/>
        <v>2.0541237336955462</v>
      </c>
      <c r="BL27" s="31">
        <f t="shared" si="37"/>
        <v>13.815510557964274</v>
      </c>
      <c r="BM27" s="31">
        <f t="shared" si="38"/>
        <v>15.532474818945971</v>
      </c>
    </row>
    <row r="28" spans="1:65" x14ac:dyDescent="0.25">
      <c r="A28">
        <v>27</v>
      </c>
      <c r="B28" s="6">
        <v>74</v>
      </c>
      <c r="C28" s="24">
        <v>2010</v>
      </c>
      <c r="D28" s="5" t="s">
        <v>41</v>
      </c>
      <c r="E28" s="7">
        <v>517486</v>
      </c>
      <c r="F28" s="7">
        <v>93693</v>
      </c>
      <c r="G28" s="7">
        <v>386499</v>
      </c>
      <c r="H28" s="7">
        <v>997678</v>
      </c>
      <c r="I28" s="7">
        <v>712886.93500542315</v>
      </c>
      <c r="J28" s="7">
        <v>938158.7445789075</v>
      </c>
      <c r="K28" s="7">
        <v>1302112.7847674408</v>
      </c>
      <c r="L28" s="7">
        <v>1321125.9116990983</v>
      </c>
      <c r="M28" s="4">
        <f t="shared" si="0"/>
        <v>760568.26562046853</v>
      </c>
      <c r="N28" s="4">
        <f t="shared" si="1"/>
        <v>1000907.3447749857</v>
      </c>
      <c r="O28" s="4">
        <f t="shared" si="2"/>
        <v>1389204.3937448186</v>
      </c>
      <c r="P28" s="4">
        <f t="shared" si="3"/>
        <v>1409489.2106833179</v>
      </c>
      <c r="Q28" s="7">
        <v>22037246.550000001</v>
      </c>
      <c r="R28" s="7">
        <v>8828022.6400000006</v>
      </c>
      <c r="S28" s="7">
        <v>17535883.18</v>
      </c>
      <c r="T28" s="7">
        <v>48401152.380000003</v>
      </c>
      <c r="U28" s="33">
        <f t="shared" si="4"/>
        <v>0.45530417079710034</v>
      </c>
      <c r="V28" s="33">
        <f t="shared" si="5"/>
        <v>0.18239281930088624</v>
      </c>
      <c r="W28" s="33">
        <f t="shared" si="6"/>
        <v>0.36230300969540674</v>
      </c>
      <c r="X28" s="7">
        <v>22037246.550000001</v>
      </c>
      <c r="Y28" s="7">
        <v>8828022.6400000006</v>
      </c>
      <c r="Z28" s="7">
        <v>17535883.18</v>
      </c>
      <c r="AA28" s="7">
        <v>48401152.369999997</v>
      </c>
      <c r="AB28" s="7">
        <v>21023365.780000001</v>
      </c>
      <c r="AC28" s="4">
        <f t="shared" si="7"/>
        <v>13552845.310752692</v>
      </c>
      <c r="AD28" s="4">
        <f t="shared" si="8"/>
        <v>5429209.3600841714</v>
      </c>
      <c r="AE28" s="4">
        <f t="shared" si="9"/>
        <v>10784519.363013163</v>
      </c>
      <c r="AF28" s="7">
        <v>21023365.780000001</v>
      </c>
      <c r="AG28" s="15">
        <v>90.732879728845774</v>
      </c>
      <c r="AH28" s="6">
        <v>8.1</v>
      </c>
      <c r="AI28" s="7">
        <v>860000</v>
      </c>
      <c r="AJ28" s="7">
        <v>1455372</v>
      </c>
      <c r="AK28" s="31">
        <f t="shared" si="10"/>
        <v>13.156737750615621</v>
      </c>
      <c r="AL28" s="31">
        <f t="shared" si="11"/>
        <v>11.447778758925704</v>
      </c>
      <c r="AM28" s="31">
        <f t="shared" si="12"/>
        <v>12.864884559684144</v>
      </c>
      <c r="AN28" s="31">
        <f t="shared" si="13"/>
        <v>13.81318585794183</v>
      </c>
      <c r="AO28" s="31">
        <f t="shared" si="14"/>
        <v>13.477078110391879</v>
      </c>
      <c r="AP28" s="31">
        <f t="shared" si="15"/>
        <v>13.751674450960293</v>
      </c>
      <c r="AQ28" s="31">
        <f t="shared" si="16"/>
        <v>14.079498722244335</v>
      </c>
      <c r="AR28" s="31">
        <f t="shared" si="17"/>
        <v>14.093994894404398</v>
      </c>
      <c r="AS28" s="31">
        <f t="shared" si="18"/>
        <v>13.541821150782404</v>
      </c>
      <c r="AT28" s="31">
        <f t="shared" si="19"/>
        <v>13.816417491350817</v>
      </c>
      <c r="AU28" s="31">
        <f t="shared" si="20"/>
        <v>14.144241762634859</v>
      </c>
      <c r="AV28" s="31">
        <f t="shared" si="21"/>
        <v>14.158737934794923</v>
      </c>
      <c r="AW28" s="31">
        <f t="shared" si="22"/>
        <v>16.908244604771305</v>
      </c>
      <c r="AX28" s="31">
        <f t="shared" si="23"/>
        <v>15.993441610922762</v>
      </c>
      <c r="AY28" s="31">
        <f t="shared" si="24"/>
        <v>16.679759806983238</v>
      </c>
      <c r="AZ28" s="31">
        <f t="shared" si="25"/>
        <v>17.695034180907552</v>
      </c>
      <c r="BA28" s="31">
        <f t="shared" si="26"/>
        <v>16.908244604771305</v>
      </c>
      <c r="BB28" s="31">
        <f t="shared" si="27"/>
        <v>15.993441610922762</v>
      </c>
      <c r="BC28" s="31">
        <f t="shared" si="28"/>
        <v>16.679759806983238</v>
      </c>
      <c r="BD28" s="31">
        <f t="shared" si="29"/>
        <v>17.695034180700944</v>
      </c>
      <c r="BE28" s="31">
        <f t="shared" si="30"/>
        <v>16.861145033335049</v>
      </c>
      <c r="BF28" s="31">
        <f t="shared" si="31"/>
        <v>16.422107069279413</v>
      </c>
      <c r="BG28" s="31">
        <f t="shared" si="32"/>
        <v>15.507304075430868</v>
      </c>
      <c r="BH28" s="31">
        <f t="shared" si="33"/>
        <v>16.193622271491343</v>
      </c>
      <c r="BI28" s="31">
        <f t="shared" si="34"/>
        <v>16.861145033335049</v>
      </c>
      <c r="BJ28" s="31">
        <f t="shared" si="35"/>
        <v>4.5079198022220544</v>
      </c>
      <c r="BK28" s="31">
        <f t="shared" si="36"/>
        <v>2.0918640616783932</v>
      </c>
      <c r="BL28" s="31">
        <f t="shared" si="37"/>
        <v>13.664687668229691</v>
      </c>
      <c r="BM28" s="31">
        <f t="shared" si="38"/>
        <v>14.190772096012791</v>
      </c>
    </row>
    <row r="29" spans="1:65" x14ac:dyDescent="0.25">
      <c r="A29">
        <v>28</v>
      </c>
      <c r="B29" s="3">
        <v>75</v>
      </c>
      <c r="C29" s="24">
        <v>2010</v>
      </c>
      <c r="D29" s="2" t="s">
        <v>42</v>
      </c>
      <c r="E29" s="4">
        <v>186160</v>
      </c>
      <c r="F29" s="4">
        <v>56203</v>
      </c>
      <c r="G29" s="4">
        <v>190563</v>
      </c>
      <c r="H29" s="4">
        <v>432926</v>
      </c>
      <c r="I29" s="4">
        <v>605525.4149032851</v>
      </c>
      <c r="J29" s="4">
        <v>805804.94056259934</v>
      </c>
      <c r="K29" s="4">
        <v>1125246.5641075317</v>
      </c>
      <c r="L29" s="4">
        <v>1050115.1147533273</v>
      </c>
      <c r="M29" s="4">
        <f t="shared" si="0"/>
        <v>646025.88711855502</v>
      </c>
      <c r="N29" s="4">
        <f t="shared" si="1"/>
        <v>859701.07737693167</v>
      </c>
      <c r="O29" s="4">
        <f t="shared" si="2"/>
        <v>1200508.503711246</v>
      </c>
      <c r="P29" s="4">
        <f t="shared" si="3"/>
        <v>1120351.899174168</v>
      </c>
      <c r="Q29" s="4">
        <v>6215030</v>
      </c>
      <c r="R29" s="4">
        <v>2465960</v>
      </c>
      <c r="S29" s="4">
        <v>6794750</v>
      </c>
      <c r="T29" s="4">
        <v>15475740</v>
      </c>
      <c r="U29" s="33">
        <f t="shared" si="4"/>
        <v>0.40159824344425532</v>
      </c>
      <c r="V29" s="33">
        <f t="shared" si="5"/>
        <v>0.15934359197040013</v>
      </c>
      <c r="W29" s="33">
        <f t="shared" si="6"/>
        <v>0.43905816458534452</v>
      </c>
      <c r="X29" s="4">
        <v>6215030</v>
      </c>
      <c r="Y29" s="4">
        <v>2465960</v>
      </c>
      <c r="Z29" s="4">
        <v>6794750</v>
      </c>
      <c r="AA29" s="4">
        <v>15475740</v>
      </c>
      <c r="AB29" s="4">
        <v>4863970</v>
      </c>
      <c r="AC29" s="4">
        <f t="shared" si="7"/>
        <v>11954203.847817371</v>
      </c>
      <c r="AD29" s="4">
        <f t="shared" si="8"/>
        <v>4743112.8281864645</v>
      </c>
      <c r="AE29" s="4">
        <f t="shared" si="9"/>
        <v>13069257.363996163</v>
      </c>
      <c r="AF29" s="4">
        <v>4863970</v>
      </c>
      <c r="AG29" s="13">
        <v>90.295732093453594</v>
      </c>
      <c r="AH29" s="3">
        <v>7.4</v>
      </c>
      <c r="AI29" s="4">
        <v>710000</v>
      </c>
      <c r="AJ29" s="4">
        <v>708681</v>
      </c>
      <c r="AK29" s="31">
        <f t="shared" si="10"/>
        <v>12.134361797976174</v>
      </c>
      <c r="AL29" s="31">
        <f t="shared" si="11"/>
        <v>10.936725415239998</v>
      </c>
      <c r="AM29" s="31">
        <f t="shared" si="12"/>
        <v>12.157738127538254</v>
      </c>
      <c r="AN29" s="31">
        <f t="shared" si="13"/>
        <v>12.978322091686598</v>
      </c>
      <c r="AO29" s="31">
        <f t="shared" si="14"/>
        <v>13.313851814510254</v>
      </c>
      <c r="AP29" s="31">
        <f t="shared" si="15"/>
        <v>13.599596982972262</v>
      </c>
      <c r="AQ29" s="31">
        <f t="shared" si="16"/>
        <v>13.933512737702422</v>
      </c>
      <c r="AR29" s="31">
        <f t="shared" si="17"/>
        <v>13.864410349222844</v>
      </c>
      <c r="AS29" s="31">
        <f t="shared" si="18"/>
        <v>13.378594854900779</v>
      </c>
      <c r="AT29" s="31">
        <f t="shared" si="19"/>
        <v>13.664340023362787</v>
      </c>
      <c r="AU29" s="31">
        <f t="shared" si="20"/>
        <v>13.998255778092949</v>
      </c>
      <c r="AV29" s="31">
        <f t="shared" si="21"/>
        <v>13.929153389613369</v>
      </c>
      <c r="AW29" s="31">
        <f t="shared" si="22"/>
        <v>15.642481109946674</v>
      </c>
      <c r="AX29" s="31">
        <f t="shared" si="23"/>
        <v>14.718091741974709</v>
      </c>
      <c r="AY29" s="31">
        <f t="shared" si="24"/>
        <v>15.731660813131901</v>
      </c>
      <c r="AZ29" s="31">
        <f t="shared" si="25"/>
        <v>16.554784194454644</v>
      </c>
      <c r="BA29" s="31">
        <f t="shared" si="26"/>
        <v>15.642481109946674</v>
      </c>
      <c r="BB29" s="31">
        <f t="shared" si="27"/>
        <v>14.718091741974709</v>
      </c>
      <c r="BC29" s="31">
        <f t="shared" si="28"/>
        <v>15.731660813131901</v>
      </c>
      <c r="BD29" s="31">
        <f t="shared" si="29"/>
        <v>16.554784194454644</v>
      </c>
      <c r="BE29" s="31">
        <f t="shared" si="30"/>
        <v>15.397365534845962</v>
      </c>
      <c r="BF29" s="31">
        <f t="shared" si="31"/>
        <v>16.296593560907688</v>
      </c>
      <c r="BG29" s="31">
        <f t="shared" si="32"/>
        <v>15.372204192935722</v>
      </c>
      <c r="BH29" s="31">
        <f t="shared" si="33"/>
        <v>16.385773264092915</v>
      </c>
      <c r="BI29" s="31">
        <f t="shared" si="34"/>
        <v>15.397365534845962</v>
      </c>
      <c r="BJ29" s="31">
        <f t="shared" si="35"/>
        <v>4.5030901956675908</v>
      </c>
      <c r="BK29" s="31">
        <f t="shared" si="36"/>
        <v>2.0014800002101243</v>
      </c>
      <c r="BL29" s="31">
        <f t="shared" si="37"/>
        <v>13.473020249017498</v>
      </c>
      <c r="BM29" s="31">
        <f t="shared" si="38"/>
        <v>13.471160774787487</v>
      </c>
    </row>
    <row r="30" spans="1:65" x14ac:dyDescent="0.25">
      <c r="A30">
        <v>29</v>
      </c>
      <c r="B30" s="6">
        <v>76</v>
      </c>
      <c r="C30" s="24">
        <v>2010</v>
      </c>
      <c r="D30" s="5" t="s">
        <v>43</v>
      </c>
      <c r="E30" s="7">
        <v>322476</v>
      </c>
      <c r="F30" s="7">
        <v>44614</v>
      </c>
      <c r="G30" s="7">
        <v>147777</v>
      </c>
      <c r="H30" s="7">
        <v>514867</v>
      </c>
      <c r="I30" s="7">
        <v>778488.29724541039</v>
      </c>
      <c r="J30" s="7">
        <v>767418.99286417093</v>
      </c>
      <c r="K30" s="7">
        <v>1147929.6687801739</v>
      </c>
      <c r="L30" s="7">
        <v>1157325.1140144521</v>
      </c>
      <c r="M30" s="4">
        <f t="shared" si="0"/>
        <v>830557.364664383</v>
      </c>
      <c r="N30" s="4">
        <f t="shared" si="1"/>
        <v>818747.69159918616</v>
      </c>
      <c r="O30" s="4">
        <f t="shared" si="2"/>
        <v>1224708.7642751848</v>
      </c>
      <c r="P30" s="4">
        <f t="shared" si="3"/>
        <v>1234732.6223874292</v>
      </c>
      <c r="Q30" s="7">
        <v>7831219.9899999993</v>
      </c>
      <c r="R30" s="7">
        <v>2840415.67</v>
      </c>
      <c r="S30" s="7">
        <v>6512196.1600000001</v>
      </c>
      <c r="T30" s="7">
        <v>17183831.829999998</v>
      </c>
      <c r="U30" s="33">
        <f t="shared" si="4"/>
        <v>0.45573188026247113</v>
      </c>
      <c r="V30" s="33">
        <f t="shared" si="5"/>
        <v>0.16529582564007206</v>
      </c>
      <c r="W30" s="33">
        <f t="shared" si="6"/>
        <v>0.37897229351551454</v>
      </c>
      <c r="X30" s="7">
        <v>7831219.9899999993</v>
      </c>
      <c r="Y30" s="7">
        <v>2840415.67</v>
      </c>
      <c r="Z30" s="7">
        <v>6512196.1600000001</v>
      </c>
      <c r="AA30" s="7">
        <v>17183831.829999998</v>
      </c>
      <c r="AB30" s="7">
        <v>4548890.2300000004</v>
      </c>
      <c r="AC30" s="4">
        <f t="shared" si="7"/>
        <v>13565576.756221261</v>
      </c>
      <c r="AD30" s="4">
        <f t="shared" si="8"/>
        <v>4920290.432418135</v>
      </c>
      <c r="AE30" s="4">
        <f t="shared" si="9"/>
        <v>11280706.834038176</v>
      </c>
      <c r="AF30" s="7">
        <v>4548890.2300000004</v>
      </c>
      <c r="AG30" s="15">
        <v>91.784417940359631</v>
      </c>
      <c r="AH30" s="6">
        <v>7.1</v>
      </c>
      <c r="AI30" s="7">
        <v>944200</v>
      </c>
      <c r="AJ30" s="7">
        <v>744721</v>
      </c>
      <c r="AK30" s="31">
        <f t="shared" si="10"/>
        <v>12.683783993844111</v>
      </c>
      <c r="AL30" s="31">
        <f t="shared" si="11"/>
        <v>10.705802990096727</v>
      </c>
      <c r="AM30" s="31">
        <f t="shared" si="12"/>
        <v>11.903459659689972</v>
      </c>
      <c r="AN30" s="31">
        <f t="shared" si="13"/>
        <v>13.151663893865788</v>
      </c>
      <c r="AO30" s="31">
        <f t="shared" si="14"/>
        <v>13.565109237703139</v>
      </c>
      <c r="AP30" s="31">
        <f t="shared" si="15"/>
        <v>13.550788206116257</v>
      </c>
      <c r="AQ30" s="31">
        <f t="shared" si="16"/>
        <v>13.953470589856156</v>
      </c>
      <c r="AR30" s="31">
        <f t="shared" si="17"/>
        <v>13.961621964123012</v>
      </c>
      <c r="AS30" s="31">
        <f t="shared" si="18"/>
        <v>13.629852278093663</v>
      </c>
      <c r="AT30" s="31">
        <f t="shared" si="19"/>
        <v>13.615531246506784</v>
      </c>
      <c r="AU30" s="31">
        <f t="shared" si="20"/>
        <v>14.018213630246683</v>
      </c>
      <c r="AV30" s="31">
        <f t="shared" si="21"/>
        <v>14.026365004513536</v>
      </c>
      <c r="AW30" s="31">
        <f t="shared" si="22"/>
        <v>15.873628865536173</v>
      </c>
      <c r="AX30" s="31">
        <f t="shared" si="23"/>
        <v>14.859460962103473</v>
      </c>
      <c r="AY30" s="31">
        <f t="shared" si="24"/>
        <v>15.689187309060951</v>
      </c>
      <c r="AZ30" s="31">
        <f t="shared" si="25"/>
        <v>16.659479489813606</v>
      </c>
      <c r="BA30" s="31">
        <f t="shared" si="26"/>
        <v>15.873628865536173</v>
      </c>
      <c r="BB30" s="31">
        <f t="shared" si="27"/>
        <v>14.859460962103473</v>
      </c>
      <c r="BC30" s="31">
        <f t="shared" si="28"/>
        <v>15.689187309060951</v>
      </c>
      <c r="BD30" s="31">
        <f t="shared" si="29"/>
        <v>16.659479489813606</v>
      </c>
      <c r="BE30" s="31">
        <f t="shared" si="30"/>
        <v>15.330393855682845</v>
      </c>
      <c r="BF30" s="31">
        <f t="shared" si="31"/>
        <v>16.423046021138227</v>
      </c>
      <c r="BG30" s="31">
        <f t="shared" si="32"/>
        <v>15.408878117705527</v>
      </c>
      <c r="BH30" s="31">
        <f t="shared" si="33"/>
        <v>16.238604464663005</v>
      </c>
      <c r="BI30" s="31">
        <f t="shared" si="34"/>
        <v>15.330393855682845</v>
      </c>
      <c r="BJ30" s="31">
        <f t="shared" si="35"/>
        <v>4.5194425440073456</v>
      </c>
      <c r="BK30" s="31">
        <f t="shared" si="36"/>
        <v>1.9600947840472698</v>
      </c>
      <c r="BL30" s="31">
        <f t="shared" si="37"/>
        <v>13.758093287094324</v>
      </c>
      <c r="BM30" s="31">
        <f t="shared" si="38"/>
        <v>13.520764930576021</v>
      </c>
    </row>
    <row r="31" spans="1:65" x14ac:dyDescent="0.25">
      <c r="A31">
        <v>30</v>
      </c>
      <c r="B31" s="3">
        <v>81</v>
      </c>
      <c r="C31" s="24">
        <v>2010</v>
      </c>
      <c r="D31" s="2" t="s">
        <v>44</v>
      </c>
      <c r="E31" s="4">
        <v>305447</v>
      </c>
      <c r="F31" s="4">
        <v>48753</v>
      </c>
      <c r="G31" s="4">
        <v>232230</v>
      </c>
      <c r="H31" s="4">
        <v>586430</v>
      </c>
      <c r="I31" s="4">
        <v>793455.6781540697</v>
      </c>
      <c r="J31" s="4">
        <v>1143169.2082019446</v>
      </c>
      <c r="K31" s="4">
        <v>1500724.0466849571</v>
      </c>
      <c r="L31" s="4">
        <v>1567225.4786339069</v>
      </c>
      <c r="M31" s="4">
        <f t="shared" si="0"/>
        <v>846525.83649293927</v>
      </c>
      <c r="N31" s="4">
        <f t="shared" si="1"/>
        <v>1219629.9010393044</v>
      </c>
      <c r="O31" s="4">
        <f t="shared" si="2"/>
        <v>1601099.7387032011</v>
      </c>
      <c r="P31" s="4">
        <f t="shared" si="3"/>
        <v>1672049.1084771128</v>
      </c>
      <c r="Q31" s="4">
        <v>5405222.3099999996</v>
      </c>
      <c r="R31" s="4">
        <v>2322546.0099999998</v>
      </c>
      <c r="S31" s="4">
        <v>10700816.24</v>
      </c>
      <c r="T31" s="4">
        <v>18428584.550000001</v>
      </c>
      <c r="U31" s="33">
        <f t="shared" si="4"/>
        <v>0.29330642813801994</v>
      </c>
      <c r="V31" s="33">
        <f t="shared" si="5"/>
        <v>0.12602953871462688</v>
      </c>
      <c r="W31" s="33">
        <f t="shared" si="6"/>
        <v>0.58066403368998842</v>
      </c>
      <c r="X31" s="4">
        <v>5405222.3099999996</v>
      </c>
      <c r="Y31" s="4">
        <v>2322546.0099999998</v>
      </c>
      <c r="Z31" s="4">
        <v>10700816.24</v>
      </c>
      <c r="AA31" s="4">
        <v>18428584.550000001</v>
      </c>
      <c r="AB31" s="4">
        <v>4385616.6100000003</v>
      </c>
      <c r="AC31" s="4">
        <f t="shared" si="7"/>
        <v>8730727.50957831</v>
      </c>
      <c r="AD31" s="4">
        <f t="shared" si="8"/>
        <v>3751467.5953759872</v>
      </c>
      <c r="AE31" s="4">
        <f t="shared" si="9"/>
        <v>17284378.951198094</v>
      </c>
      <c r="AF31" s="4">
        <v>4385616.6100000003</v>
      </c>
      <c r="AG31" s="13">
        <v>86.997020132955569</v>
      </c>
      <c r="AH31" s="3">
        <v>9</v>
      </c>
      <c r="AI31" s="4">
        <v>840000</v>
      </c>
      <c r="AJ31" s="4">
        <v>979714</v>
      </c>
      <c r="AK31" s="31">
        <f t="shared" si="10"/>
        <v>12.629531556454955</v>
      </c>
      <c r="AL31" s="31">
        <f t="shared" si="11"/>
        <v>10.794522012994118</v>
      </c>
      <c r="AM31" s="31">
        <f t="shared" si="12"/>
        <v>12.355483538866869</v>
      </c>
      <c r="AN31" s="31">
        <f t="shared" si="13"/>
        <v>13.281808587863978</v>
      </c>
      <c r="AO31" s="31">
        <f t="shared" si="14"/>
        <v>13.58415296125005</v>
      </c>
      <c r="AP31" s="31">
        <f t="shared" si="15"/>
        <v>13.949314970492173</v>
      </c>
      <c r="AQ31" s="31">
        <f t="shared" si="16"/>
        <v>14.221458247401307</v>
      </c>
      <c r="AR31" s="31">
        <f t="shared" si="17"/>
        <v>14.264817402903688</v>
      </c>
      <c r="AS31" s="31">
        <f t="shared" si="18"/>
        <v>13.648896001640574</v>
      </c>
      <c r="AT31" s="31">
        <f t="shared" si="19"/>
        <v>14.014058010882698</v>
      </c>
      <c r="AU31" s="31">
        <f t="shared" si="20"/>
        <v>14.286201287791831</v>
      </c>
      <c r="AV31" s="31">
        <f t="shared" si="21"/>
        <v>14.329560443294213</v>
      </c>
      <c r="AW31" s="31">
        <f t="shared" si="22"/>
        <v>15.502876138644394</v>
      </c>
      <c r="AX31" s="31">
        <f t="shared" si="23"/>
        <v>14.658174560022882</v>
      </c>
      <c r="AY31" s="31">
        <f t="shared" si="24"/>
        <v>16.1858305806348</v>
      </c>
      <c r="AZ31" s="31">
        <f t="shared" si="25"/>
        <v>16.729413525285885</v>
      </c>
      <c r="BA31" s="31">
        <f t="shared" si="26"/>
        <v>15.502876138644394</v>
      </c>
      <c r="BB31" s="31">
        <f t="shared" si="27"/>
        <v>14.658174560022882</v>
      </c>
      <c r="BC31" s="31">
        <f t="shared" si="28"/>
        <v>16.1858305806348</v>
      </c>
      <c r="BD31" s="31">
        <f t="shared" si="29"/>
        <v>16.729413525285885</v>
      </c>
      <c r="BE31" s="31">
        <f t="shared" si="30"/>
        <v>15.293840791918598</v>
      </c>
      <c r="BF31" s="31">
        <f t="shared" si="31"/>
        <v>15.982359258774169</v>
      </c>
      <c r="BG31" s="31">
        <f t="shared" si="32"/>
        <v>15.137657680152655</v>
      </c>
      <c r="BH31" s="31">
        <f t="shared" si="33"/>
        <v>16.665313700764575</v>
      </c>
      <c r="BI31" s="31">
        <f t="shared" si="34"/>
        <v>15.293840791918598</v>
      </c>
      <c r="BJ31" s="31">
        <f t="shared" si="35"/>
        <v>4.4658738667226547</v>
      </c>
      <c r="BK31" s="31">
        <f t="shared" si="36"/>
        <v>2.1972245773362196</v>
      </c>
      <c r="BL31" s="31">
        <f t="shared" si="37"/>
        <v>13.641157170819497</v>
      </c>
      <c r="BM31" s="31">
        <f t="shared" si="38"/>
        <v>13.795015971319433</v>
      </c>
    </row>
    <row r="32" spans="1:65" x14ac:dyDescent="0.25">
      <c r="A32">
        <v>31</v>
      </c>
      <c r="B32" s="6">
        <v>82</v>
      </c>
      <c r="C32" s="24">
        <v>2010</v>
      </c>
      <c r="D32" s="5" t="s">
        <v>45</v>
      </c>
      <c r="E32" s="7">
        <v>245149</v>
      </c>
      <c r="F32" s="7">
        <v>23564</v>
      </c>
      <c r="G32" s="7">
        <v>142648</v>
      </c>
      <c r="H32" s="7">
        <v>411361</v>
      </c>
      <c r="I32" s="7">
        <v>1008841.4481312677</v>
      </c>
      <c r="J32" s="7">
        <v>1638004.3914473369</v>
      </c>
      <c r="K32" s="7">
        <v>1389599.4563565261</v>
      </c>
      <c r="L32" s="7">
        <v>1500818.2412052182</v>
      </c>
      <c r="M32" s="4">
        <f t="shared" si="0"/>
        <v>1076317.6498463999</v>
      </c>
      <c r="N32" s="4">
        <f t="shared" si="1"/>
        <v>1747562.057750904</v>
      </c>
      <c r="O32" s="4">
        <f t="shared" si="2"/>
        <v>1482542.5976142893</v>
      </c>
      <c r="P32" s="4">
        <f t="shared" si="3"/>
        <v>1601200.2334091468</v>
      </c>
      <c r="Q32" s="7">
        <v>5969350</v>
      </c>
      <c r="R32" s="7">
        <v>1741790</v>
      </c>
      <c r="S32" s="7">
        <v>7272770</v>
      </c>
      <c r="T32" s="7">
        <v>14983910</v>
      </c>
      <c r="U32" s="33">
        <f t="shared" si="4"/>
        <v>0.39838399990389689</v>
      </c>
      <c r="V32" s="33">
        <f t="shared" si="5"/>
        <v>0.11624402442353164</v>
      </c>
      <c r="W32" s="33">
        <f t="shared" si="6"/>
        <v>0.48537197567257145</v>
      </c>
      <c r="X32" s="7">
        <v>5969350</v>
      </c>
      <c r="Y32" s="7">
        <v>1741790</v>
      </c>
      <c r="Z32" s="7">
        <v>7272770</v>
      </c>
      <c r="AA32" s="7">
        <v>14983910</v>
      </c>
      <c r="AB32" s="7">
        <v>3431170</v>
      </c>
      <c r="AC32" s="4">
        <f t="shared" si="7"/>
        <v>11858526.829490699</v>
      </c>
      <c r="AD32" s="4">
        <f t="shared" si="8"/>
        <v>3460186.359710623</v>
      </c>
      <c r="AE32" s="4">
        <f t="shared" si="9"/>
        <v>14447860.850798676</v>
      </c>
      <c r="AF32" s="7">
        <v>3431170</v>
      </c>
      <c r="AG32" s="15">
        <v>91.648857909093692</v>
      </c>
      <c r="AH32" s="6">
        <v>8.4</v>
      </c>
      <c r="AI32" s="7">
        <v>847000</v>
      </c>
      <c r="AJ32" s="7">
        <v>672360</v>
      </c>
      <c r="AK32" s="31">
        <f t="shared" si="10"/>
        <v>12.409621467935835</v>
      </c>
      <c r="AL32" s="31">
        <f t="shared" si="11"/>
        <v>10.067475402641579</v>
      </c>
      <c r="AM32" s="31">
        <f t="shared" si="12"/>
        <v>11.868135336213882</v>
      </c>
      <c r="AN32" s="31">
        <f t="shared" si="13"/>
        <v>12.927226453457477</v>
      </c>
      <c r="AO32" s="31">
        <f t="shared" si="14"/>
        <v>13.824313149358273</v>
      </c>
      <c r="AP32" s="31">
        <f t="shared" si="15"/>
        <v>14.308989224372839</v>
      </c>
      <c r="AQ32" s="31">
        <f t="shared" si="16"/>
        <v>14.14452610268596</v>
      </c>
      <c r="AR32" s="31">
        <f t="shared" si="17"/>
        <v>14.221521011481409</v>
      </c>
      <c r="AS32" s="31">
        <f t="shared" si="18"/>
        <v>13.889056189748798</v>
      </c>
      <c r="AT32" s="31">
        <f t="shared" si="19"/>
        <v>14.373732264763364</v>
      </c>
      <c r="AU32" s="31">
        <f t="shared" si="20"/>
        <v>14.209269143076485</v>
      </c>
      <c r="AV32" s="31">
        <f t="shared" si="21"/>
        <v>14.286264051871933</v>
      </c>
      <c r="AW32" s="31">
        <f t="shared" si="22"/>
        <v>15.602148601719232</v>
      </c>
      <c r="AX32" s="31">
        <f t="shared" si="23"/>
        <v>14.370423878037018</v>
      </c>
      <c r="AY32" s="31">
        <f t="shared" si="24"/>
        <v>15.799647794822528</v>
      </c>
      <c r="AZ32" s="31">
        <f t="shared" si="25"/>
        <v>16.522487516681188</v>
      </c>
      <c r="BA32" s="31">
        <f t="shared" si="26"/>
        <v>15.602148601719232</v>
      </c>
      <c r="BB32" s="31">
        <f t="shared" si="27"/>
        <v>14.370423878037018</v>
      </c>
      <c r="BC32" s="31">
        <f t="shared" si="28"/>
        <v>15.799647794822528</v>
      </c>
      <c r="BD32" s="31">
        <f t="shared" si="29"/>
        <v>16.522487516681188</v>
      </c>
      <c r="BE32" s="31">
        <f t="shared" si="30"/>
        <v>15.048411868849779</v>
      </c>
      <c r="BF32" s="31">
        <f t="shared" si="31"/>
        <v>16.2885577304537</v>
      </c>
      <c r="BG32" s="31">
        <f t="shared" si="32"/>
        <v>15.056833006771488</v>
      </c>
      <c r="BH32" s="31">
        <f t="shared" si="33"/>
        <v>16.486056923556998</v>
      </c>
      <c r="BI32" s="31">
        <f t="shared" si="34"/>
        <v>15.048411868849779</v>
      </c>
      <c r="BJ32" s="31">
        <f t="shared" si="35"/>
        <v>4.5179645127688302</v>
      </c>
      <c r="BK32" s="31">
        <f t="shared" si="36"/>
        <v>2.1282317058492679</v>
      </c>
      <c r="BL32" s="31">
        <f t="shared" si="37"/>
        <v>13.649455973634192</v>
      </c>
      <c r="BM32" s="31">
        <f t="shared" si="38"/>
        <v>13.418549190347331</v>
      </c>
    </row>
    <row r="33" spans="1:65" x14ac:dyDescent="0.25">
      <c r="A33">
        <v>32</v>
      </c>
      <c r="B33" s="3">
        <v>91</v>
      </c>
      <c r="C33" s="24">
        <v>2010</v>
      </c>
      <c r="D33" s="2" t="s">
        <v>46</v>
      </c>
      <c r="E33" s="4">
        <v>177817</v>
      </c>
      <c r="F33" s="4">
        <v>28919</v>
      </c>
      <c r="G33" s="4">
        <v>109811</v>
      </c>
      <c r="H33" s="4">
        <v>316547</v>
      </c>
      <c r="I33" s="4">
        <v>1431847.79311379</v>
      </c>
      <c r="J33" s="4">
        <v>1762270.3564272481</v>
      </c>
      <c r="K33" s="4">
        <v>1806266.5172523921</v>
      </c>
      <c r="L33" s="4">
        <v>1971238.1364082433</v>
      </c>
      <c r="M33" s="4">
        <f t="shared" si="0"/>
        <v>1527616.7077360819</v>
      </c>
      <c r="N33" s="4">
        <f t="shared" si="1"/>
        <v>1880139.532269645</v>
      </c>
      <c r="O33" s="4">
        <f t="shared" si="2"/>
        <v>1927078.3693974209</v>
      </c>
      <c r="P33" s="4">
        <f t="shared" si="3"/>
        <v>2103084.0893746172</v>
      </c>
      <c r="Q33" s="4">
        <v>16109930</v>
      </c>
      <c r="R33" s="4">
        <v>16796670</v>
      </c>
      <c r="S33" s="4">
        <v>8455090</v>
      </c>
      <c r="T33" s="4">
        <v>41361670</v>
      </c>
      <c r="U33" s="33">
        <f t="shared" si="4"/>
        <v>0.38948935088936204</v>
      </c>
      <c r="V33" s="33">
        <f t="shared" si="5"/>
        <v>0.40609264567895831</v>
      </c>
      <c r="W33" s="33">
        <f t="shared" si="6"/>
        <v>0.20441848697114987</v>
      </c>
      <c r="X33" s="4">
        <v>16109930</v>
      </c>
      <c r="Y33" s="4">
        <v>16796670</v>
      </c>
      <c r="Z33" s="4">
        <v>8455090</v>
      </c>
      <c r="AA33" s="4">
        <v>41361670</v>
      </c>
      <c r="AB33" s="4">
        <v>6853307.5700000003</v>
      </c>
      <c r="AC33" s="4">
        <f t="shared" si="7"/>
        <v>11593763.601039736</v>
      </c>
      <c r="AD33" s="4">
        <f t="shared" si="8"/>
        <v>12087986.804702198</v>
      </c>
      <c r="AE33" s="4">
        <f t="shared" si="9"/>
        <v>6084838.0275715077</v>
      </c>
      <c r="AF33" s="4">
        <v>6853307.5700000003</v>
      </c>
      <c r="AG33" s="13">
        <v>91.007821444513183</v>
      </c>
      <c r="AH33" s="3">
        <v>9.3000000000000007</v>
      </c>
      <c r="AI33" s="4">
        <v>1210000</v>
      </c>
      <c r="AJ33" s="4">
        <v>494862</v>
      </c>
      <c r="AK33" s="31">
        <f t="shared" si="10"/>
        <v>12.088510210539674</v>
      </c>
      <c r="AL33" s="31">
        <f t="shared" si="11"/>
        <v>10.272254097528252</v>
      </c>
      <c r="AM33" s="31">
        <f t="shared" si="12"/>
        <v>11.606515985189034</v>
      </c>
      <c r="AN33" s="31">
        <f t="shared" si="13"/>
        <v>12.665227008751563</v>
      </c>
      <c r="AO33" s="31">
        <f t="shared" si="14"/>
        <v>14.174476331128568</v>
      </c>
      <c r="AP33" s="31">
        <f t="shared" si="15"/>
        <v>14.382113510953856</v>
      </c>
      <c r="AQ33" s="31">
        <f t="shared" si="16"/>
        <v>14.406772575300662</v>
      </c>
      <c r="AR33" s="31">
        <f t="shared" si="17"/>
        <v>14.494172398932204</v>
      </c>
      <c r="AS33" s="31">
        <f t="shared" si="18"/>
        <v>14.239219371519093</v>
      </c>
      <c r="AT33" s="31">
        <f t="shared" si="19"/>
        <v>14.44685655134438</v>
      </c>
      <c r="AU33" s="31">
        <f t="shared" si="20"/>
        <v>14.471515615691187</v>
      </c>
      <c r="AV33" s="31">
        <f t="shared" si="21"/>
        <v>14.558915439322728</v>
      </c>
      <c r="AW33" s="31">
        <f t="shared" si="22"/>
        <v>16.594946410016465</v>
      </c>
      <c r="AX33" s="31">
        <f t="shared" si="23"/>
        <v>16.636691210440727</v>
      </c>
      <c r="AY33" s="31">
        <f t="shared" si="24"/>
        <v>15.950279184847165</v>
      </c>
      <c r="AZ33" s="31">
        <f t="shared" si="25"/>
        <v>17.537865164525329</v>
      </c>
      <c r="BA33" s="31">
        <f t="shared" si="26"/>
        <v>16.594946410016465</v>
      </c>
      <c r="BB33" s="31">
        <f t="shared" si="27"/>
        <v>16.636691210440727</v>
      </c>
      <c r="BC33" s="31">
        <f t="shared" si="28"/>
        <v>15.950279184847165</v>
      </c>
      <c r="BD33" s="31">
        <f t="shared" si="29"/>
        <v>17.537865164525329</v>
      </c>
      <c r="BE33" s="31">
        <f t="shared" si="30"/>
        <v>15.740241950634818</v>
      </c>
      <c r="BF33" s="31">
        <f t="shared" si="31"/>
        <v>16.265977890906797</v>
      </c>
      <c r="BG33" s="31">
        <f t="shared" si="32"/>
        <v>16.307722691331055</v>
      </c>
      <c r="BH33" s="31">
        <f t="shared" si="33"/>
        <v>15.621310665737495</v>
      </c>
      <c r="BI33" s="31">
        <f t="shared" si="34"/>
        <v>15.740241950634818</v>
      </c>
      <c r="BJ33" s="31">
        <f t="shared" si="35"/>
        <v>4.510945452763071</v>
      </c>
      <c r="BK33" s="31">
        <f t="shared" si="36"/>
        <v>2.2300144001592104</v>
      </c>
      <c r="BL33" s="31">
        <f t="shared" si="37"/>
        <v>14.006130917572923</v>
      </c>
      <c r="BM33" s="31">
        <f t="shared" si="38"/>
        <v>13.112034214803474</v>
      </c>
    </row>
    <row r="34" spans="1:65" x14ac:dyDescent="0.25">
      <c r="A34">
        <v>33</v>
      </c>
      <c r="B34" s="6">
        <v>94</v>
      </c>
      <c r="C34" s="24">
        <v>2010</v>
      </c>
      <c r="D34" s="5" t="s">
        <v>47</v>
      </c>
      <c r="E34" s="7">
        <v>1149653</v>
      </c>
      <c r="F34" s="7">
        <v>46865</v>
      </c>
      <c r="G34" s="7">
        <v>260027</v>
      </c>
      <c r="H34" s="7">
        <v>1456545</v>
      </c>
      <c r="I34" s="7">
        <v>1258100.9236173069</v>
      </c>
      <c r="J34" s="7">
        <v>2128665.982910634</v>
      </c>
      <c r="K34" s="7">
        <v>1859483.8040494244</v>
      </c>
      <c r="L34" s="7">
        <v>2154570.7918351698</v>
      </c>
      <c r="M34" s="4">
        <f t="shared" si="0"/>
        <v>1342248.8061782832</v>
      </c>
      <c r="N34" s="4">
        <f t="shared" si="1"/>
        <v>2271041.4726499575</v>
      </c>
      <c r="O34" s="4">
        <f t="shared" si="2"/>
        <v>1983855.086058581</v>
      </c>
      <c r="P34" s="4">
        <f t="shared" si="3"/>
        <v>2298678.9206483755</v>
      </c>
      <c r="Q34" s="7">
        <v>71375004.019999996</v>
      </c>
      <c r="R34" s="7">
        <v>10157673.119999999</v>
      </c>
      <c r="S34" s="7">
        <v>29275499.449999996</v>
      </c>
      <c r="T34" s="7">
        <v>110808176.62</v>
      </c>
      <c r="U34" s="33">
        <f t="shared" si="4"/>
        <v>0.64413120220152931</v>
      </c>
      <c r="V34" s="33">
        <f t="shared" si="5"/>
        <v>9.166898535686778E-2</v>
      </c>
      <c r="W34" s="33">
        <f t="shared" si="6"/>
        <v>0.26419981217086463</v>
      </c>
      <c r="X34" s="7">
        <v>71375004.019999996</v>
      </c>
      <c r="Y34" s="7">
        <v>10157673.119999999</v>
      </c>
      <c r="Z34" s="7">
        <v>29275499.449999996</v>
      </c>
      <c r="AA34" s="7">
        <v>110808176.62</v>
      </c>
      <c r="AB34" s="7">
        <v>25009775.57</v>
      </c>
      <c r="AC34" s="4">
        <f t="shared" si="7"/>
        <v>19173579.121806033</v>
      </c>
      <c r="AD34" s="4">
        <f t="shared" si="8"/>
        <v>2728671.6397968805</v>
      </c>
      <c r="AE34" s="4">
        <f t="shared" si="9"/>
        <v>7864323.2703381348</v>
      </c>
      <c r="AF34" s="7">
        <v>25009775.57</v>
      </c>
      <c r="AG34" s="15">
        <v>93.084276042758049</v>
      </c>
      <c r="AH34" s="6">
        <v>6.3</v>
      </c>
      <c r="AI34" s="7">
        <v>1316500</v>
      </c>
      <c r="AJ34" s="7">
        <v>1864589</v>
      </c>
      <c r="AK34" s="31">
        <f t="shared" si="10"/>
        <v>13.954970715676588</v>
      </c>
      <c r="AL34" s="31">
        <f t="shared" si="11"/>
        <v>10.755026407180587</v>
      </c>
      <c r="AM34" s="31">
        <f t="shared" si="12"/>
        <v>12.468540750759873</v>
      </c>
      <c r="AN34" s="31">
        <f t="shared" si="13"/>
        <v>14.191577750887877</v>
      </c>
      <c r="AO34" s="31">
        <f t="shared" si="14"/>
        <v>14.045113938475593</v>
      </c>
      <c r="AP34" s="31">
        <f t="shared" si="15"/>
        <v>14.571006042375409</v>
      </c>
      <c r="AQ34" s="31">
        <f t="shared" si="16"/>
        <v>14.435809482467667</v>
      </c>
      <c r="AR34" s="31">
        <f t="shared" si="17"/>
        <v>14.583102093161338</v>
      </c>
      <c r="AS34" s="31">
        <f t="shared" si="18"/>
        <v>14.109856978866118</v>
      </c>
      <c r="AT34" s="31">
        <f t="shared" si="19"/>
        <v>14.635749082765933</v>
      </c>
      <c r="AU34" s="31">
        <f t="shared" si="20"/>
        <v>14.500552522858191</v>
      </c>
      <c r="AV34" s="31">
        <f t="shared" si="21"/>
        <v>14.647845133551863</v>
      </c>
      <c r="AW34" s="31">
        <f t="shared" si="22"/>
        <v>18.08345828226269</v>
      </c>
      <c r="AX34" s="31">
        <f t="shared" si="23"/>
        <v>16.133739950262648</v>
      </c>
      <c r="AY34" s="31">
        <f t="shared" si="24"/>
        <v>17.192261527934463</v>
      </c>
      <c r="AZ34" s="31">
        <f t="shared" si="25"/>
        <v>18.523311125764039</v>
      </c>
      <c r="BA34" s="31">
        <f t="shared" si="26"/>
        <v>18.08345828226269</v>
      </c>
      <c r="BB34" s="31">
        <f t="shared" si="27"/>
        <v>16.133739950262648</v>
      </c>
      <c r="BC34" s="31">
        <f t="shared" si="28"/>
        <v>17.192261527934463</v>
      </c>
      <c r="BD34" s="31">
        <f t="shared" si="29"/>
        <v>18.523311125764039</v>
      </c>
      <c r="BE34" s="31">
        <f t="shared" si="30"/>
        <v>17.034777329202981</v>
      </c>
      <c r="BF34" s="31">
        <f t="shared" si="31"/>
        <v>16.769043801914307</v>
      </c>
      <c r="BG34" s="31">
        <f t="shared" si="32"/>
        <v>14.819325469914268</v>
      </c>
      <c r="BH34" s="31">
        <f t="shared" si="33"/>
        <v>15.877847047586082</v>
      </c>
      <c r="BI34" s="31">
        <f t="shared" si="34"/>
        <v>17.034777329202981</v>
      </c>
      <c r="BJ34" s="31">
        <f t="shared" si="35"/>
        <v>4.5335052768155002</v>
      </c>
      <c r="BK34" s="31">
        <f t="shared" si="36"/>
        <v>1.8405496333974869</v>
      </c>
      <c r="BL34" s="31">
        <f t="shared" si="37"/>
        <v>14.0904872579185</v>
      </c>
      <c r="BM34" s="31">
        <f t="shared" si="38"/>
        <v>14.438551211438719</v>
      </c>
    </row>
    <row r="35" spans="1:65" x14ac:dyDescent="0.25">
      <c r="A35">
        <v>1</v>
      </c>
      <c r="B35" s="3">
        <v>11</v>
      </c>
      <c r="C35" s="24">
        <v>2011</v>
      </c>
      <c r="D35" s="2" t="s">
        <v>14</v>
      </c>
      <c r="E35" s="4">
        <v>909964</v>
      </c>
      <c r="F35" s="4">
        <v>190409</v>
      </c>
      <c r="G35" s="4">
        <v>752100</v>
      </c>
      <c r="H35" s="4">
        <v>1852473</v>
      </c>
      <c r="I35" s="4">
        <v>939440.48883853713</v>
      </c>
      <c r="J35" s="4">
        <v>1179591.1792617631</v>
      </c>
      <c r="K35" s="4">
        <v>1412617.7889394711</v>
      </c>
      <c r="L35" s="4">
        <v>1405172.4266257407</v>
      </c>
      <c r="M35" s="4">
        <f t="shared" si="0"/>
        <v>1002274.8182979899</v>
      </c>
      <c r="N35" s="4">
        <f t="shared" si="1"/>
        <v>1258487.9499096128</v>
      </c>
      <c r="O35" s="4">
        <f t="shared" si="2"/>
        <v>1507100.5077546295</v>
      </c>
      <c r="P35" s="4">
        <f t="shared" si="3"/>
        <v>1499157.1635526111</v>
      </c>
      <c r="Q35" s="4">
        <v>43465983.600000001</v>
      </c>
      <c r="R35" s="4">
        <v>18421844.299999997</v>
      </c>
      <c r="S35" s="11">
        <v>46329797.399999999</v>
      </c>
      <c r="T35" s="4">
        <v>108217625.2</v>
      </c>
      <c r="U35" s="33">
        <f t="shared" si="4"/>
        <v>0.40165346005023961</v>
      </c>
      <c r="V35" s="33">
        <f t="shared" si="5"/>
        <v>0.17022961154390584</v>
      </c>
      <c r="W35" s="33">
        <f t="shared" si="6"/>
        <v>0.42811692932991841</v>
      </c>
      <c r="X35" s="4">
        <v>41782893.099999994</v>
      </c>
      <c r="Y35" s="4">
        <v>17902804.800000001</v>
      </c>
      <c r="Z35" s="11">
        <v>45188513.199999996</v>
      </c>
      <c r="AA35" s="4">
        <v>104874211.2</v>
      </c>
      <c r="AB35" s="4">
        <v>34326405.609999999</v>
      </c>
      <c r="AC35" s="4">
        <f t="shared" si="7"/>
        <v>11955847.457007639</v>
      </c>
      <c r="AD35" s="4">
        <f t="shared" si="8"/>
        <v>5067152.3358221119</v>
      </c>
      <c r="AE35" s="4">
        <f t="shared" si="9"/>
        <v>12743574.274676463</v>
      </c>
      <c r="AF35" s="4">
        <v>32980775.859999999</v>
      </c>
      <c r="AG35" s="13">
        <v>98.322777760440445</v>
      </c>
      <c r="AH35" s="3">
        <v>8.8000000000000007</v>
      </c>
      <c r="AI35" s="4">
        <v>1350000</v>
      </c>
      <c r="AJ35" s="4">
        <v>3146547</v>
      </c>
      <c r="AK35" s="31">
        <f t="shared" si="10"/>
        <v>13.721160317270938</v>
      </c>
      <c r="AL35" s="31">
        <f t="shared" si="11"/>
        <v>12.156929669129825</v>
      </c>
      <c r="AM35" s="31">
        <f t="shared" si="12"/>
        <v>13.530624572814494</v>
      </c>
      <c r="AN35" s="31">
        <f t="shared" si="13"/>
        <v>14.432032061147378</v>
      </c>
      <c r="AO35" s="31">
        <f t="shared" si="14"/>
        <v>13.753039752389821</v>
      </c>
      <c r="AP35" s="31">
        <f t="shared" si="15"/>
        <v>13.980678478158579</v>
      </c>
      <c r="AQ35" s="31">
        <f t="shared" si="16"/>
        <v>14.160955128925572</v>
      </c>
      <c r="AR35" s="31">
        <f t="shared" si="17"/>
        <v>14.155670576797101</v>
      </c>
      <c r="AS35" s="31">
        <f t="shared" si="18"/>
        <v>13.817782792780346</v>
      </c>
      <c r="AT35" s="31">
        <f t="shared" si="19"/>
        <v>14.045421518549103</v>
      </c>
      <c r="AU35" s="31">
        <f t="shared" si="20"/>
        <v>14.225698169316098</v>
      </c>
      <c r="AV35" s="31">
        <f t="shared" si="21"/>
        <v>14.220413617187626</v>
      </c>
      <c r="AW35" s="31">
        <f t="shared" si="22"/>
        <v>17.587489203941313</v>
      </c>
      <c r="AX35" s="31">
        <f t="shared" si="23"/>
        <v>16.729047708643552</v>
      </c>
      <c r="AY35" s="31">
        <f t="shared" si="24"/>
        <v>17.651295884406796</v>
      </c>
      <c r="AZ35" s="31">
        <f t="shared" si="25"/>
        <v>18.499654805750321</v>
      </c>
      <c r="BA35" s="31">
        <f t="shared" si="26"/>
        <v>17.54799755774604</v>
      </c>
      <c r="BB35" s="31">
        <f t="shared" si="27"/>
        <v>16.700467951273389</v>
      </c>
      <c r="BC35" s="31">
        <f t="shared" si="28"/>
        <v>17.626353479761899</v>
      </c>
      <c r="BD35" s="31">
        <f t="shared" si="29"/>
        <v>18.468272201388437</v>
      </c>
      <c r="BE35" s="31">
        <f t="shared" si="30"/>
        <v>17.351425458816294</v>
      </c>
      <c r="BF35" s="31">
        <f t="shared" si="31"/>
        <v>16.296731043606652</v>
      </c>
      <c r="BG35" s="31">
        <f t="shared" si="32"/>
        <v>15.438289548308891</v>
      </c>
      <c r="BH35" s="31">
        <f t="shared" si="33"/>
        <v>16.360537724072135</v>
      </c>
      <c r="BI35" s="31">
        <f t="shared" si="34"/>
        <v>17.311435399985783</v>
      </c>
      <c r="BJ35" s="31">
        <f t="shared" si="35"/>
        <v>4.5882557171007639</v>
      </c>
      <c r="BK35" s="31">
        <f t="shared" si="36"/>
        <v>2.174751721484161</v>
      </c>
      <c r="BL35" s="31">
        <f t="shared" si="37"/>
        <v>14.115615150414612</v>
      </c>
      <c r="BM35" s="31">
        <f t="shared" si="38"/>
        <v>14.96181621906941</v>
      </c>
    </row>
    <row r="36" spans="1:65" x14ac:dyDescent="0.25">
      <c r="A36">
        <v>2</v>
      </c>
      <c r="B36" s="6">
        <v>12</v>
      </c>
      <c r="C36" s="24">
        <v>2011</v>
      </c>
      <c r="D36" s="5" t="s">
        <v>15</v>
      </c>
      <c r="E36" s="7">
        <v>2625532</v>
      </c>
      <c r="F36" s="7">
        <v>828158</v>
      </c>
      <c r="G36" s="7">
        <v>2458424</v>
      </c>
      <c r="H36" s="7">
        <v>5912114</v>
      </c>
      <c r="I36" s="7">
        <v>1017206.122835233</v>
      </c>
      <c r="J36" s="7">
        <v>1183604.606456914</v>
      </c>
      <c r="K36" s="7">
        <v>1342279.568807628</v>
      </c>
      <c r="L36" s="7">
        <v>1334532.5781885339</v>
      </c>
      <c r="M36" s="4">
        <f t="shared" si="0"/>
        <v>1085241.7945034006</v>
      </c>
      <c r="N36" s="4">
        <f t="shared" si="1"/>
        <v>1262769.8145519865</v>
      </c>
      <c r="O36" s="4">
        <f t="shared" si="2"/>
        <v>1432057.726823177</v>
      </c>
      <c r="P36" s="4">
        <f t="shared" si="3"/>
        <v>1423792.5799539925</v>
      </c>
      <c r="Q36" s="7">
        <v>99905685.399999991</v>
      </c>
      <c r="R36" s="7">
        <v>125474148.40000001</v>
      </c>
      <c r="S36" s="12">
        <v>151657267.30000001</v>
      </c>
      <c r="T36" s="7">
        <v>377037101.10000002</v>
      </c>
      <c r="U36" s="33">
        <f t="shared" si="4"/>
        <v>0.26497574140191155</v>
      </c>
      <c r="V36" s="33">
        <f t="shared" si="5"/>
        <v>0.33278992447674532</v>
      </c>
      <c r="W36" s="33">
        <f t="shared" si="6"/>
        <v>0.40223433412134307</v>
      </c>
      <c r="X36" s="7">
        <v>94286538</v>
      </c>
      <c r="Y36" s="7">
        <v>115644321.90000001</v>
      </c>
      <c r="Z36" s="12">
        <v>143216731.19999999</v>
      </c>
      <c r="AA36" s="7">
        <v>353147591.10000002</v>
      </c>
      <c r="AB36" s="7">
        <v>113110109.03</v>
      </c>
      <c r="AC36" s="4">
        <f t="shared" si="7"/>
        <v>7887420.0252438933</v>
      </c>
      <c r="AD36" s="4">
        <f t="shared" si="8"/>
        <v>9906015.926703047</v>
      </c>
      <c r="AE36" s="4">
        <f t="shared" si="9"/>
        <v>11973138.088053057</v>
      </c>
      <c r="AF36" s="7">
        <v>105474677.27</v>
      </c>
      <c r="AG36" s="15">
        <v>95.794029270097838</v>
      </c>
      <c r="AH36" s="6">
        <v>8.8000000000000007</v>
      </c>
      <c r="AI36" s="7">
        <v>1035500</v>
      </c>
      <c r="AJ36" s="7">
        <v>8911109</v>
      </c>
      <c r="AK36" s="31">
        <f t="shared" si="10"/>
        <v>14.780794100140414</v>
      </c>
      <c r="AL36" s="31">
        <f t="shared" si="11"/>
        <v>13.626959236419376</v>
      </c>
      <c r="AM36" s="31">
        <f t="shared" si="12"/>
        <v>14.71503105219788</v>
      </c>
      <c r="AN36" s="31">
        <f t="shared" si="13"/>
        <v>15.592514024238879</v>
      </c>
      <c r="AO36" s="31">
        <f t="shared" si="14"/>
        <v>13.832570331815203</v>
      </c>
      <c r="AP36" s="31">
        <f t="shared" si="15"/>
        <v>13.98407509140406</v>
      </c>
      <c r="AQ36" s="31">
        <f t="shared" si="16"/>
        <v>14.109879897327053</v>
      </c>
      <c r="AR36" s="31">
        <f t="shared" si="17"/>
        <v>14.104091659809395</v>
      </c>
      <c r="AS36" s="31">
        <f t="shared" si="18"/>
        <v>13.897313372205728</v>
      </c>
      <c r="AT36" s="31">
        <f t="shared" si="19"/>
        <v>14.048818131794585</v>
      </c>
      <c r="AU36" s="31">
        <f t="shared" si="20"/>
        <v>14.174622937717578</v>
      </c>
      <c r="AV36" s="31">
        <f t="shared" si="21"/>
        <v>14.168834700199922</v>
      </c>
      <c r="AW36" s="31">
        <f t="shared" si="22"/>
        <v>18.419737152910329</v>
      </c>
      <c r="AX36" s="31">
        <f t="shared" si="23"/>
        <v>18.647610306472874</v>
      </c>
      <c r="AY36" s="31">
        <f t="shared" si="24"/>
        <v>18.837133712480504</v>
      </c>
      <c r="AZ36" s="31">
        <f t="shared" si="25"/>
        <v>19.747854151976036</v>
      </c>
      <c r="BA36" s="31">
        <f t="shared" si="26"/>
        <v>18.361848980254905</v>
      </c>
      <c r="BB36" s="31">
        <f t="shared" si="27"/>
        <v>18.566029848160149</v>
      </c>
      <c r="BC36" s="31">
        <f t="shared" si="28"/>
        <v>18.779869643654621</v>
      </c>
      <c r="BD36" s="31">
        <f t="shared" si="29"/>
        <v>19.682396632615141</v>
      </c>
      <c r="BE36" s="31">
        <f t="shared" si="30"/>
        <v>18.543872318436019</v>
      </c>
      <c r="BF36" s="31">
        <f t="shared" si="31"/>
        <v>15.88077964634995</v>
      </c>
      <c r="BG36" s="31">
        <f t="shared" si="32"/>
        <v>16.108652799912498</v>
      </c>
      <c r="BH36" s="31">
        <f t="shared" si="33"/>
        <v>16.298176205920125</v>
      </c>
      <c r="BI36" s="31">
        <f t="shared" si="34"/>
        <v>18.473981456192796</v>
      </c>
      <c r="BJ36" s="31">
        <f t="shared" si="35"/>
        <v>4.5622003580877477</v>
      </c>
      <c r="BK36" s="31">
        <f t="shared" si="36"/>
        <v>2.174751721484161</v>
      </c>
      <c r="BL36" s="31">
        <f t="shared" si="37"/>
        <v>13.850394959817775</v>
      </c>
      <c r="BM36" s="31">
        <f t="shared" si="38"/>
        <v>16.002809258592766</v>
      </c>
    </row>
    <row r="37" spans="1:65" x14ac:dyDescent="0.25">
      <c r="A37">
        <v>3</v>
      </c>
      <c r="B37" s="3">
        <v>13</v>
      </c>
      <c r="C37" s="24">
        <v>2011</v>
      </c>
      <c r="D37" s="2" t="s">
        <v>16</v>
      </c>
      <c r="E37" s="4">
        <v>843523</v>
      </c>
      <c r="F37" s="4">
        <v>290245</v>
      </c>
      <c r="G37" s="4">
        <v>936957</v>
      </c>
      <c r="H37" s="4">
        <v>2070725</v>
      </c>
      <c r="I37" s="4">
        <v>915286.19477161521</v>
      </c>
      <c r="J37" s="4">
        <v>1270683.7202687631</v>
      </c>
      <c r="K37" s="4">
        <v>1528099.0904178875</v>
      </c>
      <c r="L37" s="4">
        <v>1464968.0175319817</v>
      </c>
      <c r="M37" s="4">
        <f t="shared" si="0"/>
        <v>976504.96806833765</v>
      </c>
      <c r="N37" s="4">
        <f t="shared" si="1"/>
        <v>1355673.2012063398</v>
      </c>
      <c r="O37" s="4">
        <f t="shared" si="2"/>
        <v>1630305.7579341203</v>
      </c>
      <c r="P37" s="4">
        <f t="shared" si="3"/>
        <v>1562952.1731595199</v>
      </c>
      <c r="Q37" s="4">
        <v>35833770.560000002</v>
      </c>
      <c r="R37" s="4">
        <v>23660349.020000003</v>
      </c>
      <c r="S37" s="11">
        <v>59180167.260000005</v>
      </c>
      <c r="T37" s="4">
        <v>118674286.83</v>
      </c>
      <c r="U37" s="33">
        <f t="shared" si="4"/>
        <v>0.30195058691468357</v>
      </c>
      <c r="V37" s="33">
        <f t="shared" si="5"/>
        <v>0.19937216099636876</v>
      </c>
      <c r="W37" s="33">
        <f t="shared" si="6"/>
        <v>0.49867725217321202</v>
      </c>
      <c r="X37" s="4">
        <v>33563207.719999999</v>
      </c>
      <c r="Y37" s="4">
        <v>22010550.609999999</v>
      </c>
      <c r="Z37" s="11">
        <v>56105734.650000006</v>
      </c>
      <c r="AA37" s="4">
        <v>111679492.97</v>
      </c>
      <c r="AB37" s="4">
        <v>35967753</v>
      </c>
      <c r="AC37" s="4">
        <f t="shared" si="7"/>
        <v>8988034.5018173829</v>
      </c>
      <c r="AD37" s="4">
        <f t="shared" si="8"/>
        <v>5934626.191813211</v>
      </c>
      <c r="AE37" s="4">
        <f t="shared" si="9"/>
        <v>14843913.348877667</v>
      </c>
      <c r="AF37" s="4">
        <v>34097669</v>
      </c>
      <c r="AG37" s="13">
        <v>95.08270566718744</v>
      </c>
      <c r="AH37" s="3">
        <v>8.4</v>
      </c>
      <c r="AI37" s="4">
        <v>1055000</v>
      </c>
      <c r="AJ37" s="4">
        <v>3414532</v>
      </c>
      <c r="AK37" s="31">
        <f t="shared" si="10"/>
        <v>13.645342447934883</v>
      </c>
      <c r="AL37" s="31">
        <f t="shared" si="11"/>
        <v>12.578480672882906</v>
      </c>
      <c r="AM37" s="31">
        <f t="shared" si="12"/>
        <v>13.750392669025587</v>
      </c>
      <c r="AN37" s="31">
        <f t="shared" si="13"/>
        <v>14.543409345467193</v>
      </c>
      <c r="AO37" s="31">
        <f t="shared" si="14"/>
        <v>13.72699207652299</v>
      </c>
      <c r="AP37" s="31">
        <f t="shared" si="15"/>
        <v>14.055065675986068</v>
      </c>
      <c r="AQ37" s="31">
        <f t="shared" si="16"/>
        <v>14.239535096355874</v>
      </c>
      <c r="AR37" s="31">
        <f t="shared" si="17"/>
        <v>14.197343969158814</v>
      </c>
      <c r="AS37" s="31">
        <f t="shared" si="18"/>
        <v>13.791735116913515</v>
      </c>
      <c r="AT37" s="31">
        <f t="shared" si="19"/>
        <v>14.119808716376593</v>
      </c>
      <c r="AU37" s="31">
        <f t="shared" si="20"/>
        <v>14.304278136746401</v>
      </c>
      <c r="AV37" s="31">
        <f t="shared" si="21"/>
        <v>14.262087009549338</v>
      </c>
      <c r="AW37" s="31">
        <f t="shared" si="22"/>
        <v>17.39440131846386</v>
      </c>
      <c r="AX37" s="31">
        <f t="shared" si="23"/>
        <v>16.979311167885005</v>
      </c>
      <c r="AY37" s="31">
        <f t="shared" si="24"/>
        <v>17.896097031225011</v>
      </c>
      <c r="AZ37" s="31">
        <f t="shared" si="25"/>
        <v>18.591893212946058</v>
      </c>
      <c r="BA37" s="31">
        <f t="shared" si="26"/>
        <v>17.32894101664046</v>
      </c>
      <c r="BB37" s="31">
        <f t="shared" si="27"/>
        <v>16.907032469545943</v>
      </c>
      <c r="BC37" s="31">
        <f t="shared" si="28"/>
        <v>17.842748587193753</v>
      </c>
      <c r="BD37" s="31">
        <f t="shared" si="29"/>
        <v>18.531143656942959</v>
      </c>
      <c r="BE37" s="31">
        <f t="shared" si="30"/>
        <v>17.398133344996619</v>
      </c>
      <c r="BF37" s="31">
        <f t="shared" si="31"/>
        <v>16.011404750933458</v>
      </c>
      <c r="BG37" s="31">
        <f t="shared" si="32"/>
        <v>15.596314600354601</v>
      </c>
      <c r="BH37" s="31">
        <f t="shared" si="33"/>
        <v>16.513100463694609</v>
      </c>
      <c r="BI37" s="31">
        <f t="shared" si="34"/>
        <v>17.344739582145984</v>
      </c>
      <c r="BJ37" s="31">
        <f t="shared" si="35"/>
        <v>4.5547470988307701</v>
      </c>
      <c r="BK37" s="31">
        <f t="shared" si="36"/>
        <v>2.1282317058492679</v>
      </c>
      <c r="BL37" s="31">
        <f t="shared" si="37"/>
        <v>13.869051324892304</v>
      </c>
      <c r="BM37" s="31">
        <f t="shared" si="38"/>
        <v>15.043550999136116</v>
      </c>
    </row>
    <row r="38" spans="1:65" x14ac:dyDescent="0.25">
      <c r="A38">
        <v>4</v>
      </c>
      <c r="B38" s="6">
        <v>14</v>
      </c>
      <c r="C38" s="24">
        <v>2011</v>
      </c>
      <c r="D38" s="5" t="s">
        <v>17</v>
      </c>
      <c r="E38" s="7">
        <v>1123696</v>
      </c>
      <c r="F38" s="7">
        <v>280843</v>
      </c>
      <c r="G38" s="7">
        <v>1019641</v>
      </c>
      <c r="H38" s="7">
        <v>2424180</v>
      </c>
      <c r="I38" s="7">
        <v>1296735.7160455687</v>
      </c>
      <c r="J38" s="7">
        <v>1726202.5181989511</v>
      </c>
      <c r="K38" s="7">
        <v>1583979.7434663041</v>
      </c>
      <c r="L38" s="7">
        <v>1661237.1135119386</v>
      </c>
      <c r="M38" s="4">
        <f t="shared" si="0"/>
        <v>1383467.6806265104</v>
      </c>
      <c r="N38" s="4">
        <f t="shared" si="1"/>
        <v>1841659.3023496412</v>
      </c>
      <c r="O38" s="4">
        <f t="shared" si="2"/>
        <v>1689923.9796798311</v>
      </c>
      <c r="P38" s="4">
        <f t="shared" si="3"/>
        <v>1772348.6967796888</v>
      </c>
      <c r="Q38" s="7">
        <v>289463900</v>
      </c>
      <c r="R38" s="7">
        <v>138129990</v>
      </c>
      <c r="S38" s="12">
        <v>58055450</v>
      </c>
      <c r="T38" s="7">
        <v>485649340</v>
      </c>
      <c r="U38" s="33">
        <f t="shared" si="4"/>
        <v>0.59603478509823571</v>
      </c>
      <c r="V38" s="33">
        <f t="shared" si="5"/>
        <v>0.28442330427134938</v>
      </c>
      <c r="W38" s="33">
        <f t="shared" si="6"/>
        <v>0.11954191063041494</v>
      </c>
      <c r="X38" s="7">
        <v>225002810</v>
      </c>
      <c r="Y38" s="7">
        <v>129740270</v>
      </c>
      <c r="Z38" s="12">
        <v>55472760</v>
      </c>
      <c r="AA38" s="7">
        <v>410215840</v>
      </c>
      <c r="AB38" s="7">
        <v>117859910</v>
      </c>
      <c r="AC38" s="4">
        <f t="shared" si="7"/>
        <v>17741913.561042123</v>
      </c>
      <c r="AD38" s="4">
        <f t="shared" si="8"/>
        <v>8466307.3452945687</v>
      </c>
      <c r="AE38" s="4">
        <f t="shared" si="9"/>
        <v>3558353.1336633093</v>
      </c>
      <c r="AF38" s="7">
        <v>110627860</v>
      </c>
      <c r="AG38" s="15">
        <v>95.560626413858856</v>
      </c>
      <c r="AH38" s="6">
        <v>8.6</v>
      </c>
      <c r="AI38" s="7">
        <v>1120000</v>
      </c>
      <c r="AJ38" s="7">
        <v>3893354</v>
      </c>
      <c r="AK38" s="31">
        <f t="shared" si="10"/>
        <v>13.932133810220707</v>
      </c>
      <c r="AL38" s="31">
        <f t="shared" si="11"/>
        <v>12.545551073313128</v>
      </c>
      <c r="AM38" s="31">
        <f t="shared" si="12"/>
        <v>13.834961162523406</v>
      </c>
      <c r="AN38" s="31">
        <f t="shared" si="13"/>
        <v>14.701003880840139</v>
      </c>
      <c r="AO38" s="31">
        <f t="shared" si="14"/>
        <v>14.075360676957736</v>
      </c>
      <c r="AP38" s="31">
        <f t="shared" si="15"/>
        <v>14.361434477577284</v>
      </c>
      <c r="AQ38" s="31">
        <f t="shared" si="16"/>
        <v>14.275451063059021</v>
      </c>
      <c r="AR38" s="31">
        <f t="shared" si="17"/>
        <v>14.323073131876082</v>
      </c>
      <c r="AS38" s="31">
        <f t="shared" si="18"/>
        <v>14.140103717348261</v>
      </c>
      <c r="AT38" s="31">
        <f t="shared" si="19"/>
        <v>14.42617751796781</v>
      </c>
      <c r="AU38" s="31">
        <f t="shared" si="20"/>
        <v>14.340194103449546</v>
      </c>
      <c r="AV38" s="31">
        <f t="shared" si="21"/>
        <v>14.387816172266607</v>
      </c>
      <c r="AW38" s="31">
        <f t="shared" si="22"/>
        <v>19.483541149447163</v>
      </c>
      <c r="AX38" s="31">
        <f t="shared" si="23"/>
        <v>18.743705756280569</v>
      </c>
      <c r="AY38" s="31">
        <f t="shared" si="24"/>
        <v>17.876909146283548</v>
      </c>
      <c r="AZ38" s="31">
        <f t="shared" si="25"/>
        <v>20.000997398808291</v>
      </c>
      <c r="BA38" s="31">
        <f t="shared" si="26"/>
        <v>19.231623448979597</v>
      </c>
      <c r="BB38" s="31">
        <f t="shared" si="27"/>
        <v>18.681045086832267</v>
      </c>
      <c r="BC38" s="31">
        <f t="shared" si="28"/>
        <v>17.831402647418802</v>
      </c>
      <c r="BD38" s="31">
        <f t="shared" si="29"/>
        <v>19.832194018166607</v>
      </c>
      <c r="BE38" s="31">
        <f t="shared" si="30"/>
        <v>18.585007273755899</v>
      </c>
      <c r="BF38" s="31">
        <f t="shared" si="31"/>
        <v>16.691440396054528</v>
      </c>
      <c r="BG38" s="31">
        <f t="shared" si="32"/>
        <v>15.951605002887936</v>
      </c>
      <c r="BH38" s="31">
        <f t="shared" si="33"/>
        <v>15.084808392890915</v>
      </c>
      <c r="BI38" s="31">
        <f t="shared" si="34"/>
        <v>18.521682514065528</v>
      </c>
      <c r="BJ38" s="31">
        <f t="shared" si="35"/>
        <v>4.5597608776251031</v>
      </c>
      <c r="BK38" s="31">
        <f t="shared" si="36"/>
        <v>2.1517622032594619</v>
      </c>
      <c r="BL38" s="31">
        <f t="shared" si="37"/>
        <v>13.928839243271277</v>
      </c>
      <c r="BM38" s="31">
        <f t="shared" si="38"/>
        <v>15.174781554901335</v>
      </c>
    </row>
    <row r="39" spans="1:65" x14ac:dyDescent="0.25">
      <c r="A39">
        <v>5</v>
      </c>
      <c r="B39" s="3">
        <v>15</v>
      </c>
      <c r="C39" s="24">
        <v>2011</v>
      </c>
      <c r="D39" s="2" t="s">
        <v>18</v>
      </c>
      <c r="E39" s="4">
        <v>792365</v>
      </c>
      <c r="F39" s="4">
        <v>116409</v>
      </c>
      <c r="G39" s="4">
        <v>526224</v>
      </c>
      <c r="H39" s="4">
        <v>1434998</v>
      </c>
      <c r="I39" s="4">
        <v>1069532.465892433</v>
      </c>
      <c r="J39" s="4">
        <v>1155655.5917325292</v>
      </c>
      <c r="K39" s="4">
        <v>1274307.0431568036</v>
      </c>
      <c r="L39" s="4">
        <v>1280822.5187562166</v>
      </c>
      <c r="M39" s="4">
        <f t="shared" si="0"/>
        <v>1141067.9767927048</v>
      </c>
      <c r="N39" s="4">
        <f t="shared" si="1"/>
        <v>1232951.4343700514</v>
      </c>
      <c r="O39" s="4">
        <f t="shared" si="2"/>
        <v>1359538.8694763281</v>
      </c>
      <c r="P39" s="4">
        <f t="shared" si="3"/>
        <v>1366490.1316372771</v>
      </c>
      <c r="Q39" s="4">
        <v>54893478.450000003</v>
      </c>
      <c r="R39" s="4">
        <v>17687514.32</v>
      </c>
      <c r="S39" s="11">
        <v>30941919.889999997</v>
      </c>
      <c r="T39" s="4">
        <v>103522912.67</v>
      </c>
      <c r="U39" s="33">
        <f t="shared" si="4"/>
        <v>0.53025438556760807</v>
      </c>
      <c r="V39" s="33">
        <f t="shared" si="5"/>
        <v>0.17085603431949883</v>
      </c>
      <c r="W39" s="33">
        <f t="shared" si="6"/>
        <v>0.29888958001629606</v>
      </c>
      <c r="X39" s="4">
        <v>52010185.960000001</v>
      </c>
      <c r="Y39" s="4">
        <v>17032425.43</v>
      </c>
      <c r="Z39" s="11">
        <v>28698262.570000008</v>
      </c>
      <c r="AA39" s="4">
        <v>97740873.959999993</v>
      </c>
      <c r="AB39" s="4">
        <v>22761160.010000002</v>
      </c>
      <c r="AC39" s="4">
        <f t="shared" si="7"/>
        <v>15783856.428032912</v>
      </c>
      <c r="AD39" s="4">
        <f t="shared" si="8"/>
        <v>5085798.7957521426</v>
      </c>
      <c r="AE39" s="4">
        <f t="shared" si="9"/>
        <v>8896918.8133395817</v>
      </c>
      <c r="AF39" s="4">
        <v>21571040.09</v>
      </c>
      <c r="AG39" s="13">
        <v>95.406609699407511</v>
      </c>
      <c r="AH39" s="3">
        <v>8</v>
      </c>
      <c r="AI39" s="4">
        <v>1028000</v>
      </c>
      <c r="AJ39" s="4">
        <v>2231473</v>
      </c>
      <c r="AK39" s="31">
        <f t="shared" si="10"/>
        <v>13.582777423219719</v>
      </c>
      <c r="AL39" s="31">
        <f t="shared" si="11"/>
        <v>11.664865130878098</v>
      </c>
      <c r="AM39" s="31">
        <f t="shared" si="12"/>
        <v>13.173482256582432</v>
      </c>
      <c r="AN39" s="31">
        <f t="shared" si="13"/>
        <v>14.176674013446664</v>
      </c>
      <c r="AO39" s="31">
        <f t="shared" si="14"/>
        <v>13.882732163184516</v>
      </c>
      <c r="AP39" s="31">
        <f t="shared" si="15"/>
        <v>13.960178352796971</v>
      </c>
      <c r="AQ39" s="31">
        <f t="shared" si="16"/>
        <v>14.057913093264123</v>
      </c>
      <c r="AR39" s="31">
        <f t="shared" si="17"/>
        <v>14.06301302229976</v>
      </c>
      <c r="AS39" s="31">
        <f t="shared" si="18"/>
        <v>13.947475203575042</v>
      </c>
      <c r="AT39" s="31">
        <f t="shared" si="19"/>
        <v>14.024921393187496</v>
      </c>
      <c r="AU39" s="31">
        <f t="shared" si="20"/>
        <v>14.122656133654647</v>
      </c>
      <c r="AV39" s="31">
        <f t="shared" si="21"/>
        <v>14.127756062690285</v>
      </c>
      <c r="AW39" s="31">
        <f t="shared" si="22"/>
        <v>17.820905109806226</v>
      </c>
      <c r="AX39" s="31">
        <f t="shared" si="23"/>
        <v>16.688369542978709</v>
      </c>
      <c r="AY39" s="31">
        <f t="shared" si="24"/>
        <v>17.247622453220245</v>
      </c>
      <c r="AZ39" s="31">
        <f t="shared" si="25"/>
        <v>18.455303524623211</v>
      </c>
      <c r="BA39" s="31">
        <f t="shared" si="26"/>
        <v>17.766950141209119</v>
      </c>
      <c r="BB39" s="31">
        <f t="shared" si="27"/>
        <v>16.650629463519685</v>
      </c>
      <c r="BC39" s="31">
        <f t="shared" si="28"/>
        <v>17.172347141266712</v>
      </c>
      <c r="BD39" s="31">
        <f t="shared" si="29"/>
        <v>18.39783039144832</v>
      </c>
      <c r="BE39" s="31">
        <f t="shared" si="30"/>
        <v>16.940566132971082</v>
      </c>
      <c r="BF39" s="31">
        <f t="shared" si="31"/>
        <v>16.574498230598675</v>
      </c>
      <c r="BG39" s="31">
        <f t="shared" si="32"/>
        <v>15.441962663771157</v>
      </c>
      <c r="BH39" s="31">
        <f t="shared" si="33"/>
        <v>16.001215574012694</v>
      </c>
      <c r="BI39" s="31">
        <f t="shared" si="34"/>
        <v>16.886862236488874</v>
      </c>
      <c r="BJ39" s="31">
        <f t="shared" si="35"/>
        <v>4.5581478601150867</v>
      </c>
      <c r="BK39" s="31">
        <f t="shared" si="36"/>
        <v>2.0794415416798357</v>
      </c>
      <c r="BL39" s="31">
        <f t="shared" si="37"/>
        <v>13.843125724997247</v>
      </c>
      <c r="BM39" s="31">
        <f t="shared" si="38"/>
        <v>14.618172463493611</v>
      </c>
    </row>
    <row r="40" spans="1:65" x14ac:dyDescent="0.25">
      <c r="A40">
        <v>6</v>
      </c>
      <c r="B40" s="6">
        <v>16</v>
      </c>
      <c r="C40" s="24">
        <v>2011</v>
      </c>
      <c r="D40" s="5" t="s">
        <v>19</v>
      </c>
      <c r="E40" s="7">
        <v>2071673</v>
      </c>
      <c r="F40" s="7">
        <v>298700</v>
      </c>
      <c r="G40" s="7">
        <v>1182731</v>
      </c>
      <c r="H40" s="7">
        <v>3553104</v>
      </c>
      <c r="I40" s="7">
        <v>1074432.117874329</v>
      </c>
      <c r="J40" s="7">
        <v>1214773.9593494844</v>
      </c>
      <c r="K40" s="7">
        <v>1451795.6073640962</v>
      </c>
      <c r="L40" s="7">
        <v>1372069.3609530807</v>
      </c>
      <c r="M40" s="4">
        <f t="shared" si="0"/>
        <v>1146295.3412274118</v>
      </c>
      <c r="N40" s="4">
        <f t="shared" si="1"/>
        <v>1296023.9247143988</v>
      </c>
      <c r="O40" s="4">
        <f t="shared" si="2"/>
        <v>1548898.7284076479</v>
      </c>
      <c r="P40" s="4">
        <f t="shared" si="3"/>
        <v>1463840.004534703</v>
      </c>
      <c r="Q40" s="7">
        <v>101541529</v>
      </c>
      <c r="R40" s="7">
        <v>65447672.799999997</v>
      </c>
      <c r="S40" s="12">
        <v>59677732.799999997</v>
      </c>
      <c r="T40" s="7">
        <v>226666934.59999999</v>
      </c>
      <c r="U40" s="33">
        <f t="shared" si="4"/>
        <v>0.44797680428859515</v>
      </c>
      <c r="V40" s="33">
        <f t="shared" si="5"/>
        <v>0.2887393916342309</v>
      </c>
      <c r="W40" s="33">
        <f t="shared" si="6"/>
        <v>0.26328380407717394</v>
      </c>
      <c r="X40" s="7">
        <v>87882571</v>
      </c>
      <c r="Y40" s="7">
        <v>61360345.700000003</v>
      </c>
      <c r="Z40" s="12">
        <v>57117782.600000001</v>
      </c>
      <c r="AA40" s="7">
        <v>206360699.40000001</v>
      </c>
      <c r="AB40" s="7">
        <v>90867022</v>
      </c>
      <c r="AC40" s="4">
        <f t="shared" si="7"/>
        <v>13334734.713059057</v>
      </c>
      <c r="AD40" s="4">
        <f t="shared" si="8"/>
        <v>8594782.4793448914</v>
      </c>
      <c r="AE40" s="4">
        <f t="shared" si="9"/>
        <v>7837056.8475960521</v>
      </c>
      <c r="AF40" s="7">
        <v>80495866.379999995</v>
      </c>
      <c r="AG40" s="15">
        <v>96.051422570728889</v>
      </c>
      <c r="AH40" s="6">
        <v>7.8</v>
      </c>
      <c r="AI40" s="7">
        <v>1048440</v>
      </c>
      <c r="AJ40" s="7">
        <v>5357324</v>
      </c>
      <c r="AK40" s="31">
        <f t="shared" si="10"/>
        <v>14.543867051374038</v>
      </c>
      <c r="AL40" s="31">
        <f t="shared" si="11"/>
        <v>12.6071950042042</v>
      </c>
      <c r="AM40" s="31">
        <f t="shared" si="12"/>
        <v>13.983336729107334</v>
      </c>
      <c r="AN40" s="31">
        <f t="shared" si="13"/>
        <v>15.083332145613335</v>
      </c>
      <c r="AO40" s="31">
        <f t="shared" si="14"/>
        <v>13.887302817521652</v>
      </c>
      <c r="AP40" s="31">
        <f t="shared" si="15"/>
        <v>14.010068575761217</v>
      </c>
      <c r="AQ40" s="31">
        <f t="shared" si="16"/>
        <v>14.188311698180206</v>
      </c>
      <c r="AR40" s="31">
        <f t="shared" si="17"/>
        <v>14.131830640620651</v>
      </c>
      <c r="AS40" s="31">
        <f t="shared" si="18"/>
        <v>13.952045857912177</v>
      </c>
      <c r="AT40" s="31">
        <f t="shared" si="19"/>
        <v>14.074811616151742</v>
      </c>
      <c r="AU40" s="31">
        <f t="shared" si="20"/>
        <v>14.25305473857073</v>
      </c>
      <c r="AV40" s="31">
        <f t="shared" si="21"/>
        <v>14.196573681011175</v>
      </c>
      <c r="AW40" s="31">
        <f t="shared" si="22"/>
        <v>18.43597842547533</v>
      </c>
      <c r="AX40" s="31">
        <f t="shared" si="23"/>
        <v>17.996761492774347</v>
      </c>
      <c r="AY40" s="31">
        <f t="shared" si="24"/>
        <v>17.90446952386203</v>
      </c>
      <c r="AZ40" s="31">
        <f t="shared" si="25"/>
        <v>19.238992249524443</v>
      </c>
      <c r="BA40" s="31">
        <f t="shared" si="26"/>
        <v>18.29151206085611</v>
      </c>
      <c r="BB40" s="31">
        <f t="shared" si="27"/>
        <v>17.9322743489709</v>
      </c>
      <c r="BC40" s="31">
        <f t="shared" si="28"/>
        <v>17.860626055214077</v>
      </c>
      <c r="BD40" s="31">
        <f t="shared" si="29"/>
        <v>19.145136163557698</v>
      </c>
      <c r="BE40" s="31">
        <f t="shared" si="30"/>
        <v>18.324907699042512</v>
      </c>
      <c r="BF40" s="31">
        <f t="shared" si="31"/>
        <v>16.405882821366546</v>
      </c>
      <c r="BG40" s="31">
        <f t="shared" si="32"/>
        <v>15.966665888665563</v>
      </c>
      <c r="BH40" s="31">
        <f t="shared" si="33"/>
        <v>15.874373919753245</v>
      </c>
      <c r="BI40" s="31">
        <f t="shared" si="34"/>
        <v>18.203716391753602</v>
      </c>
      <c r="BJ40" s="31">
        <f t="shared" si="35"/>
        <v>4.5648836998360576</v>
      </c>
      <c r="BK40" s="31">
        <f t="shared" si="36"/>
        <v>2.0541237336955462</v>
      </c>
      <c r="BL40" s="31">
        <f t="shared" si="37"/>
        <v>13.862813903080141</v>
      </c>
      <c r="BM40" s="31">
        <f t="shared" si="38"/>
        <v>15.493975154647002</v>
      </c>
    </row>
    <row r="41" spans="1:65" x14ac:dyDescent="0.25">
      <c r="A41">
        <v>7</v>
      </c>
      <c r="B41" s="3">
        <v>17</v>
      </c>
      <c r="C41" s="24">
        <v>2011</v>
      </c>
      <c r="D41" s="2" t="s">
        <v>20</v>
      </c>
      <c r="E41" s="4">
        <v>465947</v>
      </c>
      <c r="F41" s="4">
        <v>71718</v>
      </c>
      <c r="G41" s="4">
        <v>336054</v>
      </c>
      <c r="H41" s="4">
        <v>873719</v>
      </c>
      <c r="I41" s="4">
        <v>1131798.340540455</v>
      </c>
      <c r="J41" s="4">
        <v>1258690.4814699506</v>
      </c>
      <c r="K41" s="4">
        <v>1436176.0938613957</v>
      </c>
      <c r="L41" s="4">
        <v>1448187.7419256533</v>
      </c>
      <c r="M41" s="4">
        <f t="shared" si="0"/>
        <v>1207498.4946812496</v>
      </c>
      <c r="N41" s="4">
        <f t="shared" si="1"/>
        <v>1342877.7965152501</v>
      </c>
      <c r="O41" s="4">
        <f t="shared" si="2"/>
        <v>1532234.5061989829</v>
      </c>
      <c r="P41" s="4">
        <f t="shared" si="3"/>
        <v>1545049.5514563438</v>
      </c>
      <c r="Q41" s="4">
        <v>11858748.632356059</v>
      </c>
      <c r="R41" s="4">
        <v>3524947.3573537306</v>
      </c>
      <c r="S41" s="11">
        <v>16816010.915117022</v>
      </c>
      <c r="T41" s="4">
        <v>32199706.904826831</v>
      </c>
      <c r="U41" s="33">
        <f t="shared" si="4"/>
        <v>0.36828747129305073</v>
      </c>
      <c r="V41" s="33">
        <f t="shared" si="5"/>
        <v>0.1094714112700613</v>
      </c>
      <c r="W41" s="33">
        <f t="shared" si="6"/>
        <v>0.52224111743688739</v>
      </c>
      <c r="X41" s="4">
        <v>10980228.266213924</v>
      </c>
      <c r="Y41" s="4">
        <v>3278952.0699554533</v>
      </c>
      <c r="Z41" s="11">
        <v>16035873.862144547</v>
      </c>
      <c r="AA41" s="4">
        <v>30295054.198313929</v>
      </c>
      <c r="AB41" s="4">
        <v>12973532.84300001</v>
      </c>
      <c r="AC41" s="4">
        <f t="shared" si="7"/>
        <v>10962656.282248968</v>
      </c>
      <c r="AD41" s="4">
        <f t="shared" si="8"/>
        <v>3258588.8688335698</v>
      </c>
      <c r="AE41" s="4">
        <f t="shared" si="9"/>
        <v>15545328.888917442</v>
      </c>
      <c r="AF41" s="4">
        <v>12596436.627</v>
      </c>
      <c r="AG41" s="13">
        <v>95.843062153219577</v>
      </c>
      <c r="AH41" s="3">
        <v>8.3000000000000007</v>
      </c>
      <c r="AI41" s="4">
        <v>815000</v>
      </c>
      <c r="AJ41" s="4">
        <v>1235714</v>
      </c>
      <c r="AK41" s="31">
        <f t="shared" si="10"/>
        <v>13.051827172734013</v>
      </c>
      <c r="AL41" s="31">
        <f t="shared" si="11"/>
        <v>11.180497041106037</v>
      </c>
      <c r="AM41" s="31">
        <f t="shared" si="12"/>
        <v>12.725027140317898</v>
      </c>
      <c r="AN41" s="31">
        <f t="shared" si="13"/>
        <v>13.680514092644673</v>
      </c>
      <c r="AO41" s="31">
        <f t="shared" si="14"/>
        <v>13.939318377476775</v>
      </c>
      <c r="AP41" s="31">
        <f t="shared" si="15"/>
        <v>14.045582438059814</v>
      </c>
      <c r="AQ41" s="31">
        <f t="shared" si="16"/>
        <v>14.177494649109287</v>
      </c>
      <c r="AR41" s="31">
        <f t="shared" si="17"/>
        <v>14.185823499549187</v>
      </c>
      <c r="AS41" s="31">
        <f t="shared" si="18"/>
        <v>14.0040614178673</v>
      </c>
      <c r="AT41" s="31">
        <f t="shared" si="19"/>
        <v>14.110325478450338</v>
      </c>
      <c r="AU41" s="31">
        <f t="shared" si="20"/>
        <v>14.242237689499811</v>
      </c>
      <c r="AV41" s="31">
        <f t="shared" si="21"/>
        <v>14.250566539939712</v>
      </c>
      <c r="AW41" s="31">
        <f t="shared" si="22"/>
        <v>16.288576434361385</v>
      </c>
      <c r="AX41" s="31">
        <f t="shared" si="23"/>
        <v>15.075376060032944</v>
      </c>
      <c r="AY41" s="31">
        <f t="shared" si="24"/>
        <v>16.637842021189822</v>
      </c>
      <c r="AZ41" s="31">
        <f t="shared" si="25"/>
        <v>17.287467908138641</v>
      </c>
      <c r="BA41" s="31">
        <f t="shared" si="26"/>
        <v>16.211606783102237</v>
      </c>
      <c r="BB41" s="31">
        <f t="shared" si="27"/>
        <v>15.003034438445006</v>
      </c>
      <c r="BC41" s="31">
        <f t="shared" si="28"/>
        <v>16.590338886795948</v>
      </c>
      <c r="BD41" s="31">
        <f t="shared" si="29"/>
        <v>17.226495029378075</v>
      </c>
      <c r="BE41" s="31">
        <f t="shared" si="30"/>
        <v>16.378421904938683</v>
      </c>
      <c r="BF41" s="31">
        <f t="shared" si="31"/>
        <v>16.2100051716384</v>
      </c>
      <c r="BG41" s="31">
        <f t="shared" si="32"/>
        <v>14.996804797309961</v>
      </c>
      <c r="BH41" s="31">
        <f t="shared" si="33"/>
        <v>16.559270758466841</v>
      </c>
      <c r="BI41" s="31">
        <f t="shared" si="34"/>
        <v>16.348924524543204</v>
      </c>
      <c r="BJ41" s="31">
        <f t="shared" si="35"/>
        <v>4.5627120845372318</v>
      </c>
      <c r="BK41" s="31">
        <f t="shared" si="36"/>
        <v>2.1162555148025524</v>
      </c>
      <c r="BL41" s="31">
        <f t="shared" si="37"/>
        <v>13.610943392223</v>
      </c>
      <c r="BM41" s="31">
        <f t="shared" si="38"/>
        <v>14.027159498638849</v>
      </c>
    </row>
    <row r="42" spans="1:65" x14ac:dyDescent="0.25">
      <c r="A42">
        <v>8</v>
      </c>
      <c r="B42" s="6">
        <v>18</v>
      </c>
      <c r="C42" s="24">
        <v>2011</v>
      </c>
      <c r="D42" s="5" t="s">
        <v>21</v>
      </c>
      <c r="E42" s="7">
        <v>1742507</v>
      </c>
      <c r="F42" s="7">
        <v>525089</v>
      </c>
      <c r="G42" s="7">
        <v>1214705</v>
      </c>
      <c r="H42" s="7">
        <v>3482301</v>
      </c>
      <c r="I42" s="7">
        <v>740540.47639680642</v>
      </c>
      <c r="J42" s="7">
        <v>938976.46317688492</v>
      </c>
      <c r="K42" s="7">
        <v>1077090.5464393571</v>
      </c>
      <c r="L42" s="7">
        <v>1061003.5107787275</v>
      </c>
      <c r="M42" s="4">
        <f t="shared" si="0"/>
        <v>790071.40978195914</v>
      </c>
      <c r="N42" s="4">
        <f t="shared" si="1"/>
        <v>1001779.7563528813</v>
      </c>
      <c r="O42" s="4">
        <f t="shared" si="2"/>
        <v>1149131.57836923</v>
      </c>
      <c r="P42" s="4">
        <f t="shared" si="3"/>
        <v>1131968.5638565759</v>
      </c>
      <c r="Q42" s="7">
        <v>69217211.680000007</v>
      </c>
      <c r="R42" s="7">
        <v>44336500.579999998</v>
      </c>
      <c r="S42" s="12">
        <v>56493082.040000007</v>
      </c>
      <c r="T42" s="7">
        <v>170046794.30000001</v>
      </c>
      <c r="U42" s="33">
        <f t="shared" si="4"/>
        <v>0.40704802442723853</v>
      </c>
      <c r="V42" s="33">
        <f t="shared" si="5"/>
        <v>0.26073117557147618</v>
      </c>
      <c r="W42" s="33">
        <f t="shared" si="6"/>
        <v>0.33222080000128529</v>
      </c>
      <c r="X42" s="7">
        <v>64598045.140000001</v>
      </c>
      <c r="Y42" s="7">
        <v>41800124.579999998</v>
      </c>
      <c r="Z42" s="12">
        <v>54039331.659999996</v>
      </c>
      <c r="AA42" s="7">
        <v>160437501.38</v>
      </c>
      <c r="AB42" s="7">
        <v>52335471.090000004</v>
      </c>
      <c r="AC42" s="4">
        <f t="shared" si="7"/>
        <v>12116425.156949123</v>
      </c>
      <c r="AD42" s="4">
        <f t="shared" si="8"/>
        <v>7761073.8421845846</v>
      </c>
      <c r="AE42" s="4">
        <f t="shared" si="9"/>
        <v>9889075.0408662912</v>
      </c>
      <c r="AF42" s="7">
        <v>49058861.359999999</v>
      </c>
      <c r="AG42" s="15">
        <v>95.622020288790807</v>
      </c>
      <c r="AH42" s="6">
        <v>7.7</v>
      </c>
      <c r="AI42" s="7">
        <v>855000</v>
      </c>
      <c r="AJ42" s="7">
        <v>5512262</v>
      </c>
      <c r="AK42" s="31">
        <f t="shared" si="10"/>
        <v>14.37083543882539</v>
      </c>
      <c r="AL42" s="31">
        <f t="shared" si="11"/>
        <v>13.171323051015747</v>
      </c>
      <c r="AM42" s="31">
        <f t="shared" si="12"/>
        <v>14.010011806922584</v>
      </c>
      <c r="AN42" s="31">
        <f t="shared" si="13"/>
        <v>15.06320384014624</v>
      </c>
      <c r="AO42" s="31">
        <f t="shared" si="14"/>
        <v>13.51513557209662</v>
      </c>
      <c r="AP42" s="31">
        <f t="shared" si="15"/>
        <v>13.752545692036934</v>
      </c>
      <c r="AQ42" s="31">
        <f t="shared" si="16"/>
        <v>13.889774025435948</v>
      </c>
      <c r="AR42" s="31">
        <f t="shared" si="17"/>
        <v>13.874725726524414</v>
      </c>
      <c r="AS42" s="31">
        <f t="shared" si="18"/>
        <v>13.579878612487144</v>
      </c>
      <c r="AT42" s="31">
        <f t="shared" si="19"/>
        <v>13.817288732427459</v>
      </c>
      <c r="AU42" s="31">
        <f t="shared" si="20"/>
        <v>13.954517065826472</v>
      </c>
      <c r="AV42" s="31">
        <f t="shared" si="21"/>
        <v>13.939468766914938</v>
      </c>
      <c r="AW42" s="31">
        <f t="shared" si="22"/>
        <v>18.052760113360709</v>
      </c>
      <c r="AX42" s="31">
        <f t="shared" si="23"/>
        <v>17.60731883662022</v>
      </c>
      <c r="AY42" s="31">
        <f t="shared" si="24"/>
        <v>17.849628746850154</v>
      </c>
      <c r="AZ42" s="31">
        <f t="shared" si="25"/>
        <v>18.951584217725525</v>
      </c>
      <c r="BA42" s="31">
        <f t="shared" si="26"/>
        <v>17.983694707304245</v>
      </c>
      <c r="BB42" s="31">
        <f t="shared" si="27"/>
        <v>17.548409877873318</v>
      </c>
      <c r="BC42" s="31">
        <f t="shared" si="28"/>
        <v>17.805222703474243</v>
      </c>
      <c r="BD42" s="31">
        <f t="shared" si="29"/>
        <v>18.893415025197115</v>
      </c>
      <c r="BE42" s="31">
        <f t="shared" si="30"/>
        <v>17.773184922663685</v>
      </c>
      <c r="BF42" s="31">
        <f t="shared" si="31"/>
        <v>16.31007254105084</v>
      </c>
      <c r="BG42" s="31">
        <f t="shared" si="32"/>
        <v>15.864631264310351</v>
      </c>
      <c r="BH42" s="31">
        <f t="shared" si="33"/>
        <v>16.106941174540285</v>
      </c>
      <c r="BI42" s="31">
        <f t="shared" si="34"/>
        <v>17.708531387393606</v>
      </c>
      <c r="BJ42" s="31">
        <f t="shared" si="35"/>
        <v>4.5604031312825466</v>
      </c>
      <c r="BK42" s="31">
        <f t="shared" si="36"/>
        <v>2.0412203288596382</v>
      </c>
      <c r="BL42" s="31">
        <f t="shared" si="37"/>
        <v>13.658856747918897</v>
      </c>
      <c r="BM42" s="31">
        <f t="shared" si="38"/>
        <v>15.522485623202014</v>
      </c>
    </row>
    <row r="43" spans="1:65" x14ac:dyDescent="0.25">
      <c r="A43">
        <v>9</v>
      </c>
      <c r="B43" s="3">
        <v>19</v>
      </c>
      <c r="C43" s="24">
        <v>2011</v>
      </c>
      <c r="D43" s="2" t="s">
        <v>22</v>
      </c>
      <c r="E43" s="4">
        <v>301433</v>
      </c>
      <c r="F43" s="4">
        <v>60438</v>
      </c>
      <c r="G43" s="4">
        <v>227763</v>
      </c>
      <c r="H43" s="4">
        <v>589634</v>
      </c>
      <c r="I43" s="4">
        <v>1404518.5727425641</v>
      </c>
      <c r="J43" s="4">
        <v>1472891.7571751217</v>
      </c>
      <c r="K43" s="4">
        <v>1460382.1626695408</v>
      </c>
      <c r="L43" s="4">
        <v>1520280.903299957</v>
      </c>
      <c r="M43" s="4">
        <f t="shared" si="0"/>
        <v>1498459.5767552136</v>
      </c>
      <c r="N43" s="4">
        <f t="shared" si="1"/>
        <v>1571405.8908834464</v>
      </c>
      <c r="O43" s="4">
        <f t="shared" si="2"/>
        <v>1558059.5941152887</v>
      </c>
      <c r="P43" s="4">
        <f t="shared" si="3"/>
        <v>1621964.6525994635</v>
      </c>
      <c r="Q43" s="4">
        <v>13880792.82</v>
      </c>
      <c r="R43" s="4">
        <v>13282458.709999999</v>
      </c>
      <c r="S43" s="11">
        <v>13685790.98</v>
      </c>
      <c r="T43" s="4">
        <v>40849042.5</v>
      </c>
      <c r="U43" s="33">
        <f t="shared" si="4"/>
        <v>0.33980705471860206</v>
      </c>
      <c r="V43" s="33">
        <f t="shared" si="5"/>
        <v>0.32515960955510764</v>
      </c>
      <c r="W43" s="33">
        <f t="shared" si="6"/>
        <v>0.33503333597109408</v>
      </c>
      <c r="X43" s="4">
        <v>12906360.449999999</v>
      </c>
      <c r="Y43" s="4">
        <v>12307969.780000001</v>
      </c>
      <c r="Z43" s="11">
        <v>12799660.08</v>
      </c>
      <c r="AA43" s="4">
        <v>38013990.299999997</v>
      </c>
      <c r="AB43" s="4">
        <v>8816854.1899999995</v>
      </c>
      <c r="AC43" s="4">
        <f t="shared" si="7"/>
        <v>10114891.8535956</v>
      </c>
      <c r="AD43" s="4">
        <f t="shared" si="8"/>
        <v>9678887.5926396027</v>
      </c>
      <c r="AE43" s="4">
        <f t="shared" si="9"/>
        <v>9972794.6010517664</v>
      </c>
      <c r="AF43" s="4">
        <v>8147133.9900000002</v>
      </c>
      <c r="AG43" s="13">
        <v>94.25485707841132</v>
      </c>
      <c r="AH43" s="3">
        <v>7.5</v>
      </c>
      <c r="AI43" s="4">
        <v>1024000</v>
      </c>
      <c r="AJ43" s="4">
        <v>899719</v>
      </c>
      <c r="AK43" s="31">
        <f t="shared" si="10"/>
        <v>12.616303048232139</v>
      </c>
      <c r="AL43" s="31">
        <f t="shared" si="11"/>
        <v>11.009373325170737</v>
      </c>
      <c r="AM43" s="31">
        <f t="shared" si="12"/>
        <v>12.33606089362492</v>
      </c>
      <c r="AN43" s="31">
        <f t="shared" si="13"/>
        <v>13.287257284409014</v>
      </c>
      <c r="AO43" s="31">
        <f t="shared" si="14"/>
        <v>14.155205149178814</v>
      </c>
      <c r="AP43" s="31">
        <f t="shared" si="15"/>
        <v>14.202738208138479</v>
      </c>
      <c r="AQ43" s="31">
        <f t="shared" si="16"/>
        <v>14.194208714685701</v>
      </c>
      <c r="AR43" s="31">
        <f t="shared" si="17"/>
        <v>14.234405680550758</v>
      </c>
      <c r="AS43" s="31">
        <f t="shared" si="18"/>
        <v>14.219948189569338</v>
      </c>
      <c r="AT43" s="31">
        <f t="shared" si="19"/>
        <v>14.267481248529004</v>
      </c>
      <c r="AU43" s="31">
        <f t="shared" si="20"/>
        <v>14.258951755076225</v>
      </c>
      <c r="AV43" s="31">
        <f t="shared" si="21"/>
        <v>14.299148720941282</v>
      </c>
      <c r="AW43" s="31">
        <f t="shared" si="22"/>
        <v>16.446016631008213</v>
      </c>
      <c r="AX43" s="31">
        <f t="shared" si="23"/>
        <v>16.401954828700859</v>
      </c>
      <c r="AY43" s="31">
        <f t="shared" si="24"/>
        <v>16.43186869783667</v>
      </c>
      <c r="AZ43" s="31">
        <f t="shared" si="25"/>
        <v>17.525393939583093</v>
      </c>
      <c r="BA43" s="31">
        <f t="shared" si="26"/>
        <v>16.373230805958212</v>
      </c>
      <c r="BB43" s="31">
        <f t="shared" si="27"/>
        <v>16.325757560107437</v>
      </c>
      <c r="BC43" s="31">
        <f t="shared" si="28"/>
        <v>16.364929172287223</v>
      </c>
      <c r="BD43" s="31">
        <f t="shared" si="29"/>
        <v>17.453464815723738</v>
      </c>
      <c r="BE43" s="31">
        <f t="shared" si="30"/>
        <v>15.992175696561432</v>
      </c>
      <c r="BF43" s="31">
        <f t="shared" si="31"/>
        <v>16.129519336840776</v>
      </c>
      <c r="BG43" s="31">
        <f t="shared" si="32"/>
        <v>16.085457534533425</v>
      </c>
      <c r="BH43" s="31">
        <f t="shared" si="33"/>
        <v>16.115371403669233</v>
      </c>
      <c r="BI43" s="31">
        <f t="shared" si="34"/>
        <v>15.913176765702277</v>
      </c>
      <c r="BJ43" s="31">
        <f t="shared" si="35"/>
        <v>4.5460023589887388</v>
      </c>
      <c r="BK43" s="31">
        <f t="shared" si="36"/>
        <v>2.0149030205422647</v>
      </c>
      <c r="BL43" s="31">
        <f t="shared" si="37"/>
        <v>13.839227084581591</v>
      </c>
      <c r="BM43" s="31">
        <f t="shared" si="38"/>
        <v>13.709837771332721</v>
      </c>
    </row>
    <row r="44" spans="1:65" x14ac:dyDescent="0.25">
      <c r="A44">
        <v>10</v>
      </c>
      <c r="B44" s="6">
        <v>21</v>
      </c>
      <c r="C44" s="24">
        <v>2011</v>
      </c>
      <c r="D44" s="5" t="s">
        <v>23</v>
      </c>
      <c r="E44" s="7">
        <v>113709</v>
      </c>
      <c r="F44" s="7">
        <v>259674</v>
      </c>
      <c r="G44" s="7">
        <v>408441</v>
      </c>
      <c r="H44" s="7">
        <v>781824</v>
      </c>
      <c r="I44" s="7">
        <v>1433581.2257367927</v>
      </c>
      <c r="J44" s="7">
        <v>2390486.505944395</v>
      </c>
      <c r="K44" s="7">
        <v>2015960.8113580411</v>
      </c>
      <c r="L44" s="7">
        <v>2200635.1695269989</v>
      </c>
      <c r="M44" s="4">
        <f t="shared" si="0"/>
        <v>1529466.0807276589</v>
      </c>
      <c r="N44" s="4">
        <f t="shared" si="1"/>
        <v>2550373.8202207778</v>
      </c>
      <c r="O44" s="4">
        <f t="shared" si="2"/>
        <v>2150798.0334101003</v>
      </c>
      <c r="P44" s="4">
        <f t="shared" si="3"/>
        <v>2347824.307002937</v>
      </c>
      <c r="Q44" s="7">
        <v>26455060</v>
      </c>
      <c r="R44" s="7">
        <v>71593605.700000003</v>
      </c>
      <c r="S44" s="12">
        <v>28865538.199999999</v>
      </c>
      <c r="T44" s="7">
        <v>126914204</v>
      </c>
      <c r="U44" s="33">
        <f t="shared" si="4"/>
        <v>0.20844837824456591</v>
      </c>
      <c r="V44" s="33">
        <f t="shared" si="5"/>
        <v>0.56411026854015489</v>
      </c>
      <c r="W44" s="33">
        <f t="shared" si="6"/>
        <v>0.22744135242734531</v>
      </c>
      <c r="X44" s="7">
        <v>25063705.829999998</v>
      </c>
      <c r="Y44" s="7">
        <v>66147166.450000003</v>
      </c>
      <c r="Z44" s="12">
        <v>27750551</v>
      </c>
      <c r="AA44" s="7">
        <v>118961423.26000001</v>
      </c>
      <c r="AB44" s="7">
        <v>51960765</v>
      </c>
      <c r="AC44" s="4">
        <f t="shared" si="7"/>
        <v>6204794.084534796</v>
      </c>
      <c r="AD44" s="4">
        <f t="shared" si="8"/>
        <v>16791630.075224802</v>
      </c>
      <c r="AE44" s="4">
        <f t="shared" si="9"/>
        <v>6770149.8567863079</v>
      </c>
      <c r="AF44" s="7">
        <v>48421858</v>
      </c>
      <c r="AG44" s="15">
        <v>95.880377612989903</v>
      </c>
      <c r="AH44" s="6">
        <v>9.6999999999999993</v>
      </c>
      <c r="AI44" s="7">
        <v>975000</v>
      </c>
      <c r="AJ44" s="7">
        <v>1227617</v>
      </c>
      <c r="AK44" s="31">
        <f t="shared" si="10"/>
        <v>11.641397832278805</v>
      </c>
      <c r="AL44" s="31">
        <f t="shared" si="11"/>
        <v>12.467182277121042</v>
      </c>
      <c r="AM44" s="31">
        <f t="shared" si="12"/>
        <v>12.920102752006503</v>
      </c>
      <c r="AN44" s="31">
        <f t="shared" si="13"/>
        <v>13.56938493025814</v>
      </c>
      <c r="AO44" s="31">
        <f t="shared" si="14"/>
        <v>14.175686225230328</v>
      </c>
      <c r="AP44" s="31">
        <f t="shared" si="15"/>
        <v>14.687007462164926</v>
      </c>
      <c r="AQ44" s="31">
        <f t="shared" si="16"/>
        <v>14.516606469173965</v>
      </c>
      <c r="AR44" s="31">
        <f t="shared" si="17"/>
        <v>14.604256590080208</v>
      </c>
      <c r="AS44" s="31">
        <f t="shared" si="18"/>
        <v>14.240429265620852</v>
      </c>
      <c r="AT44" s="31">
        <f t="shared" si="19"/>
        <v>14.751750502555453</v>
      </c>
      <c r="AU44" s="31">
        <f t="shared" si="20"/>
        <v>14.58134950956449</v>
      </c>
      <c r="AV44" s="31">
        <f t="shared" si="21"/>
        <v>14.668999630470733</v>
      </c>
      <c r="AW44" s="31">
        <f t="shared" si="22"/>
        <v>17.090958002320065</v>
      </c>
      <c r="AX44" s="31">
        <f t="shared" si="23"/>
        <v>18.086516322076946</v>
      </c>
      <c r="AY44" s="31">
        <f t="shared" si="24"/>
        <v>17.178158991721673</v>
      </c>
      <c r="AZ44" s="31">
        <f t="shared" si="25"/>
        <v>18.659021857074904</v>
      </c>
      <c r="BA44" s="31">
        <f t="shared" si="26"/>
        <v>17.036931374791379</v>
      </c>
      <c r="BB44" s="31">
        <f t="shared" si="27"/>
        <v>18.007392612384805</v>
      </c>
      <c r="BC44" s="31">
        <f t="shared" si="28"/>
        <v>17.138766253815447</v>
      </c>
      <c r="BD44" s="31">
        <f t="shared" si="29"/>
        <v>18.594309824234248</v>
      </c>
      <c r="BE44" s="31">
        <f t="shared" si="30"/>
        <v>17.765999472522033</v>
      </c>
      <c r="BF44" s="31">
        <f t="shared" si="31"/>
        <v>15.640832790660816</v>
      </c>
      <c r="BG44" s="31">
        <f t="shared" si="32"/>
        <v>16.636391110417698</v>
      </c>
      <c r="BH44" s="31">
        <f t="shared" si="33"/>
        <v>15.728033780062425</v>
      </c>
      <c r="BI44" s="31">
        <f t="shared" si="34"/>
        <v>17.695461881311296</v>
      </c>
      <c r="BJ44" s="31">
        <f t="shared" si="35"/>
        <v>4.5631013479500622</v>
      </c>
      <c r="BK44" s="31">
        <f t="shared" si="36"/>
        <v>2.2721258855093369</v>
      </c>
      <c r="BL44" s="31">
        <f t="shared" si="37"/>
        <v>13.790192749979985</v>
      </c>
      <c r="BM44" s="31">
        <f t="shared" si="38"/>
        <v>14.020585449790843</v>
      </c>
    </row>
    <row r="45" spans="1:65" x14ac:dyDescent="0.25">
      <c r="A45">
        <v>11</v>
      </c>
      <c r="B45" s="3">
        <v>31</v>
      </c>
      <c r="C45" s="24">
        <v>2011</v>
      </c>
      <c r="D45" s="2" t="s">
        <v>24</v>
      </c>
      <c r="E45" s="4">
        <v>45688</v>
      </c>
      <c r="F45" s="4">
        <v>869743</v>
      </c>
      <c r="G45" s="4">
        <v>3672987</v>
      </c>
      <c r="H45" s="4">
        <v>4588418</v>
      </c>
      <c r="I45" s="4">
        <v>3118485.5258655427</v>
      </c>
      <c r="J45" s="4">
        <v>1834798.5968322265</v>
      </c>
      <c r="K45" s="4">
        <v>1978956.3036375623</v>
      </c>
      <c r="L45" s="4">
        <v>2038602.1101810005</v>
      </c>
      <c r="M45" s="4">
        <f t="shared" si="0"/>
        <v>3327064.94018164</v>
      </c>
      <c r="N45" s="4">
        <f t="shared" si="1"/>
        <v>1957518.8126360318</v>
      </c>
      <c r="O45" s="4">
        <f t="shared" si="2"/>
        <v>2111318.4850061312</v>
      </c>
      <c r="P45" s="4">
        <f t="shared" si="3"/>
        <v>2174953.6919466699</v>
      </c>
      <c r="Q45" s="4">
        <v>5122400.01</v>
      </c>
      <c r="R45" s="4">
        <v>344897136.31</v>
      </c>
      <c r="S45" s="11">
        <v>874198948.18000007</v>
      </c>
      <c r="T45" s="4">
        <v>1224218484.51</v>
      </c>
      <c r="U45" s="33">
        <f t="shared" si="4"/>
        <v>4.1842204433388116E-3</v>
      </c>
      <c r="V45" s="33">
        <f t="shared" si="5"/>
        <v>0.28172841749571109</v>
      </c>
      <c r="W45" s="33">
        <f t="shared" si="6"/>
        <v>0.71408736205278167</v>
      </c>
      <c r="X45" s="4">
        <v>4306608.91</v>
      </c>
      <c r="Y45" s="4">
        <v>320528460.76999998</v>
      </c>
      <c r="Z45" s="11">
        <v>822723156.74000001</v>
      </c>
      <c r="AA45" s="4">
        <v>1147558226.4100001</v>
      </c>
      <c r="AB45" s="4">
        <v>543960000</v>
      </c>
      <c r="AC45" s="4">
        <f t="shared" si="7"/>
        <v>124549.90762632636</v>
      </c>
      <c r="AD45" s="4">
        <f t="shared" si="8"/>
        <v>8386089.798558115</v>
      </c>
      <c r="AE45" s="4">
        <f t="shared" si="9"/>
        <v>21255934.33357241</v>
      </c>
      <c r="AF45" s="4">
        <v>533590000.00000006</v>
      </c>
      <c r="AG45" s="13">
        <v>95.1889353073244</v>
      </c>
      <c r="AH45" s="3">
        <v>10.4</v>
      </c>
      <c r="AI45" s="4">
        <v>1290000</v>
      </c>
      <c r="AJ45" s="4">
        <v>7400198</v>
      </c>
      <c r="AK45" s="31">
        <f t="shared" si="10"/>
        <v>10.7295909603447</v>
      </c>
      <c r="AL45" s="31">
        <f t="shared" si="11"/>
        <v>13.675953044692063</v>
      </c>
      <c r="AM45" s="31">
        <f t="shared" si="12"/>
        <v>15.116515785454403</v>
      </c>
      <c r="AN45" s="31">
        <f t="shared" si="13"/>
        <v>15.339045860317654</v>
      </c>
      <c r="AO45" s="31">
        <f t="shared" si="14"/>
        <v>14.952858033560453</v>
      </c>
      <c r="AP45" s="31">
        <f t="shared" si="15"/>
        <v>14.422445276952423</v>
      </c>
      <c r="AQ45" s="31">
        <f t="shared" si="16"/>
        <v>14.498080144319491</v>
      </c>
      <c r="AR45" s="31">
        <f t="shared" si="17"/>
        <v>14.527774890828736</v>
      </c>
      <c r="AS45" s="31">
        <f t="shared" si="18"/>
        <v>15.017601073950978</v>
      </c>
      <c r="AT45" s="31">
        <f t="shared" si="19"/>
        <v>14.487188317342948</v>
      </c>
      <c r="AU45" s="31">
        <f t="shared" si="20"/>
        <v>14.562823184710016</v>
      </c>
      <c r="AV45" s="31">
        <f t="shared" si="21"/>
        <v>14.592517931219261</v>
      </c>
      <c r="AW45" s="31">
        <f t="shared" si="22"/>
        <v>15.449133639138939</v>
      </c>
      <c r="AX45" s="31">
        <f t="shared" si="23"/>
        <v>19.658756774915222</v>
      </c>
      <c r="AY45" s="31">
        <f t="shared" si="24"/>
        <v>20.588818537212713</v>
      </c>
      <c r="AZ45" s="31">
        <f t="shared" si="25"/>
        <v>20.925568505523909</v>
      </c>
      <c r="BA45" s="31">
        <f t="shared" si="26"/>
        <v>15.27566135656998</v>
      </c>
      <c r="BB45" s="31">
        <f t="shared" si="27"/>
        <v>19.585481631536855</v>
      </c>
      <c r="BC45" s="31">
        <f t="shared" si="28"/>
        <v>20.528130318989902</v>
      </c>
      <c r="BD45" s="31">
        <f t="shared" si="29"/>
        <v>20.860902240581144</v>
      </c>
      <c r="BE45" s="31">
        <f t="shared" si="30"/>
        <v>20.114386272705033</v>
      </c>
      <c r="BF45" s="31">
        <f t="shared" si="31"/>
        <v>11.732461779030688</v>
      </c>
      <c r="BG45" s="31">
        <f t="shared" si="32"/>
        <v>15.942084914806969</v>
      </c>
      <c r="BH45" s="31">
        <f t="shared" si="33"/>
        <v>16.872146677104464</v>
      </c>
      <c r="BI45" s="31">
        <f t="shared" si="34"/>
        <v>20.095138311760394</v>
      </c>
      <c r="BJ45" s="31">
        <f t="shared" si="35"/>
        <v>4.5558637092791834</v>
      </c>
      <c r="BK45" s="31">
        <f t="shared" si="36"/>
        <v>2.341805806147327</v>
      </c>
      <c r="BL45" s="31">
        <f t="shared" si="37"/>
        <v>14.070152776337855</v>
      </c>
      <c r="BM45" s="31">
        <f t="shared" si="38"/>
        <v>15.817017314573199</v>
      </c>
    </row>
    <row r="46" spans="1:65" x14ac:dyDescent="0.25">
      <c r="A46">
        <v>12</v>
      </c>
      <c r="B46" s="6">
        <v>32</v>
      </c>
      <c r="C46" s="24">
        <v>2011</v>
      </c>
      <c r="D46" s="5" t="s">
        <v>25</v>
      </c>
      <c r="E46" s="7">
        <v>3807494</v>
      </c>
      <c r="F46" s="7">
        <v>4801816</v>
      </c>
      <c r="G46" s="7">
        <v>8845471</v>
      </c>
      <c r="H46" s="7">
        <v>17454781</v>
      </c>
      <c r="I46" s="7">
        <v>557015.46914289484</v>
      </c>
      <c r="J46" s="7">
        <v>1259381.1668415484</v>
      </c>
      <c r="K46" s="7">
        <v>1418104.9284915118</v>
      </c>
      <c r="L46" s="7">
        <v>1290606.9139273278</v>
      </c>
      <c r="M46" s="4">
        <f t="shared" si="0"/>
        <v>594271.36125949665</v>
      </c>
      <c r="N46" s="4">
        <f t="shared" si="1"/>
        <v>1343614.6782693833</v>
      </c>
      <c r="O46" s="4">
        <f t="shared" si="2"/>
        <v>1512954.6537732843</v>
      </c>
      <c r="P46" s="4">
        <f t="shared" si="3"/>
        <v>1376928.9545417547</v>
      </c>
      <c r="Q46" s="7">
        <v>134282556.50896895</v>
      </c>
      <c r="R46" s="7">
        <v>529626857.16566515</v>
      </c>
      <c r="S46" s="12">
        <v>357719183.69331354</v>
      </c>
      <c r="T46" s="7">
        <v>1021628597.3679478</v>
      </c>
      <c r="U46" s="33">
        <f t="shared" si="4"/>
        <v>0.13143970015612827</v>
      </c>
      <c r="V46" s="33">
        <f t="shared" si="5"/>
        <v>0.51841428336105566</v>
      </c>
      <c r="W46" s="33">
        <f t="shared" si="6"/>
        <v>0.3501460164828159</v>
      </c>
      <c r="X46" s="7">
        <v>117491998.1926524</v>
      </c>
      <c r="Y46" s="7">
        <v>503775514.47230625</v>
      </c>
      <c r="Z46" s="12">
        <v>344354548.43385541</v>
      </c>
      <c r="AA46" s="7">
        <v>965622061.09881377</v>
      </c>
      <c r="AB46" s="7">
        <v>252467434.76000017</v>
      </c>
      <c r="AC46" s="4">
        <f t="shared" si="7"/>
        <v>3912509.5664927918</v>
      </c>
      <c r="AD46" s="4">
        <f t="shared" si="8"/>
        <v>15431417.149060402</v>
      </c>
      <c r="AE46" s="4">
        <f t="shared" si="9"/>
        <v>10422647.324446799</v>
      </c>
      <c r="AF46" s="7">
        <v>245323570.9099997</v>
      </c>
      <c r="AG46" s="15">
        <v>95.117871674583213</v>
      </c>
      <c r="AH46" s="6">
        <v>7.9</v>
      </c>
      <c r="AI46" s="7">
        <v>732000</v>
      </c>
      <c r="AJ46" s="7">
        <v>31520089</v>
      </c>
      <c r="AK46" s="31">
        <f t="shared" si="10"/>
        <v>15.152481787913048</v>
      </c>
      <c r="AL46" s="31">
        <f t="shared" si="11"/>
        <v>15.384504737661443</v>
      </c>
      <c r="AM46" s="31">
        <f t="shared" si="12"/>
        <v>15.995416134582237</v>
      </c>
      <c r="AN46" s="31">
        <f t="shared" si="13"/>
        <v>16.675124151894298</v>
      </c>
      <c r="AO46" s="31">
        <f t="shared" si="14"/>
        <v>13.230348290773142</v>
      </c>
      <c r="AP46" s="31">
        <f t="shared" si="15"/>
        <v>14.046131020852828</v>
      </c>
      <c r="AQ46" s="31">
        <f t="shared" si="16"/>
        <v>14.164831980862276</v>
      </c>
      <c r="AR46" s="31">
        <f t="shared" si="17"/>
        <v>14.070623141611421</v>
      </c>
      <c r="AS46" s="31">
        <f t="shared" si="18"/>
        <v>13.295091331163666</v>
      </c>
      <c r="AT46" s="31">
        <f t="shared" si="19"/>
        <v>14.110874061243353</v>
      </c>
      <c r="AU46" s="31">
        <f t="shared" si="20"/>
        <v>14.229575021252801</v>
      </c>
      <c r="AV46" s="31">
        <f t="shared" si="21"/>
        <v>14.135366182001945</v>
      </c>
      <c r="AW46" s="31">
        <f t="shared" si="22"/>
        <v>18.715456768537777</v>
      </c>
      <c r="AX46" s="31">
        <f t="shared" si="23"/>
        <v>20.08768327347207</v>
      </c>
      <c r="AY46" s="31">
        <f t="shared" si="24"/>
        <v>19.695258833468593</v>
      </c>
      <c r="AZ46" s="31">
        <f t="shared" si="25"/>
        <v>20.744663855015901</v>
      </c>
      <c r="BA46" s="31">
        <f t="shared" si="26"/>
        <v>18.581880788741479</v>
      </c>
      <c r="BB46" s="31">
        <f t="shared" si="27"/>
        <v>20.037641319019084</v>
      </c>
      <c r="BC46" s="31">
        <f t="shared" si="28"/>
        <v>19.657182348620051</v>
      </c>
      <c r="BD46" s="31">
        <f t="shared" si="29"/>
        <v>20.68828307452349</v>
      </c>
      <c r="BE46" s="31">
        <f t="shared" si="30"/>
        <v>19.346792827114658</v>
      </c>
      <c r="BF46" s="31">
        <f t="shared" si="31"/>
        <v>15.179689558937536</v>
      </c>
      <c r="BG46" s="31">
        <f t="shared" si="32"/>
        <v>16.551916063871829</v>
      </c>
      <c r="BH46" s="31">
        <f t="shared" si="33"/>
        <v>16.159491623868352</v>
      </c>
      <c r="BI46" s="31">
        <f t="shared" si="34"/>
        <v>19.318088594746886</v>
      </c>
      <c r="BJ46" s="31">
        <f t="shared" si="35"/>
        <v>4.5551168769701214</v>
      </c>
      <c r="BK46" s="31">
        <f t="shared" si="36"/>
        <v>2.066862759472976</v>
      </c>
      <c r="BL46" s="31">
        <f t="shared" si="37"/>
        <v>13.503535792943449</v>
      </c>
      <c r="BM46" s="31">
        <f t="shared" si="38"/>
        <v>17.266135646554027</v>
      </c>
    </row>
    <row r="47" spans="1:65" x14ac:dyDescent="0.25">
      <c r="A47">
        <v>13</v>
      </c>
      <c r="B47" s="3">
        <v>33</v>
      </c>
      <c r="C47" s="24">
        <v>2011</v>
      </c>
      <c r="D47" s="2" t="s">
        <v>26</v>
      </c>
      <c r="E47" s="4">
        <v>5455892</v>
      </c>
      <c r="F47" s="4">
        <v>4173256</v>
      </c>
      <c r="G47" s="4">
        <v>6286987</v>
      </c>
      <c r="H47" s="4">
        <v>15916135</v>
      </c>
      <c r="I47" s="4">
        <v>510699.10691379785</v>
      </c>
      <c r="J47" s="4">
        <v>842558.21765758807</v>
      </c>
      <c r="K47" s="4">
        <v>1133381.7112919919</v>
      </c>
      <c r="L47" s="4">
        <v>1013005.5975665184</v>
      </c>
      <c r="M47" s="4">
        <f t="shared" si="0"/>
        <v>544857.13642149244</v>
      </c>
      <c r="N47" s="4">
        <f t="shared" si="1"/>
        <v>898912.59163450671</v>
      </c>
      <c r="O47" s="4">
        <f t="shared" si="2"/>
        <v>1209187.7689366706</v>
      </c>
      <c r="P47" s="4">
        <f t="shared" si="3"/>
        <v>1080760.3177622159</v>
      </c>
      <c r="Q47" s="4">
        <v>124380714.11753525</v>
      </c>
      <c r="R47" s="4">
        <v>311735623.02279729</v>
      </c>
      <c r="S47" s="11">
        <v>256445290.30499613</v>
      </c>
      <c r="T47" s="4">
        <v>692561627.44532859</v>
      </c>
      <c r="U47" s="33">
        <f t="shared" si="4"/>
        <v>0.17959515686184038</v>
      </c>
      <c r="V47" s="33">
        <f t="shared" si="5"/>
        <v>0.45011968707060074</v>
      </c>
      <c r="W47" s="33">
        <f t="shared" si="6"/>
        <v>0.37028515606755896</v>
      </c>
      <c r="X47" s="4">
        <v>116443467.14104246</v>
      </c>
      <c r="Y47" s="4">
        <v>293426597.91296631</v>
      </c>
      <c r="Z47" s="11">
        <v>246398064.86009473</v>
      </c>
      <c r="AA47" s="4">
        <v>656268129.91410327</v>
      </c>
      <c r="AB47" s="4">
        <v>198421408.64000002</v>
      </c>
      <c r="AC47" s="4">
        <f t="shared" si="7"/>
        <v>5345932.5339533854</v>
      </c>
      <c r="AD47" s="4">
        <f t="shared" si="8"/>
        <v>13398520.992048668</v>
      </c>
      <c r="AE47" s="4">
        <f t="shared" si="9"/>
        <v>11022120.51399795</v>
      </c>
      <c r="AF47" s="4">
        <v>187096821.17000002</v>
      </c>
      <c r="AG47" s="13">
        <v>94.798145832673626</v>
      </c>
      <c r="AH47" s="3">
        <v>7.2</v>
      </c>
      <c r="AI47" s="4">
        <v>675000</v>
      </c>
      <c r="AJ47" s="4">
        <v>24270714</v>
      </c>
      <c r="AK47" s="31">
        <f t="shared" si="10"/>
        <v>15.51220668358811</v>
      </c>
      <c r="AL47" s="31">
        <f t="shared" si="11"/>
        <v>15.244207104444991</v>
      </c>
      <c r="AM47" s="31">
        <f t="shared" si="12"/>
        <v>15.653992499604193</v>
      </c>
      <c r="AN47" s="31">
        <f t="shared" si="13"/>
        <v>16.582843932523645</v>
      </c>
      <c r="AO47" s="31">
        <f t="shared" si="14"/>
        <v>13.143535863885035</v>
      </c>
      <c r="AP47" s="31">
        <f t="shared" si="15"/>
        <v>13.644198039898541</v>
      </c>
      <c r="AQ47" s="31">
        <f t="shared" si="16"/>
        <v>13.94071638644135</v>
      </c>
      <c r="AR47" s="31">
        <f t="shared" si="17"/>
        <v>13.828432308947557</v>
      </c>
      <c r="AS47" s="31">
        <f t="shared" si="18"/>
        <v>13.208278904275559</v>
      </c>
      <c r="AT47" s="31">
        <f t="shared" si="19"/>
        <v>13.708941080289065</v>
      </c>
      <c r="AU47" s="31">
        <f t="shared" si="20"/>
        <v>14.005459426831875</v>
      </c>
      <c r="AV47" s="31">
        <f t="shared" si="21"/>
        <v>13.893175349338081</v>
      </c>
      <c r="AW47" s="31">
        <f t="shared" si="22"/>
        <v>18.638857695041249</v>
      </c>
      <c r="AX47" s="31">
        <f t="shared" si="23"/>
        <v>19.55766602445313</v>
      </c>
      <c r="AY47" s="31">
        <f t="shared" si="24"/>
        <v>19.362425906666967</v>
      </c>
      <c r="AZ47" s="31">
        <f t="shared" si="25"/>
        <v>20.355907784766988</v>
      </c>
      <c r="BA47" s="31">
        <f t="shared" si="26"/>
        <v>18.572916452601095</v>
      </c>
      <c r="BB47" s="31">
        <f t="shared" si="27"/>
        <v>19.497138073664409</v>
      </c>
      <c r="BC47" s="31">
        <f t="shared" si="28"/>
        <v>19.322458935940585</v>
      </c>
      <c r="BD47" s="31">
        <f t="shared" si="29"/>
        <v>20.302079998024279</v>
      </c>
      <c r="BE47" s="31">
        <f t="shared" si="30"/>
        <v>19.105903653445178</v>
      </c>
      <c r="BF47" s="31">
        <f t="shared" si="31"/>
        <v>15.49184655568992</v>
      </c>
      <c r="BG47" s="31">
        <f t="shared" si="32"/>
        <v>16.410654885101799</v>
      </c>
      <c r="BH47" s="31">
        <f t="shared" si="33"/>
        <v>16.215414767315639</v>
      </c>
      <c r="BI47" s="31">
        <f t="shared" si="34"/>
        <v>19.047136801094641</v>
      </c>
      <c r="BJ47" s="31">
        <f t="shared" si="35"/>
        <v>4.5517498503426301</v>
      </c>
      <c r="BK47" s="31">
        <f t="shared" si="36"/>
        <v>1.9740810260220096</v>
      </c>
      <c r="BL47" s="31">
        <f t="shared" si="37"/>
        <v>13.422467969854667</v>
      </c>
      <c r="BM47" s="31">
        <f t="shared" si="38"/>
        <v>17.0047809963059</v>
      </c>
    </row>
    <row r="48" spans="1:65" x14ac:dyDescent="0.25">
      <c r="A48">
        <v>14</v>
      </c>
      <c r="B48" s="6">
        <v>34</v>
      </c>
      <c r="C48" s="24">
        <v>2011</v>
      </c>
      <c r="D48" s="5" t="s">
        <v>27</v>
      </c>
      <c r="E48" s="7">
        <v>443534</v>
      </c>
      <c r="F48" s="7">
        <v>404143</v>
      </c>
      <c r="G48" s="7">
        <v>950918</v>
      </c>
      <c r="H48" s="7">
        <v>1798595</v>
      </c>
      <c r="I48" s="7">
        <v>599952.47015728382</v>
      </c>
      <c r="J48" s="7">
        <v>938031.9371446966</v>
      </c>
      <c r="K48" s="7">
        <v>1376624.2629777889</v>
      </c>
      <c r="L48" s="7">
        <v>1275887.4833200611</v>
      </c>
      <c r="M48" s="4">
        <f t="shared" si="0"/>
        <v>640080.19683902618</v>
      </c>
      <c r="N48" s="4">
        <f t="shared" si="1"/>
        <v>1000772.0558454657</v>
      </c>
      <c r="O48" s="4">
        <f t="shared" si="2"/>
        <v>1468699.5604655147</v>
      </c>
      <c r="P48" s="4">
        <f t="shared" si="3"/>
        <v>1361225.0171315332</v>
      </c>
      <c r="Q48" s="7">
        <v>8261124.1400000006</v>
      </c>
      <c r="R48" s="7">
        <v>17236903.32</v>
      </c>
      <c r="S48" s="12">
        <v>45871930.659999996</v>
      </c>
      <c r="T48" s="7">
        <v>71369958.129999995</v>
      </c>
      <c r="U48" s="33">
        <f t="shared" si="4"/>
        <v>0.11575072140230779</v>
      </c>
      <c r="V48" s="33">
        <f t="shared" si="5"/>
        <v>0.24151483021193698</v>
      </c>
      <c r="W48" s="33">
        <f t="shared" si="6"/>
        <v>0.6427344482456403</v>
      </c>
      <c r="X48" s="7">
        <v>7571007.6400000006</v>
      </c>
      <c r="Y48" s="7">
        <v>16371467.5</v>
      </c>
      <c r="Z48" s="12">
        <v>44107399.299999997</v>
      </c>
      <c r="AA48" s="7">
        <v>68049874.439999998</v>
      </c>
      <c r="AB48" s="7">
        <v>19325555</v>
      </c>
      <c r="AC48" s="4">
        <f t="shared" si="7"/>
        <v>3445502.4188052071</v>
      </c>
      <c r="AD48" s="4">
        <f t="shared" si="8"/>
        <v>7189069.0752616506</v>
      </c>
      <c r="AE48" s="4">
        <f t="shared" si="9"/>
        <v>19132002.5417624</v>
      </c>
      <c r="AF48" s="7">
        <v>18245345</v>
      </c>
      <c r="AG48" s="15">
        <v>96.1721439972588</v>
      </c>
      <c r="AH48" s="6">
        <v>9.1</v>
      </c>
      <c r="AI48" s="7">
        <v>808000</v>
      </c>
      <c r="AJ48" s="7">
        <v>2743137</v>
      </c>
      <c r="AK48" s="31">
        <f t="shared" si="10"/>
        <v>13.002529740702002</v>
      </c>
      <c r="AL48" s="31">
        <f t="shared" si="11"/>
        <v>12.909524054710124</v>
      </c>
      <c r="AM48" s="31">
        <f t="shared" si="12"/>
        <v>13.765183112783648</v>
      </c>
      <c r="AN48" s="31">
        <f t="shared" si="13"/>
        <v>14.402516362518735</v>
      </c>
      <c r="AO48" s="31">
        <f t="shared" si="14"/>
        <v>13.304605714655972</v>
      </c>
      <c r="AP48" s="31">
        <f t="shared" si="15"/>
        <v>13.751539275537413</v>
      </c>
      <c r="AQ48" s="31">
        <f t="shared" si="16"/>
        <v>14.135144874083673</v>
      </c>
      <c r="AR48" s="31">
        <f t="shared" si="17"/>
        <v>14.059152559782603</v>
      </c>
      <c r="AS48" s="31">
        <f t="shared" si="18"/>
        <v>13.369348755046497</v>
      </c>
      <c r="AT48" s="31">
        <f t="shared" si="19"/>
        <v>13.816282315927937</v>
      </c>
      <c r="AU48" s="31">
        <f t="shared" si="20"/>
        <v>14.1998879144742</v>
      </c>
      <c r="AV48" s="31">
        <f t="shared" si="21"/>
        <v>14.123895600173128</v>
      </c>
      <c r="AW48" s="31">
        <f t="shared" si="22"/>
        <v>15.927071230668147</v>
      </c>
      <c r="AX48" s="31">
        <f t="shared" si="23"/>
        <v>16.662563185256147</v>
      </c>
      <c r="AY48" s="31">
        <f t="shared" si="24"/>
        <v>17.641363955506655</v>
      </c>
      <c r="AZ48" s="31">
        <f t="shared" si="25"/>
        <v>18.083387584286015</v>
      </c>
      <c r="BA48" s="31">
        <f t="shared" si="26"/>
        <v>15.839836726198659</v>
      </c>
      <c r="BB48" s="31">
        <f t="shared" si="27"/>
        <v>16.611050591022725</v>
      </c>
      <c r="BC48" s="31">
        <f t="shared" si="28"/>
        <v>17.602138110923313</v>
      </c>
      <c r="BD48" s="31">
        <f t="shared" si="29"/>
        <v>18.035751441946161</v>
      </c>
      <c r="BE48" s="31">
        <f t="shared" si="30"/>
        <v>16.776938871300921</v>
      </c>
      <c r="BF48" s="31">
        <f t="shared" si="31"/>
        <v>15.052580291797788</v>
      </c>
      <c r="BG48" s="31">
        <f t="shared" si="32"/>
        <v>15.788072246385788</v>
      </c>
      <c r="BH48" s="31">
        <f t="shared" si="33"/>
        <v>16.7668730166363</v>
      </c>
      <c r="BI48" s="31">
        <f t="shared" si="34"/>
        <v>16.719420536964122</v>
      </c>
      <c r="BJ48" s="31">
        <f t="shared" si="35"/>
        <v>4.5661397523020151</v>
      </c>
      <c r="BK48" s="31">
        <f t="shared" si="36"/>
        <v>2.2082744135228043</v>
      </c>
      <c r="BL48" s="31">
        <f t="shared" si="37"/>
        <v>13.602317337503232</v>
      </c>
      <c r="BM48" s="31">
        <f t="shared" si="38"/>
        <v>14.824612713987863</v>
      </c>
    </row>
    <row r="49" spans="1:65" x14ac:dyDescent="0.25">
      <c r="A49">
        <v>15</v>
      </c>
      <c r="B49" s="3">
        <v>35</v>
      </c>
      <c r="C49" s="24">
        <v>2011</v>
      </c>
      <c r="D49" s="2" t="s">
        <v>28</v>
      </c>
      <c r="E49" s="4">
        <v>7652655</v>
      </c>
      <c r="F49" s="4">
        <v>3848397</v>
      </c>
      <c r="G49" s="4">
        <v>7439288</v>
      </c>
      <c r="H49" s="4">
        <v>18940340</v>
      </c>
      <c r="I49" s="4">
        <v>505418.50394186541</v>
      </c>
      <c r="J49" s="4">
        <v>983851.6473871714</v>
      </c>
      <c r="K49" s="4">
        <v>1199313.9182683975</v>
      </c>
      <c r="L49" s="4">
        <v>1028196.7903150111</v>
      </c>
      <c r="M49" s="4">
        <f t="shared" si="0"/>
        <v>539223.34114964842</v>
      </c>
      <c r="N49" s="4">
        <f t="shared" si="1"/>
        <v>1049656.4102067733</v>
      </c>
      <c r="O49" s="4">
        <f t="shared" si="2"/>
        <v>1279529.8412152054</v>
      </c>
      <c r="P49" s="4">
        <f t="shared" si="3"/>
        <v>1096967.5710503398</v>
      </c>
      <c r="Q49" s="4">
        <v>214468070</v>
      </c>
      <c r="R49" s="4">
        <v>434686650</v>
      </c>
      <c r="S49" s="11">
        <v>471422430</v>
      </c>
      <c r="T49" s="4">
        <v>1120577160</v>
      </c>
      <c r="U49" s="33">
        <f t="shared" si="4"/>
        <v>0.19139072047479533</v>
      </c>
      <c r="V49" s="33">
        <f t="shared" si="5"/>
        <v>0.38791318038286626</v>
      </c>
      <c r="W49" s="33">
        <f t="shared" si="6"/>
        <v>0.42069609021836568</v>
      </c>
      <c r="X49" s="4">
        <v>197010420</v>
      </c>
      <c r="Y49" s="4">
        <v>406806370</v>
      </c>
      <c r="Z49" s="11">
        <v>450584970</v>
      </c>
      <c r="AA49" s="4">
        <v>1054401770</v>
      </c>
      <c r="AB49" s="4">
        <v>308293200</v>
      </c>
      <c r="AC49" s="4">
        <f t="shared" si="7"/>
        <v>5697046.0515819388</v>
      </c>
      <c r="AD49" s="4">
        <f t="shared" si="8"/>
        <v>11546846.404958464</v>
      </c>
      <c r="AE49" s="4">
        <f t="shared" si="9"/>
        <v>12522681.317823501</v>
      </c>
      <c r="AF49" s="4">
        <v>289641700</v>
      </c>
      <c r="AG49" s="13">
        <v>95.088607402798871</v>
      </c>
      <c r="AH49" s="3">
        <v>7.3</v>
      </c>
      <c r="AI49" s="4">
        <v>705000</v>
      </c>
      <c r="AJ49" s="4">
        <v>28670870</v>
      </c>
      <c r="AK49" s="31">
        <f t="shared" si="10"/>
        <v>15.850563204415264</v>
      </c>
      <c r="AL49" s="31">
        <f t="shared" si="11"/>
        <v>15.163167255924197</v>
      </c>
      <c r="AM49" s="31">
        <f t="shared" si="12"/>
        <v>15.822285703305109</v>
      </c>
      <c r="AN49" s="31">
        <f t="shared" si="13"/>
        <v>16.756804596986637</v>
      </c>
      <c r="AO49" s="31">
        <f t="shared" si="14"/>
        <v>13.133142085735075</v>
      </c>
      <c r="AP49" s="31">
        <f t="shared" si="15"/>
        <v>13.799230399817793</v>
      </c>
      <c r="AQ49" s="31">
        <f t="shared" si="16"/>
        <v>13.997260216479242</v>
      </c>
      <c r="AR49" s="31">
        <f t="shared" si="17"/>
        <v>13.843317136944332</v>
      </c>
      <c r="AS49" s="31">
        <f t="shared" si="18"/>
        <v>13.1978851261256</v>
      </c>
      <c r="AT49" s="31">
        <f t="shared" si="19"/>
        <v>13.863973440208317</v>
      </c>
      <c r="AU49" s="31">
        <f t="shared" si="20"/>
        <v>14.062003256869769</v>
      </c>
      <c r="AV49" s="31">
        <f t="shared" si="21"/>
        <v>13.908060177334857</v>
      </c>
      <c r="AW49" s="31">
        <f t="shared" si="22"/>
        <v>19.183671427443066</v>
      </c>
      <c r="AX49" s="31">
        <f t="shared" si="23"/>
        <v>19.890135984652375</v>
      </c>
      <c r="AY49" s="31">
        <f t="shared" si="24"/>
        <v>19.97126512900595</v>
      </c>
      <c r="AZ49" s="31">
        <f t="shared" si="25"/>
        <v>20.837109710949495</v>
      </c>
      <c r="BA49" s="31">
        <f t="shared" si="26"/>
        <v>19.09876717870447</v>
      </c>
      <c r="BB49" s="31">
        <f t="shared" si="27"/>
        <v>19.823847880816473</v>
      </c>
      <c r="BC49" s="31">
        <f t="shared" si="28"/>
        <v>19.926057229880143</v>
      </c>
      <c r="BD49" s="31">
        <f t="shared" si="29"/>
        <v>20.776239400390924</v>
      </c>
      <c r="BE49" s="31">
        <f t="shared" si="30"/>
        <v>19.546561836174597</v>
      </c>
      <c r="BF49" s="31">
        <f t="shared" si="31"/>
        <v>15.555458361909226</v>
      </c>
      <c r="BG49" s="31">
        <f t="shared" si="32"/>
        <v>16.261922919118536</v>
      </c>
      <c r="BH49" s="31">
        <f t="shared" si="33"/>
        <v>16.343052063472111</v>
      </c>
      <c r="BI49" s="31">
        <f t="shared" si="34"/>
        <v>19.48415519982273</v>
      </c>
      <c r="BJ49" s="31">
        <f t="shared" si="35"/>
        <v>4.5548091664004584</v>
      </c>
      <c r="BK49" s="31">
        <f t="shared" si="36"/>
        <v>1.9878743481543455</v>
      </c>
      <c r="BL49" s="31">
        <f t="shared" si="37"/>
        <v>13.465953081794405</v>
      </c>
      <c r="BM49" s="31">
        <f t="shared" si="38"/>
        <v>17.171392182707827</v>
      </c>
    </row>
    <row r="50" spans="1:65" x14ac:dyDescent="0.25">
      <c r="A50">
        <v>16</v>
      </c>
      <c r="B50" s="6">
        <v>36</v>
      </c>
      <c r="C50" s="24">
        <v>2011</v>
      </c>
      <c r="D50" s="5" t="s">
        <v>29</v>
      </c>
      <c r="E50" s="7">
        <v>693030</v>
      </c>
      <c r="F50" s="7">
        <v>1390388</v>
      </c>
      <c r="G50" s="7">
        <v>2446242</v>
      </c>
      <c r="H50" s="7">
        <v>4529660</v>
      </c>
      <c r="I50" s="7">
        <v>906175.19747324428</v>
      </c>
      <c r="J50" s="7">
        <v>1461981.3373576161</v>
      </c>
      <c r="K50" s="7">
        <v>1648648.1416503694</v>
      </c>
      <c r="L50" s="7">
        <v>1618592.6568090639</v>
      </c>
      <c r="M50" s="4">
        <f t="shared" si="0"/>
        <v>966784.58314749156</v>
      </c>
      <c r="N50" s="4">
        <f t="shared" si="1"/>
        <v>1559765.7293510595</v>
      </c>
      <c r="O50" s="4">
        <f t="shared" si="2"/>
        <v>1758917.713513562</v>
      </c>
      <c r="P50" s="4">
        <f t="shared" si="3"/>
        <v>1726851.972291975</v>
      </c>
      <c r="Q50" s="7">
        <v>21348720</v>
      </c>
      <c r="R50" s="7">
        <v>148212950</v>
      </c>
      <c r="S50" s="12">
        <v>136612620</v>
      </c>
      <c r="T50" s="7">
        <v>306174290</v>
      </c>
      <c r="U50" s="33">
        <f t="shared" si="4"/>
        <v>6.9727343860256849E-2</v>
      </c>
      <c r="V50" s="33">
        <f t="shared" si="5"/>
        <v>0.48408032562107028</v>
      </c>
      <c r="W50" s="33">
        <f t="shared" si="6"/>
        <v>0.44619233051867285</v>
      </c>
      <c r="X50" s="7">
        <v>19989040</v>
      </c>
      <c r="Y50" s="7">
        <v>141113130</v>
      </c>
      <c r="Z50" s="12">
        <v>129443670</v>
      </c>
      <c r="AA50" s="7">
        <v>290545840</v>
      </c>
      <c r="AB50" s="7">
        <v>93241633.400000006</v>
      </c>
      <c r="AC50" s="4">
        <f t="shared" si="7"/>
        <v>2075544.1436288748</v>
      </c>
      <c r="AD50" s="4">
        <f t="shared" si="8"/>
        <v>14409412.853906898</v>
      </c>
      <c r="AE50" s="4">
        <f t="shared" si="9"/>
        <v>13281617.042464226</v>
      </c>
      <c r="AF50" s="7">
        <v>88786939.689999998</v>
      </c>
      <c r="AG50" s="15">
        <v>97.681960292471331</v>
      </c>
      <c r="AH50" s="6">
        <v>8.4</v>
      </c>
      <c r="AI50" s="7">
        <v>1000000</v>
      </c>
      <c r="AJ50" s="7">
        <v>7732029</v>
      </c>
      <c r="AK50" s="31">
        <f t="shared" si="10"/>
        <v>13.448828567278344</v>
      </c>
      <c r="AL50" s="31">
        <f t="shared" si="11"/>
        <v>14.145093402846124</v>
      </c>
      <c r="AM50" s="31">
        <f t="shared" si="12"/>
        <v>14.710063527375373</v>
      </c>
      <c r="AN50" s="31">
        <f t="shared" si="13"/>
        <v>15.326157439454796</v>
      </c>
      <c r="AO50" s="31">
        <f t="shared" si="14"/>
        <v>13.71698794102517</v>
      </c>
      <c r="AP50" s="31">
        <f t="shared" si="15"/>
        <v>14.195303154065117</v>
      </c>
      <c r="AQ50" s="31">
        <f t="shared" si="16"/>
        <v>14.315466201969768</v>
      </c>
      <c r="AR50" s="31">
        <f t="shared" si="17"/>
        <v>14.297067599278884</v>
      </c>
      <c r="AS50" s="31">
        <f t="shared" si="18"/>
        <v>13.781730981415695</v>
      </c>
      <c r="AT50" s="31">
        <f t="shared" si="19"/>
        <v>14.260046194455642</v>
      </c>
      <c r="AU50" s="31">
        <f t="shared" si="20"/>
        <v>14.380209242360293</v>
      </c>
      <c r="AV50" s="31">
        <f t="shared" si="21"/>
        <v>14.361810639669409</v>
      </c>
      <c r="AW50" s="31">
        <f t="shared" si="22"/>
        <v>16.876502342680052</v>
      </c>
      <c r="AX50" s="31">
        <f t="shared" si="23"/>
        <v>18.814160648925014</v>
      </c>
      <c r="AY50" s="31">
        <f t="shared" si="24"/>
        <v>18.732659887363607</v>
      </c>
      <c r="AZ50" s="31">
        <f t="shared" si="25"/>
        <v>19.539665072933687</v>
      </c>
      <c r="BA50" s="31">
        <f t="shared" si="26"/>
        <v>16.810694681311386</v>
      </c>
      <c r="BB50" s="31">
        <f t="shared" si="27"/>
        <v>18.765072467064961</v>
      </c>
      <c r="BC50" s="31">
        <f t="shared" si="28"/>
        <v>18.678756363777339</v>
      </c>
      <c r="BD50" s="31">
        <f t="shared" si="29"/>
        <v>19.48727191870951</v>
      </c>
      <c r="BE50" s="31">
        <f t="shared" si="30"/>
        <v>18.350704890210906</v>
      </c>
      <c r="BF50" s="31">
        <f t="shared" si="31"/>
        <v>14.545733915162023</v>
      </c>
      <c r="BG50" s="31">
        <f t="shared" si="32"/>
        <v>16.483392221406984</v>
      </c>
      <c r="BH50" s="31">
        <f t="shared" si="33"/>
        <v>16.401891459845576</v>
      </c>
      <c r="BI50" s="31">
        <f t="shared" si="34"/>
        <v>18.301750121582664</v>
      </c>
      <c r="BJ50" s="31">
        <f t="shared" si="35"/>
        <v>4.5817168981153227</v>
      </c>
      <c r="BK50" s="31">
        <f t="shared" si="36"/>
        <v>2.1282317058492679</v>
      </c>
      <c r="BL50" s="31">
        <f t="shared" si="37"/>
        <v>13.815510557964274</v>
      </c>
      <c r="BM50" s="31">
        <f t="shared" si="38"/>
        <v>15.860881869949988</v>
      </c>
    </row>
    <row r="51" spans="1:65" x14ac:dyDescent="0.25">
      <c r="A51">
        <v>17</v>
      </c>
      <c r="B51" s="3">
        <v>51</v>
      </c>
      <c r="C51" s="24">
        <v>2011</v>
      </c>
      <c r="D51" s="2" t="s">
        <v>30</v>
      </c>
      <c r="E51" s="4">
        <v>569250</v>
      </c>
      <c r="F51" s="4">
        <v>482696</v>
      </c>
      <c r="G51" s="4">
        <v>1152928</v>
      </c>
      <c r="H51" s="4">
        <v>2204874</v>
      </c>
      <c r="I51" s="4">
        <v>725848.05945677485</v>
      </c>
      <c r="J51" s="4">
        <v>1100720.9151287826</v>
      </c>
      <c r="K51" s="4">
        <v>1549779.6951828771</v>
      </c>
      <c r="L51" s="4">
        <v>1466386.4592205551</v>
      </c>
      <c r="M51" s="4">
        <f t="shared" si="0"/>
        <v>774396.29284386081</v>
      </c>
      <c r="N51" s="4">
        <f t="shared" si="1"/>
        <v>1174342.4605548489</v>
      </c>
      <c r="O51" s="4">
        <f t="shared" si="2"/>
        <v>1653436.4665416298</v>
      </c>
      <c r="P51" s="4">
        <f t="shared" si="3"/>
        <v>1564465.4870975201</v>
      </c>
      <c r="Q51" s="4">
        <v>18291258.199999999</v>
      </c>
      <c r="R51" s="4">
        <v>16824107.099999998</v>
      </c>
      <c r="S51" s="11">
        <v>69496824.100000024</v>
      </c>
      <c r="T51" s="4">
        <v>104612189.3</v>
      </c>
      <c r="U51" s="33">
        <f t="shared" si="4"/>
        <v>0.17484824973450774</v>
      </c>
      <c r="V51" s="33">
        <f t="shared" si="5"/>
        <v>0.16082358291683319</v>
      </c>
      <c r="W51" s="33">
        <f t="shared" si="6"/>
        <v>0.66432816830457087</v>
      </c>
      <c r="X51" s="4">
        <v>17510981.600000001</v>
      </c>
      <c r="Y51" s="4">
        <v>15958104.300000001</v>
      </c>
      <c r="Z51" s="11">
        <v>66522545.899999999</v>
      </c>
      <c r="AA51" s="4">
        <v>99991631.900000006</v>
      </c>
      <c r="AB51" s="4">
        <v>34907237.299999997</v>
      </c>
      <c r="AC51" s="4">
        <f t="shared" si="7"/>
        <v>5204633.3714866349</v>
      </c>
      <c r="AD51" s="4">
        <f t="shared" si="8"/>
        <v>4787167.0882719941</v>
      </c>
      <c r="AE51" s="4">
        <f t="shared" si="9"/>
        <v>19774773.608695589</v>
      </c>
      <c r="AF51" s="4">
        <v>33290009.350000001</v>
      </c>
      <c r="AG51" s="13">
        <v>94.486494903772254</v>
      </c>
      <c r="AH51" s="3">
        <v>8.3000000000000007</v>
      </c>
      <c r="AI51" s="4">
        <v>890000</v>
      </c>
      <c r="AJ51" s="4">
        <v>2959192</v>
      </c>
      <c r="AK51" s="31">
        <f t="shared" si="10"/>
        <v>13.252074983925986</v>
      </c>
      <c r="AL51" s="31">
        <f t="shared" si="11"/>
        <v>13.087142334893718</v>
      </c>
      <c r="AM51" s="31">
        <f t="shared" si="12"/>
        <v>13.957815351507794</v>
      </c>
      <c r="AN51" s="31">
        <f t="shared" si="13"/>
        <v>14.606180922373225</v>
      </c>
      <c r="AO51" s="31">
        <f t="shared" si="14"/>
        <v>13.495095987409076</v>
      </c>
      <c r="AP51" s="31">
        <f t="shared" si="15"/>
        <v>13.911475900492427</v>
      </c>
      <c r="AQ51" s="31">
        <f t="shared" si="16"/>
        <v>14.253623346653621</v>
      </c>
      <c r="AR51" s="31">
        <f t="shared" si="17"/>
        <v>14.198311741436463</v>
      </c>
      <c r="AS51" s="31">
        <f t="shared" si="18"/>
        <v>13.559839027799601</v>
      </c>
      <c r="AT51" s="31">
        <f t="shared" si="19"/>
        <v>13.976218940882951</v>
      </c>
      <c r="AU51" s="31">
        <f t="shared" si="20"/>
        <v>14.318366387044145</v>
      </c>
      <c r="AV51" s="31">
        <f t="shared" si="21"/>
        <v>14.263054781826987</v>
      </c>
      <c r="AW51" s="31">
        <f t="shared" si="22"/>
        <v>16.721933809690455</v>
      </c>
      <c r="AX51" s="31">
        <f t="shared" si="23"/>
        <v>16.638323362250258</v>
      </c>
      <c r="AY51" s="31">
        <f t="shared" si="24"/>
        <v>18.056791613088031</v>
      </c>
      <c r="AZ51" s="31">
        <f t="shared" si="25"/>
        <v>18.465770635310491</v>
      </c>
      <c r="BA51" s="31">
        <f t="shared" si="26"/>
        <v>16.678338762085396</v>
      </c>
      <c r="BB51" s="31">
        <f t="shared" si="27"/>
        <v>16.585477364735759</v>
      </c>
      <c r="BC51" s="31">
        <f t="shared" si="28"/>
        <v>18.013051484256561</v>
      </c>
      <c r="BD51" s="31">
        <f t="shared" si="29"/>
        <v>18.420597059450916</v>
      </c>
      <c r="BE51" s="31">
        <f t="shared" si="30"/>
        <v>17.368204738166789</v>
      </c>
      <c r="BF51" s="31">
        <f t="shared" si="31"/>
        <v>15.465059819795622</v>
      </c>
      <c r="BG51" s="31">
        <f t="shared" si="32"/>
        <v>15.381449372355425</v>
      </c>
      <c r="BH51" s="31">
        <f t="shared" si="33"/>
        <v>16.799917623193195</v>
      </c>
      <c r="BI51" s="31">
        <f t="shared" si="34"/>
        <v>17.320767890416292</v>
      </c>
      <c r="BJ51" s="31">
        <f t="shared" si="35"/>
        <v>4.5484569132157437</v>
      </c>
      <c r="BK51" s="31">
        <f t="shared" si="36"/>
        <v>2.1162555148025524</v>
      </c>
      <c r="BL51" s="31">
        <f t="shared" si="37"/>
        <v>13.698976741708323</v>
      </c>
      <c r="BM51" s="31">
        <f t="shared" si="38"/>
        <v>14.900426816063367</v>
      </c>
    </row>
    <row r="52" spans="1:65" x14ac:dyDescent="0.25">
      <c r="A52">
        <v>18</v>
      </c>
      <c r="B52" s="6">
        <v>52</v>
      </c>
      <c r="C52" s="24">
        <v>2011</v>
      </c>
      <c r="D52" s="5" t="s">
        <v>31</v>
      </c>
      <c r="E52" s="7">
        <v>921675</v>
      </c>
      <c r="F52" s="7">
        <v>261369</v>
      </c>
      <c r="G52" s="7">
        <v>779196</v>
      </c>
      <c r="H52" s="7">
        <v>1962240</v>
      </c>
      <c r="I52" s="7">
        <v>598045.04292899917</v>
      </c>
      <c r="J52" s="7">
        <v>789757.0932400201</v>
      </c>
      <c r="K52" s="7">
        <v>1182093.4351301447</v>
      </c>
      <c r="L52" s="7">
        <v>1048064.3566292858</v>
      </c>
      <c r="M52" s="4">
        <f t="shared" si="0"/>
        <v>638045.19164033676</v>
      </c>
      <c r="N52" s="4">
        <f t="shared" si="1"/>
        <v>842579.87230815971</v>
      </c>
      <c r="O52" s="4">
        <f t="shared" si="2"/>
        <v>1261157.5687685125</v>
      </c>
      <c r="P52" s="4">
        <f t="shared" si="3"/>
        <v>1118163.9764152842</v>
      </c>
      <c r="Q52" s="7">
        <v>29638340.530000001</v>
      </c>
      <c r="R52" s="7">
        <v>9554088.5899999999</v>
      </c>
      <c r="S52" s="12">
        <v>28984262.930000003</v>
      </c>
      <c r="T52" s="7">
        <v>68176692.030000001</v>
      </c>
      <c r="U52" s="33">
        <f t="shared" si="4"/>
        <v>0.43472834553131662</v>
      </c>
      <c r="V52" s="33">
        <f t="shared" si="5"/>
        <v>0.14013716866456186</v>
      </c>
      <c r="W52" s="33">
        <f t="shared" si="6"/>
        <v>0.42513448609747695</v>
      </c>
      <c r="X52" s="7">
        <v>30401307.300000001</v>
      </c>
      <c r="Y52" s="7">
        <v>9510144.4399999995</v>
      </c>
      <c r="Z52" s="12">
        <v>27467688.839999996</v>
      </c>
      <c r="AA52" s="7">
        <v>67379140.579999998</v>
      </c>
      <c r="AB52" s="7">
        <v>21732624.170000002</v>
      </c>
      <c r="AC52" s="4">
        <f t="shared" si="7"/>
        <v>12940373.484544639</v>
      </c>
      <c r="AD52" s="4">
        <f t="shared" si="8"/>
        <v>4171403.4068096485</v>
      </c>
      <c r="AE52" s="4">
        <f t="shared" si="9"/>
        <v>12654797.157377899</v>
      </c>
      <c r="AF52" s="7">
        <v>20052850.300000001</v>
      </c>
      <c r="AG52" s="15">
        <v>92.376174569611862</v>
      </c>
      <c r="AH52" s="6">
        <v>6.9</v>
      </c>
      <c r="AI52" s="7">
        <v>950000</v>
      </c>
      <c r="AJ52" s="7">
        <v>3170710</v>
      </c>
      <c r="AK52" s="31">
        <f t="shared" si="10"/>
        <v>13.733947945820908</v>
      </c>
      <c r="AL52" s="31">
        <f t="shared" si="11"/>
        <v>12.47368848094378</v>
      </c>
      <c r="AM52" s="31">
        <f t="shared" si="12"/>
        <v>13.566017897827059</v>
      </c>
      <c r="AN52" s="31">
        <f t="shared" si="13"/>
        <v>14.489597235785476</v>
      </c>
      <c r="AO52" s="31">
        <f t="shared" si="14"/>
        <v>13.301421352719906</v>
      </c>
      <c r="AP52" s="31">
        <f t="shared" si="15"/>
        <v>13.57948070025112</v>
      </c>
      <c r="AQ52" s="31">
        <f t="shared" si="16"/>
        <v>13.982797522157481</v>
      </c>
      <c r="AR52" s="31">
        <f t="shared" si="17"/>
        <v>13.86245555097508</v>
      </c>
      <c r="AS52" s="31">
        <f t="shared" si="18"/>
        <v>13.366164393110431</v>
      </c>
      <c r="AT52" s="31">
        <f t="shared" si="19"/>
        <v>13.644223740641644</v>
      </c>
      <c r="AU52" s="31">
        <f t="shared" si="20"/>
        <v>14.047540562548006</v>
      </c>
      <c r="AV52" s="31">
        <f t="shared" si="21"/>
        <v>13.927198591365604</v>
      </c>
      <c r="AW52" s="31">
        <f t="shared" si="22"/>
        <v>17.204579369307933</v>
      </c>
      <c r="AX52" s="31">
        <f t="shared" si="23"/>
        <v>16.072479745445051</v>
      </c>
      <c r="AY52" s="31">
        <f t="shared" si="24"/>
        <v>17.182263583072626</v>
      </c>
      <c r="AZ52" s="31">
        <f t="shared" si="25"/>
        <v>18.037613305309833</v>
      </c>
      <c r="BA52" s="31">
        <f t="shared" si="26"/>
        <v>17.229996168741309</v>
      </c>
      <c r="BB52" s="31">
        <f t="shared" si="27"/>
        <v>16.067869622629157</v>
      </c>
      <c r="BC52" s="31">
        <f t="shared" si="28"/>
        <v>17.12852092056767</v>
      </c>
      <c r="BD52" s="31">
        <f t="shared" si="29"/>
        <v>18.025846041037948</v>
      </c>
      <c r="BE52" s="31">
        <f t="shared" si="30"/>
        <v>16.89432510748167</v>
      </c>
      <c r="BF52" s="31">
        <f t="shared" si="31"/>
        <v>16.375862709413756</v>
      </c>
      <c r="BG52" s="31">
        <f t="shared" si="32"/>
        <v>15.243763085550874</v>
      </c>
      <c r="BH52" s="31">
        <f t="shared" si="33"/>
        <v>16.353546923178449</v>
      </c>
      <c r="BI52" s="31">
        <f t="shared" si="34"/>
        <v>16.813881861214131</v>
      </c>
      <c r="BJ52" s="31">
        <f t="shared" si="35"/>
        <v>4.5258690944201323</v>
      </c>
      <c r="BK52" s="31">
        <f t="shared" si="36"/>
        <v>1.9315214116032138</v>
      </c>
      <c r="BL52" s="31">
        <f t="shared" si="37"/>
        <v>13.764217263576723</v>
      </c>
      <c r="BM52" s="31">
        <f t="shared" si="38"/>
        <v>14.969466095538268</v>
      </c>
    </row>
    <row r="53" spans="1:65" x14ac:dyDescent="0.25">
      <c r="A53">
        <v>19</v>
      </c>
      <c r="B53" s="3">
        <v>53</v>
      </c>
      <c r="C53" s="24">
        <v>2011</v>
      </c>
      <c r="D53" s="2" t="s">
        <v>32</v>
      </c>
      <c r="E53" s="4">
        <v>1383892</v>
      </c>
      <c r="F53" s="4">
        <v>186522</v>
      </c>
      <c r="G53" s="4">
        <v>525845</v>
      </c>
      <c r="H53" s="4">
        <v>2096259</v>
      </c>
      <c r="I53" s="4">
        <v>419282.84812576469</v>
      </c>
      <c r="J53" s="4">
        <v>728914.52606249135</v>
      </c>
      <c r="K53" s="4">
        <v>1366436.1099629872</v>
      </c>
      <c r="L53" s="4">
        <v>1386202.648675743</v>
      </c>
      <c r="M53" s="4">
        <f t="shared" si="0"/>
        <v>447326.51553082158</v>
      </c>
      <c r="N53" s="4">
        <f t="shared" si="1"/>
        <v>777667.85958659416</v>
      </c>
      <c r="O53" s="4">
        <f t="shared" si="2"/>
        <v>1457829.9744374233</v>
      </c>
      <c r="P53" s="4">
        <f t="shared" si="3"/>
        <v>1478918.5949855978</v>
      </c>
      <c r="Q53" s="4">
        <v>15885472.43</v>
      </c>
      <c r="R53" s="4">
        <v>5692066.7599999998</v>
      </c>
      <c r="S53" s="11">
        <v>27237701.080000002</v>
      </c>
      <c r="T53" s="4">
        <v>48815240.280000001</v>
      </c>
      <c r="U53" s="33">
        <f t="shared" si="4"/>
        <v>0.32542034698348921</v>
      </c>
      <c r="V53" s="33">
        <f t="shared" si="5"/>
        <v>0.11660429667765224</v>
      </c>
      <c r="W53" s="33">
        <f t="shared" si="6"/>
        <v>0.55797535613400451</v>
      </c>
      <c r="X53" s="4">
        <v>14909120.470000001</v>
      </c>
      <c r="Y53" s="4">
        <v>5480485.6300000008</v>
      </c>
      <c r="Z53" s="11">
        <v>25944521.419999998</v>
      </c>
      <c r="AA53" s="4">
        <v>46334127.520000003</v>
      </c>
      <c r="AB53" s="4">
        <v>16166776.48</v>
      </c>
      <c r="AC53" s="4">
        <f t="shared" si="7"/>
        <v>9686648.8526065219</v>
      </c>
      <c r="AD53" s="4">
        <f t="shared" si="8"/>
        <v>3470910.430437461</v>
      </c>
      <c r="AE53" s="4">
        <f t="shared" si="9"/>
        <v>16609014.750858214</v>
      </c>
      <c r="AF53" s="4">
        <v>14723676.6</v>
      </c>
      <c r="AG53" s="13">
        <v>95.346560674852469</v>
      </c>
      <c r="AH53" s="3">
        <v>6.8</v>
      </c>
      <c r="AI53" s="4">
        <v>850000</v>
      </c>
      <c r="AJ53" s="4">
        <v>3058595</v>
      </c>
      <c r="AK53" s="31">
        <f t="shared" si="10"/>
        <v>14.140410377432806</v>
      </c>
      <c r="AL53" s="31">
        <f t="shared" si="11"/>
        <v>12.136304473575471</v>
      </c>
      <c r="AM53" s="31">
        <f t="shared" si="12"/>
        <v>13.172761771488021</v>
      </c>
      <c r="AN53" s="31">
        <f t="shared" si="13"/>
        <v>14.555664885491376</v>
      </c>
      <c r="AO53" s="31">
        <f t="shared" si="14"/>
        <v>12.946301026349763</v>
      </c>
      <c r="AP53" s="31">
        <f t="shared" si="15"/>
        <v>13.499311755917088</v>
      </c>
      <c r="AQ53" s="31">
        <f t="shared" si="16"/>
        <v>14.127716528747895</v>
      </c>
      <c r="AR53" s="31">
        <f t="shared" si="17"/>
        <v>14.142078659209934</v>
      </c>
      <c r="AS53" s="31">
        <f t="shared" si="18"/>
        <v>13.011044066740288</v>
      </c>
      <c r="AT53" s="31">
        <f t="shared" si="19"/>
        <v>13.564054796307612</v>
      </c>
      <c r="AU53" s="31">
        <f t="shared" si="20"/>
        <v>14.192459569138419</v>
      </c>
      <c r="AV53" s="31">
        <f t="shared" si="21"/>
        <v>14.206821699600459</v>
      </c>
      <c r="AW53" s="31">
        <f t="shared" si="22"/>
        <v>16.58091556587933</v>
      </c>
      <c r="AX53" s="31">
        <f t="shared" si="23"/>
        <v>15.554583966865193</v>
      </c>
      <c r="AY53" s="31">
        <f t="shared" si="24"/>
        <v>17.120112640676783</v>
      </c>
      <c r="AZ53" s="31">
        <f t="shared" si="25"/>
        <v>17.703553122887296</v>
      </c>
      <c r="BA53" s="31">
        <f t="shared" si="26"/>
        <v>16.517483695732039</v>
      </c>
      <c r="BB53" s="31">
        <f t="shared" si="27"/>
        <v>15.516704273610939</v>
      </c>
      <c r="BC53" s="31">
        <f t="shared" si="28"/>
        <v>17.071471024670508</v>
      </c>
      <c r="BD53" s="31">
        <f t="shared" si="29"/>
        <v>17.65138934299938</v>
      </c>
      <c r="BE53" s="31">
        <f t="shared" si="30"/>
        <v>16.598468859793851</v>
      </c>
      <c r="BF53" s="31">
        <f t="shared" si="31"/>
        <v>16.08625908840769</v>
      </c>
      <c r="BG53" s="31">
        <f t="shared" si="32"/>
        <v>15.059927489393553</v>
      </c>
      <c r="BH53" s="31">
        <f t="shared" si="33"/>
        <v>16.625456163205143</v>
      </c>
      <c r="BI53" s="31">
        <f t="shared" si="34"/>
        <v>16.504967409099653</v>
      </c>
      <c r="BJ53" s="31">
        <f t="shared" si="35"/>
        <v>4.557518260864696</v>
      </c>
      <c r="BK53" s="31">
        <f t="shared" si="36"/>
        <v>1.9169226121820611</v>
      </c>
      <c r="BL53" s="31">
        <f t="shared" si="37"/>
        <v>13.652991628466498</v>
      </c>
      <c r="BM53" s="31">
        <f t="shared" si="38"/>
        <v>14.933466218159978</v>
      </c>
    </row>
    <row r="54" spans="1:65" x14ac:dyDescent="0.25">
      <c r="A54">
        <v>20</v>
      </c>
      <c r="B54" s="6">
        <v>61</v>
      </c>
      <c r="C54" s="24">
        <v>2011</v>
      </c>
      <c r="D54" s="5" t="s">
        <v>33</v>
      </c>
      <c r="E54" s="7">
        <v>1373127</v>
      </c>
      <c r="F54" s="7">
        <v>191297</v>
      </c>
      <c r="G54" s="7">
        <v>582148</v>
      </c>
      <c r="H54" s="7">
        <v>2146572</v>
      </c>
      <c r="I54" s="7">
        <v>1066647.1631236565</v>
      </c>
      <c r="J54" s="7">
        <v>1332932.0279124356</v>
      </c>
      <c r="K54" s="7">
        <v>1392286.2678339563</v>
      </c>
      <c r="L54" s="7">
        <v>1396684.451685858</v>
      </c>
      <c r="M54" s="4">
        <f t="shared" si="0"/>
        <v>1137989.6910016746</v>
      </c>
      <c r="N54" s="4">
        <f t="shared" si="1"/>
        <v>1422084.9771242095</v>
      </c>
      <c r="O54" s="4">
        <f t="shared" si="2"/>
        <v>1485409.1160551449</v>
      </c>
      <c r="P54" s="4">
        <f t="shared" si="3"/>
        <v>1490101.4717427907</v>
      </c>
      <c r="Q54" s="7">
        <v>28679060.699999999</v>
      </c>
      <c r="R54" s="7">
        <v>26540470.100000001</v>
      </c>
      <c r="S54" s="12">
        <v>41507596.899999999</v>
      </c>
      <c r="T54" s="7">
        <v>96727127.599999994</v>
      </c>
      <c r="U54" s="33">
        <f t="shared" si="4"/>
        <v>0.29649449344342982</v>
      </c>
      <c r="V54" s="33">
        <f t="shared" si="5"/>
        <v>0.27438497098512005</v>
      </c>
      <c r="W54" s="33">
        <f t="shared" si="6"/>
        <v>0.42912053660528632</v>
      </c>
      <c r="X54" s="7">
        <v>26704443.300000001</v>
      </c>
      <c r="Y54" s="7">
        <v>24385435.799999997</v>
      </c>
      <c r="Z54" s="12">
        <v>39707711.799999997</v>
      </c>
      <c r="AA54" s="7">
        <v>90797590.900000006</v>
      </c>
      <c r="AB54" s="7">
        <v>31286719.5</v>
      </c>
      <c r="AC54" s="4">
        <f t="shared" si="7"/>
        <v>8825625.2915361486</v>
      </c>
      <c r="AD54" s="4">
        <f t="shared" si="8"/>
        <v>8167500.5542918276</v>
      </c>
      <c r="AE54" s="4">
        <f t="shared" si="9"/>
        <v>12773448.224945785</v>
      </c>
      <c r="AF54" s="7">
        <v>30026170.699999999</v>
      </c>
      <c r="AG54" s="15">
        <v>93.755579425626365</v>
      </c>
      <c r="AH54" s="6">
        <v>6.8</v>
      </c>
      <c r="AI54" s="7">
        <v>802500</v>
      </c>
      <c r="AJ54" s="7">
        <v>3124185</v>
      </c>
      <c r="AK54" s="31">
        <f t="shared" si="10"/>
        <v>14.132601178651585</v>
      </c>
      <c r="AL54" s="31">
        <f t="shared" si="11"/>
        <v>12.161582473130784</v>
      </c>
      <c r="AM54" s="31">
        <f t="shared" si="12"/>
        <v>13.274479989918593</v>
      </c>
      <c r="AN54" s="31">
        <f t="shared" si="13"/>
        <v>14.579382709061138</v>
      </c>
      <c r="AO54" s="31">
        <f t="shared" si="14"/>
        <v>13.880030794363108</v>
      </c>
      <c r="AP54" s="31">
        <f t="shared" si="15"/>
        <v>14.102891606047093</v>
      </c>
      <c r="AQ54" s="31">
        <f t="shared" si="16"/>
        <v>14.146457750912557</v>
      </c>
      <c r="AR54" s="31">
        <f t="shared" si="17"/>
        <v>14.149611737053091</v>
      </c>
      <c r="AS54" s="31">
        <f t="shared" si="18"/>
        <v>13.944773834753633</v>
      </c>
      <c r="AT54" s="31">
        <f t="shared" si="19"/>
        <v>14.167634646437618</v>
      </c>
      <c r="AU54" s="31">
        <f t="shared" si="20"/>
        <v>14.211200791303082</v>
      </c>
      <c r="AV54" s="31">
        <f t="shared" si="21"/>
        <v>14.214354777443615</v>
      </c>
      <c r="AW54" s="31">
        <f t="shared" si="22"/>
        <v>17.171677822113342</v>
      </c>
      <c r="AX54" s="31">
        <f t="shared" si="23"/>
        <v>17.094181299597675</v>
      </c>
      <c r="AY54" s="31">
        <f t="shared" si="24"/>
        <v>17.54138702627921</v>
      </c>
      <c r="AZ54" s="31">
        <f t="shared" si="25"/>
        <v>18.387404454690429</v>
      </c>
      <c r="BA54" s="31">
        <f t="shared" si="26"/>
        <v>17.100340525255252</v>
      </c>
      <c r="BB54" s="31">
        <f t="shared" si="27"/>
        <v>17.009496618608996</v>
      </c>
      <c r="BC54" s="31">
        <f t="shared" si="28"/>
        <v>17.49705597868213</v>
      </c>
      <c r="BD54" s="31">
        <f t="shared" si="29"/>
        <v>18.324143311281219</v>
      </c>
      <c r="BE54" s="31">
        <f t="shared" si="30"/>
        <v>17.258704268346285</v>
      </c>
      <c r="BF54" s="31">
        <f t="shared" si="31"/>
        <v>15.99317001283857</v>
      </c>
      <c r="BG54" s="31">
        <f t="shared" si="32"/>
        <v>15.915673490322904</v>
      </c>
      <c r="BH54" s="31">
        <f t="shared" si="33"/>
        <v>16.362879217004441</v>
      </c>
      <c r="BI54" s="31">
        <f t="shared" si="34"/>
        <v>17.217579916011164</v>
      </c>
      <c r="BJ54" s="31">
        <f t="shared" si="35"/>
        <v>4.5406911769529881</v>
      </c>
      <c r="BK54" s="31">
        <f t="shared" si="36"/>
        <v>1.9169226121820611</v>
      </c>
      <c r="BL54" s="31">
        <f t="shared" si="37"/>
        <v>13.595487133986309</v>
      </c>
      <c r="BM54" s="31">
        <f t="shared" si="38"/>
        <v>14.954684007138406</v>
      </c>
    </row>
    <row r="55" spans="1:65" x14ac:dyDescent="0.25">
      <c r="A55">
        <v>21</v>
      </c>
      <c r="B55" s="3">
        <v>62</v>
      </c>
      <c r="C55" s="24">
        <v>2011</v>
      </c>
      <c r="D55" s="2" t="s">
        <v>34</v>
      </c>
      <c r="E55" s="4">
        <v>665841</v>
      </c>
      <c r="F55" s="4">
        <v>87096</v>
      </c>
      <c r="G55" s="4">
        <v>352764</v>
      </c>
      <c r="H55" s="4">
        <v>1105701</v>
      </c>
      <c r="I55" s="4">
        <v>1328490.1594554693</v>
      </c>
      <c r="J55" s="4">
        <v>1412687.1780351414</v>
      </c>
      <c r="K55" s="4">
        <v>1772185.9710650849</v>
      </c>
      <c r="L55" s="4">
        <v>1694892.2459989008</v>
      </c>
      <c r="M55" s="4">
        <f t="shared" si="0"/>
        <v>1417346.0149935551</v>
      </c>
      <c r="N55" s="4">
        <f t="shared" si="1"/>
        <v>1507174.537929059</v>
      </c>
      <c r="O55" s="4">
        <f t="shared" si="2"/>
        <v>1890718.3512342584</v>
      </c>
      <c r="P55" s="4">
        <f t="shared" si="3"/>
        <v>1808254.8475140145</v>
      </c>
      <c r="Q55" s="4">
        <v>27067300</v>
      </c>
      <c r="R55" s="4">
        <v>14991400</v>
      </c>
      <c r="S55" s="11">
        <v>23813500</v>
      </c>
      <c r="T55" s="4">
        <v>65871500</v>
      </c>
      <c r="U55" s="33">
        <f t="shared" si="4"/>
        <v>0.41091063661826432</v>
      </c>
      <c r="V55" s="33">
        <f t="shared" si="5"/>
        <v>0.22758552636572721</v>
      </c>
      <c r="W55" s="33">
        <f t="shared" si="6"/>
        <v>0.36151446376657581</v>
      </c>
      <c r="X55" s="4">
        <v>24123800</v>
      </c>
      <c r="Y55" s="4">
        <v>13975900</v>
      </c>
      <c r="Z55" s="11">
        <v>22394100</v>
      </c>
      <c r="AA55" s="4">
        <v>60493000</v>
      </c>
      <c r="AB55" s="4">
        <v>28733200</v>
      </c>
      <c r="AC55" s="4">
        <f t="shared" si="7"/>
        <v>12231401.888721099</v>
      </c>
      <c r="AD55" s="4">
        <f t="shared" si="8"/>
        <v>6774441.420997791</v>
      </c>
      <c r="AE55" s="4">
        <f t="shared" si="9"/>
        <v>10761047.052238677</v>
      </c>
      <c r="AF55" s="4">
        <v>26770400</v>
      </c>
      <c r="AG55" s="13">
        <v>93.078915142804377</v>
      </c>
      <c r="AH55" s="3">
        <v>8</v>
      </c>
      <c r="AI55" s="4">
        <v>1134580</v>
      </c>
      <c r="AJ55" s="4">
        <v>1594839</v>
      </c>
      <c r="AK55" s="31">
        <f t="shared" si="10"/>
        <v>13.408806182281158</v>
      </c>
      <c r="AL55" s="31">
        <f t="shared" si="11"/>
        <v>11.374766237561015</v>
      </c>
      <c r="AM55" s="31">
        <f t="shared" si="12"/>
        <v>12.773554557091929</v>
      </c>
      <c r="AN55" s="31">
        <f t="shared" si="13"/>
        <v>13.915990080934534</v>
      </c>
      <c r="AO55" s="31">
        <f t="shared" si="14"/>
        <v>14.099553636894857</v>
      </c>
      <c r="AP55" s="31">
        <f t="shared" si="15"/>
        <v>14.161004248646449</v>
      </c>
      <c r="AQ55" s="31">
        <f t="shared" si="16"/>
        <v>14.387724354451313</v>
      </c>
      <c r="AR55" s="31">
        <f t="shared" si="17"/>
        <v>14.343129725093858</v>
      </c>
      <c r="AS55" s="31">
        <f t="shared" si="18"/>
        <v>14.164296677285382</v>
      </c>
      <c r="AT55" s="31">
        <f t="shared" si="19"/>
        <v>14.225747289036974</v>
      </c>
      <c r="AU55" s="31">
        <f t="shared" si="20"/>
        <v>14.452467394841838</v>
      </c>
      <c r="AV55" s="31">
        <f t="shared" si="21"/>
        <v>14.407872765484383</v>
      </c>
      <c r="AW55" s="31">
        <f t="shared" si="22"/>
        <v>17.113836915204821</v>
      </c>
      <c r="AX55" s="31">
        <f t="shared" si="23"/>
        <v>16.522987261314746</v>
      </c>
      <c r="AY55" s="31">
        <f t="shared" si="24"/>
        <v>16.985763204720094</v>
      </c>
      <c r="AZ55" s="31">
        <f t="shared" si="25"/>
        <v>18.003216432484511</v>
      </c>
      <c r="BA55" s="31">
        <f t="shared" si="26"/>
        <v>16.998709463019559</v>
      </c>
      <c r="BB55" s="31">
        <f t="shared" si="27"/>
        <v>16.452844975647363</v>
      </c>
      <c r="BC55" s="31">
        <f t="shared" si="28"/>
        <v>16.924308089274135</v>
      </c>
      <c r="BD55" s="31">
        <f t="shared" si="29"/>
        <v>17.918038213827682</v>
      </c>
      <c r="BE55" s="31">
        <f t="shared" si="30"/>
        <v>17.173563806583815</v>
      </c>
      <c r="BF55" s="31">
        <f t="shared" si="31"/>
        <v>16.319517128135967</v>
      </c>
      <c r="BG55" s="31">
        <f t="shared" si="32"/>
        <v>15.728667474245894</v>
      </c>
      <c r="BH55" s="31">
        <f t="shared" si="33"/>
        <v>16.191443417651243</v>
      </c>
      <c r="BI55" s="31">
        <f t="shared" si="34"/>
        <v>17.102807357484267</v>
      </c>
      <c r="BJ55" s="31">
        <f t="shared" si="35"/>
        <v>4.5334476832609312</v>
      </c>
      <c r="BK55" s="31">
        <f t="shared" si="36"/>
        <v>2.0794415416798357</v>
      </c>
      <c r="BL55" s="31">
        <f t="shared" si="37"/>
        <v>13.941773096361581</v>
      </c>
      <c r="BM55" s="31">
        <f t="shared" si="38"/>
        <v>14.282283348667381</v>
      </c>
    </row>
    <row r="56" spans="1:65" x14ac:dyDescent="0.25">
      <c r="A56">
        <v>22</v>
      </c>
      <c r="B56" s="6">
        <v>63</v>
      </c>
      <c r="C56" s="24">
        <v>2011</v>
      </c>
      <c r="D56" s="5" t="s">
        <v>35</v>
      </c>
      <c r="E56" s="7">
        <v>830693</v>
      </c>
      <c r="F56" s="7">
        <v>216404</v>
      </c>
      <c r="G56" s="7">
        <v>777832</v>
      </c>
      <c r="H56" s="7">
        <v>1824929</v>
      </c>
      <c r="I56" s="7">
        <v>1045830.8122480587</v>
      </c>
      <c r="J56" s="7">
        <v>1497920.4958141362</v>
      </c>
      <c r="K56" s="7">
        <v>1354292.002938776</v>
      </c>
      <c r="L56" s="7">
        <v>1512770.8431946354</v>
      </c>
      <c r="M56" s="4">
        <f t="shared" si="0"/>
        <v>1115781.0417691283</v>
      </c>
      <c r="N56" s="4">
        <f t="shared" si="1"/>
        <v>1598108.6727729738</v>
      </c>
      <c r="O56" s="4">
        <f t="shared" si="2"/>
        <v>1444873.6107233886</v>
      </c>
      <c r="P56" s="4">
        <f t="shared" si="3"/>
        <v>1613952.2833042308</v>
      </c>
      <c r="Q56" s="7">
        <v>45362189.700000003</v>
      </c>
      <c r="R56" s="7">
        <v>20001575.700000003</v>
      </c>
      <c r="S56" s="12">
        <v>33416785.599999994</v>
      </c>
      <c r="T56" s="7">
        <v>98780551.099999994</v>
      </c>
      <c r="U56" s="33">
        <f t="shared" si="4"/>
        <v>0.45922187307983148</v>
      </c>
      <c r="V56" s="33">
        <f t="shared" si="5"/>
        <v>0.20248495758797203</v>
      </c>
      <c r="W56" s="33">
        <f t="shared" si="6"/>
        <v>0.33829316831985151</v>
      </c>
      <c r="X56" s="7">
        <v>40833520.5</v>
      </c>
      <c r="Y56" s="7">
        <v>18855869</v>
      </c>
      <c r="Z56" s="12">
        <v>31562739.399999999</v>
      </c>
      <c r="AA56" s="7">
        <v>91252128.900000006</v>
      </c>
      <c r="AB56" s="7">
        <v>21201367.059999999</v>
      </c>
      <c r="AC56" s="4">
        <f t="shared" si="7"/>
        <v>13669461.885818286</v>
      </c>
      <c r="AD56" s="4">
        <f t="shared" si="8"/>
        <v>6027283.4820286287</v>
      </c>
      <c r="AE56" s="4">
        <f t="shared" si="9"/>
        <v>10069828.642019043</v>
      </c>
      <c r="AF56" s="7">
        <v>19894863.190000001</v>
      </c>
      <c r="AG56" s="15">
        <v>93.265056550309296</v>
      </c>
      <c r="AH56" s="6">
        <v>7.6</v>
      </c>
      <c r="AI56" s="7">
        <v>1126000</v>
      </c>
      <c r="AJ56" s="7">
        <v>2634662</v>
      </c>
      <c r="AK56" s="31">
        <f t="shared" si="10"/>
        <v>13.630015571163513</v>
      </c>
      <c r="AL56" s="31">
        <f t="shared" si="11"/>
        <v>12.284902310071987</v>
      </c>
      <c r="AM56" s="31">
        <f t="shared" si="12"/>
        <v>13.564265841539154</v>
      </c>
      <c r="AN56" s="31">
        <f t="shared" si="13"/>
        <v>14.417051640132355</v>
      </c>
      <c r="AO56" s="31">
        <f t="shared" si="14"/>
        <v>13.860322163151695</v>
      </c>
      <c r="AP56" s="31">
        <f t="shared" si="15"/>
        <v>14.219588368095534</v>
      </c>
      <c r="AQ56" s="31">
        <f t="shared" si="16"/>
        <v>14.118789368685304</v>
      </c>
      <c r="AR56" s="31">
        <f t="shared" si="17"/>
        <v>14.229453522736787</v>
      </c>
      <c r="AS56" s="31">
        <f t="shared" si="18"/>
        <v>13.92506520354222</v>
      </c>
      <c r="AT56" s="31">
        <f t="shared" si="19"/>
        <v>14.284331408486059</v>
      </c>
      <c r="AU56" s="31">
        <f t="shared" si="20"/>
        <v>14.183532409075829</v>
      </c>
      <c r="AV56" s="31">
        <f t="shared" si="21"/>
        <v>14.294196563127311</v>
      </c>
      <c r="AW56" s="31">
        <f t="shared" si="22"/>
        <v>17.630189490028151</v>
      </c>
      <c r="AX56" s="31">
        <f t="shared" si="23"/>
        <v>16.81132161341489</v>
      </c>
      <c r="AY56" s="31">
        <f t="shared" si="24"/>
        <v>17.324568894578753</v>
      </c>
      <c r="AZ56" s="31">
        <f t="shared" si="25"/>
        <v>18.408411292125777</v>
      </c>
      <c r="BA56" s="31">
        <f t="shared" si="26"/>
        <v>17.525013882943909</v>
      </c>
      <c r="BB56" s="31">
        <f t="shared" si="27"/>
        <v>16.752334776183218</v>
      </c>
      <c r="BC56" s="31">
        <f t="shared" si="28"/>
        <v>17.267487849921583</v>
      </c>
      <c r="BD56" s="31">
        <f t="shared" si="29"/>
        <v>18.329136880565684</v>
      </c>
      <c r="BE56" s="31">
        <f t="shared" si="30"/>
        <v>16.869576221525502</v>
      </c>
      <c r="BF56" s="31">
        <f t="shared" si="31"/>
        <v>16.43067484331803</v>
      </c>
      <c r="BG56" s="31">
        <f t="shared" si="32"/>
        <v>15.611806966704769</v>
      </c>
      <c r="BH56" s="31">
        <f t="shared" si="33"/>
        <v>16.125054247868633</v>
      </c>
      <c r="BI56" s="31">
        <f t="shared" si="34"/>
        <v>16.805972125217362</v>
      </c>
      <c r="BJ56" s="31">
        <f t="shared" si="35"/>
        <v>4.5354455098364408</v>
      </c>
      <c r="BK56" s="31">
        <f t="shared" si="36"/>
        <v>2.0281482472922852</v>
      </c>
      <c r="BL56" s="31">
        <f t="shared" si="37"/>
        <v>13.934182087681773</v>
      </c>
      <c r="BM56" s="31">
        <f t="shared" si="38"/>
        <v>14.784265458485102</v>
      </c>
    </row>
    <row r="57" spans="1:65" x14ac:dyDescent="0.25">
      <c r="A57">
        <v>23</v>
      </c>
      <c r="B57" s="3">
        <v>64</v>
      </c>
      <c r="C57" s="24">
        <v>2011</v>
      </c>
      <c r="D57" s="2" t="s">
        <v>36</v>
      </c>
      <c r="E57" s="4">
        <v>616898</v>
      </c>
      <c r="F57" s="4">
        <v>176944</v>
      </c>
      <c r="G57" s="4">
        <v>797161</v>
      </c>
      <c r="H57" s="4">
        <v>1591003</v>
      </c>
      <c r="I57" s="4">
        <v>1958244.8195663472</v>
      </c>
      <c r="J57" s="4">
        <v>1651653.0303519277</v>
      </c>
      <c r="K57" s="4">
        <v>1689247.9337832504</v>
      </c>
      <c r="L57" s="4">
        <v>2103221.6924039316</v>
      </c>
      <c r="M57" s="4">
        <f t="shared" si="0"/>
        <v>2089221.7165776982</v>
      </c>
      <c r="N57" s="4">
        <f t="shared" si="1"/>
        <v>1762123.5837236948</v>
      </c>
      <c r="O57" s="4">
        <f t="shared" si="2"/>
        <v>1802233.0163628447</v>
      </c>
      <c r="P57" s="4">
        <f t="shared" si="3"/>
        <v>2243895.3447713782</v>
      </c>
      <c r="Q57" s="4">
        <v>314314531.10000002</v>
      </c>
      <c r="R57" s="4">
        <v>128732093.78999999</v>
      </c>
      <c r="S57" s="4">
        <v>72144850.920000017</v>
      </c>
      <c r="T57" s="4">
        <v>515191475.83999997</v>
      </c>
      <c r="U57" s="33">
        <f t="shared" si="4"/>
        <v>0.61009264679218966</v>
      </c>
      <c r="V57" s="33">
        <f t="shared" si="5"/>
        <v>0.24987232869120601</v>
      </c>
      <c r="W57" s="33">
        <f t="shared" si="6"/>
        <v>0.14003502445837365</v>
      </c>
      <c r="X57" s="4">
        <v>251921438.88999999</v>
      </c>
      <c r="Y57" s="4">
        <v>125531114.47</v>
      </c>
      <c r="Z57" s="4">
        <v>67811869.019999996</v>
      </c>
      <c r="AA57" s="4">
        <v>445264422.38</v>
      </c>
      <c r="AB57" s="4">
        <v>111083544.44</v>
      </c>
      <c r="AC57" s="4">
        <f t="shared" si="7"/>
        <v>18160367.941999283</v>
      </c>
      <c r="AD57" s="4">
        <f t="shared" si="8"/>
        <v>7437843.1725340001</v>
      </c>
      <c r="AE57" s="4">
        <f t="shared" si="9"/>
        <v>4168362.9237333899</v>
      </c>
      <c r="AF57" s="4">
        <v>105497504.7</v>
      </c>
      <c r="AG57" s="13">
        <v>95.612624561884033</v>
      </c>
      <c r="AH57" s="3">
        <v>9.1</v>
      </c>
      <c r="AI57" s="4">
        <v>1084000</v>
      </c>
      <c r="AJ57" s="4">
        <v>2580490</v>
      </c>
      <c r="AK57" s="31">
        <f t="shared" si="10"/>
        <v>13.332458973175941</v>
      </c>
      <c r="AL57" s="31">
        <f t="shared" si="11"/>
        <v>12.08358857731514</v>
      </c>
      <c r="AM57" s="31">
        <f t="shared" si="12"/>
        <v>13.58881194489981</v>
      </c>
      <c r="AN57" s="31">
        <f t="shared" si="13"/>
        <v>14.279875192924683</v>
      </c>
      <c r="AO57" s="31">
        <f t="shared" si="14"/>
        <v>14.487559129785591</v>
      </c>
      <c r="AP57" s="31">
        <f t="shared" si="15"/>
        <v>14.317287180950347</v>
      </c>
      <c r="AQ57" s="31">
        <f t="shared" si="16"/>
        <v>14.33979397825739</v>
      </c>
      <c r="AR57" s="31">
        <f t="shared" si="17"/>
        <v>14.558980866344207</v>
      </c>
      <c r="AS57" s="31">
        <f t="shared" si="18"/>
        <v>14.552302170176116</v>
      </c>
      <c r="AT57" s="31">
        <f t="shared" si="19"/>
        <v>14.382030221340873</v>
      </c>
      <c r="AU57" s="31">
        <f t="shared" si="20"/>
        <v>14.404537018647916</v>
      </c>
      <c r="AV57" s="31">
        <f t="shared" si="21"/>
        <v>14.623723906734732</v>
      </c>
      <c r="AW57" s="31">
        <f t="shared" si="22"/>
        <v>19.565904733915747</v>
      </c>
      <c r="AX57" s="31">
        <f t="shared" si="23"/>
        <v>18.673244010476743</v>
      </c>
      <c r="AY57" s="31">
        <f t="shared" si="24"/>
        <v>18.09418647431729</v>
      </c>
      <c r="AZ57" s="31">
        <f t="shared" si="25"/>
        <v>20.060049187275926</v>
      </c>
      <c r="BA57" s="31">
        <f t="shared" si="26"/>
        <v>19.344627846434921</v>
      </c>
      <c r="BB57" s="31">
        <f t="shared" si="27"/>
        <v>18.648064209871766</v>
      </c>
      <c r="BC57" s="31">
        <f t="shared" si="28"/>
        <v>18.03224779688157</v>
      </c>
      <c r="BD57" s="31">
        <f t="shared" si="29"/>
        <v>19.914178871254592</v>
      </c>
      <c r="BE57" s="31">
        <f t="shared" si="30"/>
        <v>18.525793128788287</v>
      </c>
      <c r="BF57" s="31">
        <f t="shared" si="31"/>
        <v>16.714752192055474</v>
      </c>
      <c r="BG57" s="31">
        <f t="shared" si="32"/>
        <v>15.822091468616474</v>
      </c>
      <c r="BH57" s="31">
        <f t="shared" si="33"/>
        <v>15.243033932457021</v>
      </c>
      <c r="BI57" s="31">
        <f t="shared" si="34"/>
        <v>18.474197858467978</v>
      </c>
      <c r="BJ57" s="31">
        <f t="shared" si="35"/>
        <v>4.560304867425371</v>
      </c>
      <c r="BK57" s="31">
        <f t="shared" si="36"/>
        <v>2.2082744135228043</v>
      </c>
      <c r="BL57" s="31">
        <f t="shared" si="37"/>
        <v>13.896168460981729</v>
      </c>
      <c r="BM57" s="31">
        <f t="shared" si="38"/>
        <v>14.763489861345429</v>
      </c>
    </row>
    <row r="58" spans="1:65" x14ac:dyDescent="0.25">
      <c r="A58">
        <v>24</v>
      </c>
      <c r="B58" s="3">
        <v>71</v>
      </c>
      <c r="C58" s="24">
        <v>2011</v>
      </c>
      <c r="D58" s="2" t="s">
        <v>38</v>
      </c>
      <c r="E58" s="4">
        <v>345927</v>
      </c>
      <c r="F58" s="4">
        <v>153068</v>
      </c>
      <c r="G58" s="4">
        <v>491725</v>
      </c>
      <c r="H58" s="4">
        <v>990720</v>
      </c>
      <c r="I58" s="4">
        <v>994013.55626508384</v>
      </c>
      <c r="J58" s="4">
        <v>1259509.1969287994</v>
      </c>
      <c r="K58" s="4">
        <v>1555659.2094276124</v>
      </c>
      <c r="L58" s="4">
        <v>1538071.7102254448</v>
      </c>
      <c r="M58" s="4">
        <f t="shared" si="0"/>
        <v>1060497.9967630038</v>
      </c>
      <c r="N58" s="4">
        <f t="shared" si="1"/>
        <v>1343751.2716288997</v>
      </c>
      <c r="O58" s="4">
        <f t="shared" si="2"/>
        <v>1659709.2311726368</v>
      </c>
      <c r="P58" s="4">
        <f t="shared" si="3"/>
        <v>1640945.3948502722</v>
      </c>
      <c r="Q58" s="4">
        <v>15425151</v>
      </c>
      <c r="R58" s="4">
        <v>13677631.700000001</v>
      </c>
      <c r="S58" s="11">
        <v>28240818.399999999</v>
      </c>
      <c r="T58" s="4">
        <v>57343600.899999999</v>
      </c>
      <c r="U58" s="33">
        <f t="shared" si="4"/>
        <v>0.26899515827231563</v>
      </c>
      <c r="V58" s="33">
        <f t="shared" si="5"/>
        <v>0.23852062802704113</v>
      </c>
      <c r="W58" s="33">
        <f t="shared" si="6"/>
        <v>0.49248421718839075</v>
      </c>
      <c r="X58" s="4">
        <v>14842141.100000001</v>
      </c>
      <c r="Y58" s="4">
        <v>13191494.199999999</v>
      </c>
      <c r="Z58" s="11">
        <v>26877262</v>
      </c>
      <c r="AA58" s="4">
        <v>54910897.5</v>
      </c>
      <c r="AB58" s="4">
        <v>23052594.91</v>
      </c>
      <c r="AC58" s="4">
        <f t="shared" si="7"/>
        <v>8007064.2951144017</v>
      </c>
      <c r="AD58" s="4">
        <f t="shared" si="8"/>
        <v>7099941.9342342187</v>
      </c>
      <c r="AE58" s="4">
        <f t="shared" si="9"/>
        <v>14659567.914469674</v>
      </c>
      <c r="AF58" s="4">
        <v>21961153.98</v>
      </c>
      <c r="AG58" s="13">
        <v>93.952955009860389</v>
      </c>
      <c r="AH58" s="3">
        <v>8.9</v>
      </c>
      <c r="AI58" s="4">
        <v>1050000</v>
      </c>
      <c r="AJ58" s="4">
        <v>1692885</v>
      </c>
      <c r="AK58" s="31">
        <f t="shared" si="10"/>
        <v>12.753983049120929</v>
      </c>
      <c r="AL58" s="31">
        <f t="shared" si="11"/>
        <v>11.938637546082839</v>
      </c>
      <c r="AM58" s="31">
        <f t="shared" si="12"/>
        <v>13.105674896118094</v>
      </c>
      <c r="AN58" s="31">
        <f t="shared" si="13"/>
        <v>13.80618723050339</v>
      </c>
      <c r="AO58" s="31">
        <f t="shared" si="14"/>
        <v>13.809506123639359</v>
      </c>
      <c r="AP58" s="31">
        <f t="shared" si="15"/>
        <v>14.04623267679562</v>
      </c>
      <c r="AQ58" s="31">
        <f t="shared" si="16"/>
        <v>14.257409942655361</v>
      </c>
      <c r="AR58" s="31">
        <f t="shared" si="17"/>
        <v>14.246040053595015</v>
      </c>
      <c r="AS58" s="31">
        <f t="shared" si="18"/>
        <v>13.874249164029884</v>
      </c>
      <c r="AT58" s="31">
        <f t="shared" si="19"/>
        <v>14.110975717186145</v>
      </c>
      <c r="AU58" s="31">
        <f t="shared" si="20"/>
        <v>14.322152983045886</v>
      </c>
      <c r="AV58" s="31">
        <f t="shared" si="21"/>
        <v>14.31078309398554</v>
      </c>
      <c r="AW58" s="31">
        <f t="shared" si="22"/>
        <v>16.55150991701089</v>
      </c>
      <c r="AX58" s="31">
        <f t="shared" si="23"/>
        <v>16.431272333826421</v>
      </c>
      <c r="AY58" s="31">
        <f t="shared" si="24"/>
        <v>17.15627895033937</v>
      </c>
      <c r="AZ58" s="31">
        <f t="shared" si="25"/>
        <v>17.864571815540845</v>
      </c>
      <c r="BA58" s="31">
        <f t="shared" si="26"/>
        <v>16.51298106427204</v>
      </c>
      <c r="BB58" s="31">
        <f t="shared" si="27"/>
        <v>16.395082801067478</v>
      </c>
      <c r="BC58" s="31">
        <f t="shared" si="28"/>
        <v>17.106791208312082</v>
      </c>
      <c r="BD58" s="31">
        <f t="shared" si="29"/>
        <v>17.821222384049541</v>
      </c>
      <c r="BE58" s="31">
        <f t="shared" si="30"/>
        <v>16.953288898510912</v>
      </c>
      <c r="BF58" s="31">
        <f t="shared" si="31"/>
        <v>15.895834746885702</v>
      </c>
      <c r="BG58" s="31">
        <f t="shared" si="32"/>
        <v>15.775597163701232</v>
      </c>
      <c r="BH58" s="31">
        <f t="shared" si="33"/>
        <v>16.500603780214181</v>
      </c>
      <c r="BI58" s="31">
        <f t="shared" si="34"/>
        <v>16.904785722405272</v>
      </c>
      <c r="BJ58" s="31">
        <f t="shared" si="35"/>
        <v>4.5427941783702712</v>
      </c>
      <c r="BK58" s="31">
        <f t="shared" si="36"/>
        <v>2.1860512767380942</v>
      </c>
      <c r="BL58" s="31">
        <f t="shared" si="37"/>
        <v>13.864300722133706</v>
      </c>
      <c r="BM58" s="31">
        <f t="shared" si="38"/>
        <v>14.34194473205091</v>
      </c>
    </row>
    <row r="59" spans="1:65" x14ac:dyDescent="0.25">
      <c r="A59">
        <v>25</v>
      </c>
      <c r="B59" s="6">
        <v>72</v>
      </c>
      <c r="C59" s="24">
        <v>2011</v>
      </c>
      <c r="D59" s="5" t="s">
        <v>39</v>
      </c>
      <c r="E59" s="7">
        <v>680993</v>
      </c>
      <c r="F59" s="7">
        <v>125054</v>
      </c>
      <c r="G59" s="7">
        <v>454952</v>
      </c>
      <c r="H59" s="7">
        <v>1260999</v>
      </c>
      <c r="I59" s="7">
        <v>946623.44119556248</v>
      </c>
      <c r="J59" s="7">
        <v>1082074.4927027656</v>
      </c>
      <c r="K59" s="7">
        <v>1288543.8627419213</v>
      </c>
      <c r="L59" s="7">
        <v>1370443.6104329266</v>
      </c>
      <c r="M59" s="4">
        <f t="shared" si="0"/>
        <v>1009938.2012945876</v>
      </c>
      <c r="N59" s="4">
        <f t="shared" si="1"/>
        <v>1154448.8750952212</v>
      </c>
      <c r="O59" s="4">
        <f t="shared" si="2"/>
        <v>1374727.9165020282</v>
      </c>
      <c r="P59" s="4">
        <f t="shared" si="3"/>
        <v>1462105.5159465009</v>
      </c>
      <c r="Q59" s="7">
        <v>28374848.970000003</v>
      </c>
      <c r="R59" s="7">
        <v>9875406.5899999999</v>
      </c>
      <c r="S59" s="12">
        <v>22466039.279999997</v>
      </c>
      <c r="T59" s="7">
        <v>60716294.859999999</v>
      </c>
      <c r="U59" s="33">
        <f t="shared" si="4"/>
        <v>0.46733498866205359</v>
      </c>
      <c r="V59" s="33">
        <f t="shared" si="5"/>
        <v>0.16264837327064788</v>
      </c>
      <c r="W59" s="33">
        <f t="shared" si="6"/>
        <v>0.37001663773789767</v>
      </c>
      <c r="X59" s="7">
        <v>26616834.120000001</v>
      </c>
      <c r="Y59" s="7">
        <v>9204109.6899999995</v>
      </c>
      <c r="Z59" s="12">
        <v>21012884.830000002</v>
      </c>
      <c r="AA59" s="7">
        <v>56833828.649999999</v>
      </c>
      <c r="AB59" s="7">
        <v>22701767.649999999</v>
      </c>
      <c r="AC59" s="4">
        <f t="shared" si="7"/>
        <v>13910961.541491577</v>
      </c>
      <c r="AD59" s="4">
        <f t="shared" si="8"/>
        <v>4841484.845446297</v>
      </c>
      <c r="AE59" s="4">
        <f t="shared" si="9"/>
        <v>11014127.643256988</v>
      </c>
      <c r="AF59" s="7">
        <v>21262486.969999999</v>
      </c>
      <c r="AG59" s="15">
        <v>95.179555056242222</v>
      </c>
      <c r="AH59" s="6">
        <v>8</v>
      </c>
      <c r="AI59" s="7">
        <v>827500</v>
      </c>
      <c r="AJ59" s="7">
        <v>1893316</v>
      </c>
      <c r="AK59" s="31">
        <f t="shared" si="10"/>
        <v>13.431307306077352</v>
      </c>
      <c r="AL59" s="31">
        <f t="shared" si="11"/>
        <v>11.736500922999303</v>
      </c>
      <c r="AM59" s="31">
        <f t="shared" si="12"/>
        <v>13.027947197862657</v>
      </c>
      <c r="AN59" s="31">
        <f t="shared" si="13"/>
        <v>14.047414821925331</v>
      </c>
      <c r="AO59" s="31">
        <f t="shared" si="14"/>
        <v>13.760656659717885</v>
      </c>
      <c r="AP59" s="31">
        <f t="shared" si="15"/>
        <v>13.894390583248615</v>
      </c>
      <c r="AQ59" s="31">
        <f t="shared" si="16"/>
        <v>14.069023350204054</v>
      </c>
      <c r="AR59" s="31">
        <f t="shared" si="17"/>
        <v>14.130645048627066</v>
      </c>
      <c r="AS59" s="31">
        <f t="shared" si="18"/>
        <v>13.825399700108409</v>
      </c>
      <c r="AT59" s="31">
        <f t="shared" si="19"/>
        <v>13.95913362363914</v>
      </c>
      <c r="AU59" s="31">
        <f t="shared" si="20"/>
        <v>14.133766390594579</v>
      </c>
      <c r="AV59" s="31">
        <f t="shared" si="21"/>
        <v>14.195388089017591</v>
      </c>
      <c r="AW59" s="31">
        <f t="shared" si="22"/>
        <v>17.161013711108502</v>
      </c>
      <c r="AX59" s="31">
        <f t="shared" si="23"/>
        <v>16.105558041574735</v>
      </c>
      <c r="AY59" s="31">
        <f t="shared" si="24"/>
        <v>16.927515361601959</v>
      </c>
      <c r="AZ59" s="31">
        <f t="shared" si="25"/>
        <v>17.921722669097619</v>
      </c>
      <c r="BA59" s="31">
        <f t="shared" si="26"/>
        <v>17.097054435233577</v>
      </c>
      <c r="BB59" s="31">
        <f t="shared" si="27"/>
        <v>16.035160647710882</v>
      </c>
      <c r="BC59" s="31">
        <f t="shared" si="28"/>
        <v>16.860646370868007</v>
      </c>
      <c r="BD59" s="31">
        <f t="shared" si="29"/>
        <v>17.855642281231024</v>
      </c>
      <c r="BE59" s="31">
        <f t="shared" si="30"/>
        <v>16.937953349463971</v>
      </c>
      <c r="BF59" s="31">
        <f t="shared" si="31"/>
        <v>16.44818768742654</v>
      </c>
      <c r="BG59" s="31">
        <f t="shared" si="32"/>
        <v>15.39273201789277</v>
      </c>
      <c r="BH59" s="31">
        <f t="shared" si="33"/>
        <v>16.214689337919996</v>
      </c>
      <c r="BI59" s="31">
        <f t="shared" si="34"/>
        <v>16.872454902870075</v>
      </c>
      <c r="BJ59" s="31">
        <f t="shared" si="35"/>
        <v>4.5557651609209771</v>
      </c>
      <c r="BK59" s="31">
        <f t="shared" si="36"/>
        <v>2.0794415416798357</v>
      </c>
      <c r="BL59" s="31">
        <f t="shared" si="37"/>
        <v>13.626164386233356</v>
      </c>
      <c r="BM59" s="31">
        <f t="shared" si="38"/>
        <v>14.45384034705774</v>
      </c>
    </row>
    <row r="60" spans="1:65" x14ac:dyDescent="0.25">
      <c r="A60">
        <v>26</v>
      </c>
      <c r="B60" s="3">
        <v>73</v>
      </c>
      <c r="C60" s="24">
        <v>2011</v>
      </c>
      <c r="D60" s="2" t="s">
        <v>40</v>
      </c>
      <c r="E60" s="4">
        <v>1498283</v>
      </c>
      <c r="F60" s="4">
        <v>409794</v>
      </c>
      <c r="G60" s="4">
        <v>1467421</v>
      </c>
      <c r="H60" s="4">
        <v>3375498</v>
      </c>
      <c r="I60" s="4">
        <v>735271.61066395743</v>
      </c>
      <c r="J60" s="4">
        <v>1071084.3756160703</v>
      </c>
      <c r="K60" s="4">
        <v>1370585.5564442484</v>
      </c>
      <c r="L60" s="4">
        <v>1453029.4216028652</v>
      </c>
      <c r="M60" s="4">
        <f t="shared" si="0"/>
        <v>784450.13679259014</v>
      </c>
      <c r="N60" s="4">
        <f t="shared" si="1"/>
        <v>1142723.6857543194</v>
      </c>
      <c r="O60" s="4">
        <f t="shared" si="2"/>
        <v>1462256.9559944831</v>
      </c>
      <c r="P60" s="4">
        <f t="shared" si="3"/>
        <v>1550215.0661178785</v>
      </c>
      <c r="Q60" s="4">
        <v>59621229.949999996</v>
      </c>
      <c r="R60" s="4">
        <v>50268055.450000003</v>
      </c>
      <c r="S60" s="11">
        <v>88399799.429999992</v>
      </c>
      <c r="T60" s="4">
        <v>198289084.81999999</v>
      </c>
      <c r="U60" s="33">
        <f t="shared" si="4"/>
        <v>0.30067832530530914</v>
      </c>
      <c r="V60" s="33">
        <f t="shared" si="5"/>
        <v>0.2535089387075018</v>
      </c>
      <c r="W60" s="33">
        <f t="shared" si="6"/>
        <v>0.44581273603762045</v>
      </c>
      <c r="X60" s="4">
        <v>54222253.689999998</v>
      </c>
      <c r="Y60" s="4">
        <v>47595814.690000005</v>
      </c>
      <c r="Z60" s="11">
        <v>83890405.750000015</v>
      </c>
      <c r="AA60" s="4">
        <v>185708474.09999999</v>
      </c>
      <c r="AB60" s="4">
        <v>66698225.119999997</v>
      </c>
      <c r="AC60" s="4">
        <f t="shared" si="7"/>
        <v>8950163.6324236896</v>
      </c>
      <c r="AD60" s="4">
        <f t="shared" si="8"/>
        <v>7546092.593838674</v>
      </c>
      <c r="AE60" s="4">
        <f t="shared" si="9"/>
        <v>13270317.815238805</v>
      </c>
      <c r="AF60" s="4">
        <v>64561918.880000003</v>
      </c>
      <c r="AG60" s="13">
        <v>95.581268754084647</v>
      </c>
      <c r="AH60" s="3">
        <v>7.7</v>
      </c>
      <c r="AI60" s="4">
        <v>1100000</v>
      </c>
      <c r="AJ60" s="4">
        <v>5709523</v>
      </c>
      <c r="AK60" s="31">
        <f t="shared" si="10"/>
        <v>14.219830343774516</v>
      </c>
      <c r="AL60" s="31">
        <f t="shared" si="11"/>
        <v>12.923409873391318</v>
      </c>
      <c r="AM60" s="31">
        <f t="shared" si="12"/>
        <v>14.199016996185934</v>
      </c>
      <c r="AN60" s="31">
        <f t="shared" si="13"/>
        <v>15.032053426959072</v>
      </c>
      <c r="AO60" s="31">
        <f t="shared" si="14"/>
        <v>13.507995248250815</v>
      </c>
      <c r="AP60" s="31">
        <f t="shared" si="15"/>
        <v>13.884182128414574</v>
      </c>
      <c r="AQ60" s="31">
        <f t="shared" si="16"/>
        <v>14.130748619952147</v>
      </c>
      <c r="AR60" s="31">
        <f t="shared" si="17"/>
        <v>14.189161191213804</v>
      </c>
      <c r="AS60" s="31">
        <f t="shared" si="18"/>
        <v>13.572738288641339</v>
      </c>
      <c r="AT60" s="31">
        <f t="shared" si="19"/>
        <v>13.948925168805099</v>
      </c>
      <c r="AU60" s="31">
        <f t="shared" si="20"/>
        <v>14.195491660342672</v>
      </c>
      <c r="AV60" s="31">
        <f t="shared" si="21"/>
        <v>14.253904231604329</v>
      </c>
      <c r="AW60" s="31">
        <f t="shared" si="22"/>
        <v>17.903522275823615</v>
      </c>
      <c r="AX60" s="31">
        <f t="shared" si="23"/>
        <v>17.732880352804017</v>
      </c>
      <c r="AY60" s="31">
        <f t="shared" si="24"/>
        <v>18.297380258713893</v>
      </c>
      <c r="AZ60" s="31">
        <f t="shared" si="25"/>
        <v>19.105236548202999</v>
      </c>
      <c r="BA60" s="31">
        <f t="shared" si="26"/>
        <v>17.808601966829393</v>
      </c>
      <c r="BB60" s="31">
        <f t="shared" si="27"/>
        <v>17.678255388655199</v>
      </c>
      <c r="BC60" s="31">
        <f t="shared" si="28"/>
        <v>18.245021811501687</v>
      </c>
      <c r="BD60" s="31">
        <f t="shared" si="29"/>
        <v>19.03968865856125</v>
      </c>
      <c r="BE60" s="31">
        <f t="shared" si="30"/>
        <v>18.01568890063675</v>
      </c>
      <c r="BF60" s="31">
        <f t="shared" si="31"/>
        <v>16.007182373036276</v>
      </c>
      <c r="BG60" s="31">
        <f t="shared" si="32"/>
        <v>15.836540450016674</v>
      </c>
      <c r="BH60" s="31">
        <f t="shared" si="33"/>
        <v>16.401040355926554</v>
      </c>
      <c r="BI60" s="31">
        <f t="shared" si="34"/>
        <v>17.983135303913013</v>
      </c>
      <c r="BJ60" s="31">
        <f t="shared" si="35"/>
        <v>4.5599768673251937</v>
      </c>
      <c r="BK60" s="31">
        <f t="shared" si="36"/>
        <v>2.0412203288596382</v>
      </c>
      <c r="BL60" s="31">
        <f t="shared" si="37"/>
        <v>13.910820737768599</v>
      </c>
      <c r="BM60" s="31">
        <f t="shared" si="38"/>
        <v>15.557646040489489</v>
      </c>
    </row>
    <row r="61" spans="1:65" x14ac:dyDescent="0.25">
      <c r="A61">
        <v>27</v>
      </c>
      <c r="B61" s="6">
        <v>74</v>
      </c>
      <c r="C61" s="24">
        <v>2011</v>
      </c>
      <c r="D61" s="5" t="s">
        <v>41</v>
      </c>
      <c r="E61" s="7">
        <v>505359</v>
      </c>
      <c r="F61" s="7">
        <v>107960</v>
      </c>
      <c r="G61" s="7">
        <v>413229</v>
      </c>
      <c r="H61" s="7">
        <v>1026548</v>
      </c>
      <c r="I61" s="7">
        <v>897590.95558660896</v>
      </c>
      <c r="J61" s="7">
        <v>1123184.2679065473</v>
      </c>
      <c r="K61" s="7">
        <v>1547909.649359586</v>
      </c>
      <c r="L61" s="7">
        <v>1579765.7407525687</v>
      </c>
      <c r="M61" s="4">
        <f t="shared" si="0"/>
        <v>957626.18559131376</v>
      </c>
      <c r="N61" s="4">
        <f t="shared" si="1"/>
        <v>1198308.2711529562</v>
      </c>
      <c r="O61" s="4">
        <f t="shared" si="2"/>
        <v>1651441.3429973323</v>
      </c>
      <c r="P61" s="4">
        <f t="shared" si="3"/>
        <v>1685428.1240568333</v>
      </c>
      <c r="Q61" s="7">
        <v>25733648.280000001</v>
      </c>
      <c r="R61" s="7">
        <v>10178664.34</v>
      </c>
      <c r="S61" s="12">
        <v>19846242.280000001</v>
      </c>
      <c r="T61" s="7">
        <v>55758554.869999997</v>
      </c>
      <c r="U61" s="33">
        <f t="shared" si="4"/>
        <v>0.46151928327406455</v>
      </c>
      <c r="V61" s="33">
        <f t="shared" si="5"/>
        <v>0.18254892659487609</v>
      </c>
      <c r="W61" s="33">
        <f t="shared" si="6"/>
        <v>0.35593179066909347</v>
      </c>
      <c r="X61" s="7">
        <v>24698098.43</v>
      </c>
      <c r="Y61" s="7">
        <v>9793898.0700000003</v>
      </c>
      <c r="Z61" s="12">
        <v>19054693.009999998</v>
      </c>
      <c r="AA61" s="7">
        <v>53546689.520000003</v>
      </c>
      <c r="AB61" s="7">
        <v>22512637.800000001</v>
      </c>
      <c r="AC61" s="4">
        <f t="shared" si="7"/>
        <v>13737847.916465176</v>
      </c>
      <c r="AD61" s="4">
        <f t="shared" si="8"/>
        <v>5433856.1394089041</v>
      </c>
      <c r="AE61" s="4">
        <f t="shared" si="9"/>
        <v>10594870.000141352</v>
      </c>
      <c r="AF61" s="7">
        <v>22317689.690000001</v>
      </c>
      <c r="AG61" s="15">
        <v>96.540568729950408</v>
      </c>
      <c r="AH61" s="6">
        <v>8.1999999999999993</v>
      </c>
      <c r="AI61" s="7">
        <v>930000</v>
      </c>
      <c r="AJ61" s="7">
        <v>1501559</v>
      </c>
      <c r="AK61" s="31">
        <f t="shared" si="10"/>
        <v>13.133024346783225</v>
      </c>
      <c r="AL61" s="31">
        <f t="shared" si="11"/>
        <v>11.589516067131941</v>
      </c>
      <c r="AM61" s="31">
        <f t="shared" si="12"/>
        <v>12.931757197695143</v>
      </c>
      <c r="AN61" s="31">
        <f t="shared" si="13"/>
        <v>13.841712275185669</v>
      </c>
      <c r="AO61" s="31">
        <f t="shared" si="14"/>
        <v>13.707469737481675</v>
      </c>
      <c r="AP61" s="31">
        <f t="shared" si="15"/>
        <v>13.931678305662134</v>
      </c>
      <c r="AQ61" s="31">
        <f t="shared" si="16"/>
        <v>14.252415965381667</v>
      </c>
      <c r="AR61" s="31">
        <f t="shared" si="17"/>
        <v>14.27278712866428</v>
      </c>
      <c r="AS61" s="31">
        <f t="shared" si="18"/>
        <v>13.772212777872202</v>
      </c>
      <c r="AT61" s="31">
        <f t="shared" si="19"/>
        <v>13.996421346052658</v>
      </c>
      <c r="AU61" s="31">
        <f t="shared" si="20"/>
        <v>14.317159005772192</v>
      </c>
      <c r="AV61" s="31">
        <f t="shared" si="21"/>
        <v>14.337530169054807</v>
      </c>
      <c r="AW61" s="31">
        <f t="shared" si="22"/>
        <v>17.063309965112104</v>
      </c>
      <c r="AX61" s="31">
        <f t="shared" si="23"/>
        <v>16.13580435615641</v>
      </c>
      <c r="AY61" s="31">
        <f t="shared" si="24"/>
        <v>16.803525241383419</v>
      </c>
      <c r="AZ61" s="31">
        <f t="shared" si="25"/>
        <v>17.836541407115124</v>
      </c>
      <c r="BA61" s="31">
        <f t="shared" si="26"/>
        <v>17.022236811994905</v>
      </c>
      <c r="BB61" s="31">
        <f t="shared" si="27"/>
        <v>16.09727010379796</v>
      </c>
      <c r="BC61" s="31">
        <f t="shared" si="28"/>
        <v>16.762823981428227</v>
      </c>
      <c r="BD61" s="31">
        <f t="shared" si="29"/>
        <v>17.796064532592265</v>
      </c>
      <c r="BE61" s="31">
        <f t="shared" si="30"/>
        <v>16.929587389491481</v>
      </c>
      <c r="BF61" s="31">
        <f t="shared" si="31"/>
        <v>16.435665203412636</v>
      </c>
      <c r="BG61" s="31">
        <f t="shared" si="32"/>
        <v>15.508159594456943</v>
      </c>
      <c r="BH61" s="31">
        <f t="shared" si="33"/>
        <v>16.175880479683951</v>
      </c>
      <c r="BI61" s="31">
        <f t="shared" si="34"/>
        <v>16.920890181607465</v>
      </c>
      <c r="BJ61" s="31">
        <f t="shared" si="35"/>
        <v>4.5699633213476893</v>
      </c>
      <c r="BK61" s="31">
        <f t="shared" si="36"/>
        <v>2.1041341542702074</v>
      </c>
      <c r="BL61" s="31">
        <f t="shared" si="37"/>
        <v>13.742939865129438</v>
      </c>
      <c r="BM61" s="31">
        <f t="shared" si="38"/>
        <v>14.222014459672826</v>
      </c>
    </row>
    <row r="62" spans="1:65" x14ac:dyDescent="0.25">
      <c r="A62">
        <v>28</v>
      </c>
      <c r="B62" s="3">
        <v>75</v>
      </c>
      <c r="C62" s="24">
        <v>2011</v>
      </c>
      <c r="D62" s="2" t="s">
        <v>42</v>
      </c>
      <c r="E62" s="4">
        <v>174143</v>
      </c>
      <c r="F62" s="4">
        <v>72832</v>
      </c>
      <c r="G62" s="4">
        <v>198235</v>
      </c>
      <c r="H62" s="4">
        <v>445210</v>
      </c>
      <c r="I62" s="4">
        <v>664971.39204240986</v>
      </c>
      <c r="J62" s="4">
        <v>736571.53723540227</v>
      </c>
      <c r="K62" s="4">
        <v>1315068.3203928936</v>
      </c>
      <c r="L62" s="4">
        <v>1182366.0468312062</v>
      </c>
      <c r="M62" s="4">
        <f t="shared" si="0"/>
        <v>709447.89909647719</v>
      </c>
      <c r="N62" s="4">
        <f t="shared" si="1"/>
        <v>785837.00874847791</v>
      </c>
      <c r="O62" s="4">
        <f t="shared" si="2"/>
        <v>1403026.4583345701</v>
      </c>
      <c r="P62" s="4">
        <f t="shared" si="3"/>
        <v>1261448.4140603575</v>
      </c>
      <c r="Q62" s="4">
        <v>6897500</v>
      </c>
      <c r="R62" s="4">
        <v>2783310</v>
      </c>
      <c r="S62" s="11">
        <v>7725700</v>
      </c>
      <c r="T62" s="4">
        <v>17406530</v>
      </c>
      <c r="U62" s="33">
        <f t="shared" si="4"/>
        <v>0.39625933485881448</v>
      </c>
      <c r="V62" s="33">
        <f t="shared" si="5"/>
        <v>0.15990033625311881</v>
      </c>
      <c r="W62" s="33">
        <f t="shared" si="6"/>
        <v>0.44383917989398231</v>
      </c>
      <c r="X62" s="4">
        <v>6574940</v>
      </c>
      <c r="Y62" s="4">
        <v>2687530</v>
      </c>
      <c r="Z62" s="11">
        <v>7406620</v>
      </c>
      <c r="AA62" s="4">
        <v>16669090</v>
      </c>
      <c r="AB62" s="4">
        <v>5449750</v>
      </c>
      <c r="AC62" s="4">
        <f t="shared" si="7"/>
        <v>11795282.830116054</v>
      </c>
      <c r="AD62" s="4">
        <f t="shared" si="8"/>
        <v>4759685.1980993571</v>
      </c>
      <c r="AE62" s="4">
        <f t="shared" si="9"/>
        <v>13211571.810167104</v>
      </c>
      <c r="AF62" s="4">
        <v>5288340</v>
      </c>
      <c r="AG62" s="13">
        <v>95.19673582440555</v>
      </c>
      <c r="AH62" s="3">
        <v>7.3</v>
      </c>
      <c r="AI62" s="4">
        <v>762500</v>
      </c>
      <c r="AJ62" s="4">
        <v>745261</v>
      </c>
      <c r="AK62" s="31">
        <f t="shared" si="10"/>
        <v>12.067632079752304</v>
      </c>
      <c r="AL62" s="31">
        <f t="shared" si="11"/>
        <v>11.195910698045948</v>
      </c>
      <c r="AM62" s="31">
        <f t="shared" si="12"/>
        <v>12.197208474591703</v>
      </c>
      <c r="AN62" s="31">
        <f t="shared" si="13"/>
        <v>13.006301359946178</v>
      </c>
      <c r="AO62" s="31">
        <f t="shared" si="14"/>
        <v>13.407499299227529</v>
      </c>
      <c r="AP62" s="31">
        <f t="shared" si="15"/>
        <v>13.50976164151262</v>
      </c>
      <c r="AQ62" s="31">
        <f t="shared" si="16"/>
        <v>14.089399176915807</v>
      </c>
      <c r="AR62" s="31">
        <f t="shared" si="17"/>
        <v>13.983028113296259</v>
      </c>
      <c r="AS62" s="31">
        <f t="shared" si="18"/>
        <v>13.472242339618054</v>
      </c>
      <c r="AT62" s="31">
        <f t="shared" si="19"/>
        <v>13.574504681903145</v>
      </c>
      <c r="AU62" s="31">
        <f t="shared" si="20"/>
        <v>14.154142217306331</v>
      </c>
      <c r="AV62" s="31">
        <f t="shared" si="21"/>
        <v>14.047771153686783</v>
      </c>
      <c r="AW62" s="31">
        <f t="shared" si="22"/>
        <v>15.746669585073578</v>
      </c>
      <c r="AX62" s="31">
        <f t="shared" si="23"/>
        <v>14.839151424890256</v>
      </c>
      <c r="AY62" s="31">
        <f t="shared" si="24"/>
        <v>15.860062991529533</v>
      </c>
      <c r="AZ62" s="31">
        <f t="shared" si="25"/>
        <v>16.672355981138391</v>
      </c>
      <c r="BA62" s="31">
        <f t="shared" si="26"/>
        <v>15.69877601051118</v>
      </c>
      <c r="BB62" s="31">
        <f t="shared" si="27"/>
        <v>14.804133114146449</v>
      </c>
      <c r="BC62" s="31">
        <f t="shared" si="28"/>
        <v>15.817884752857736</v>
      </c>
      <c r="BD62" s="31">
        <f t="shared" si="29"/>
        <v>16.629066664154756</v>
      </c>
      <c r="BE62" s="31">
        <f t="shared" si="30"/>
        <v>15.511080294027662</v>
      </c>
      <c r="BF62" s="31">
        <f t="shared" si="31"/>
        <v>16.283210249350844</v>
      </c>
      <c r="BG62" s="31">
        <f t="shared" si="32"/>
        <v>15.37569208916752</v>
      </c>
      <c r="BH62" s="31">
        <f t="shared" si="33"/>
        <v>16.3966036558068</v>
      </c>
      <c r="BI62" s="31">
        <f t="shared" si="34"/>
        <v>15.481014954967151</v>
      </c>
      <c r="BJ62" s="31">
        <f t="shared" si="35"/>
        <v>4.5559456536507223</v>
      </c>
      <c r="BK62" s="31">
        <f t="shared" si="36"/>
        <v>1.9878743481543455</v>
      </c>
      <c r="BL62" s="31">
        <f t="shared" si="37"/>
        <v>13.544357787463703</v>
      </c>
      <c r="BM62" s="31">
        <f t="shared" si="38"/>
        <v>13.52148977157899</v>
      </c>
    </row>
    <row r="63" spans="1:65" x14ac:dyDescent="0.25">
      <c r="A63">
        <v>29</v>
      </c>
      <c r="B63" s="6">
        <v>76</v>
      </c>
      <c r="C63" s="24">
        <v>2011</v>
      </c>
      <c r="D63" s="5" t="s">
        <v>43</v>
      </c>
      <c r="E63" s="7">
        <v>321391</v>
      </c>
      <c r="F63" s="7">
        <v>52967</v>
      </c>
      <c r="G63" s="7">
        <v>161690</v>
      </c>
      <c r="H63" s="7">
        <v>536048</v>
      </c>
      <c r="I63" s="7">
        <v>842160.99346019351</v>
      </c>
      <c r="J63" s="7">
        <v>1584136.7903595909</v>
      </c>
      <c r="K63" s="7">
        <v>1044536.0993271784</v>
      </c>
      <c r="L63" s="7">
        <v>1233774.454920637</v>
      </c>
      <c r="M63" s="4">
        <f t="shared" si="0"/>
        <v>898488.79915909469</v>
      </c>
      <c r="N63" s="4">
        <f t="shared" si="1"/>
        <v>1690091.5306298947</v>
      </c>
      <c r="O63" s="4">
        <f t="shared" si="2"/>
        <v>1114399.7321780038</v>
      </c>
      <c r="P63" s="4">
        <f t="shared" si="3"/>
        <v>1316295.2654458303</v>
      </c>
      <c r="Q63" s="7">
        <v>9050281.0899999999</v>
      </c>
      <c r="R63" s="7">
        <v>3358165.99</v>
      </c>
      <c r="S63" s="12">
        <v>7780893.25</v>
      </c>
      <c r="T63" s="7">
        <v>20189340.329999998</v>
      </c>
      <c r="U63" s="33">
        <f t="shared" si="4"/>
        <v>0.44827027243440404</v>
      </c>
      <c r="V63" s="33">
        <f t="shared" si="5"/>
        <v>0.16633361640895181</v>
      </c>
      <c r="W63" s="33">
        <f t="shared" si="6"/>
        <v>0.38539611115664424</v>
      </c>
      <c r="X63" s="7">
        <v>8501538.9699999988</v>
      </c>
      <c r="Y63" s="7">
        <v>3201367.42</v>
      </c>
      <c r="Z63" s="12">
        <v>7324598.0900000008</v>
      </c>
      <c r="AA63" s="7">
        <v>19027504.489999998</v>
      </c>
      <c r="AB63" s="7">
        <v>5383555.79</v>
      </c>
      <c r="AC63" s="4">
        <f t="shared" si="7"/>
        <v>13343470.254349658</v>
      </c>
      <c r="AD63" s="4">
        <f t="shared" si="8"/>
        <v>4951181.9081780231</v>
      </c>
      <c r="AE63" s="4">
        <f t="shared" si="9"/>
        <v>11471921.877472321</v>
      </c>
      <c r="AF63" s="7">
        <v>5223616.8099999996</v>
      </c>
      <c r="AG63" s="15">
        <v>97.264179808545421</v>
      </c>
      <c r="AH63" s="6">
        <v>7</v>
      </c>
      <c r="AI63" s="7">
        <v>1006000</v>
      </c>
      <c r="AJ63" s="7">
        <v>795496</v>
      </c>
      <c r="AK63" s="31">
        <f t="shared" si="10"/>
        <v>12.680413729404362</v>
      </c>
      <c r="AL63" s="31">
        <f t="shared" si="11"/>
        <v>10.8774243571031</v>
      </c>
      <c r="AM63" s="31">
        <f t="shared" si="12"/>
        <v>11.993436200733861</v>
      </c>
      <c r="AN63" s="31">
        <f t="shared" si="13"/>
        <v>13.191978988282182</v>
      </c>
      <c r="AO63" s="31">
        <f t="shared" si="14"/>
        <v>13.643726478581813</v>
      </c>
      <c r="AP63" s="31">
        <f t="shared" si="15"/>
        <v>14.275550205178156</v>
      </c>
      <c r="AQ63" s="31">
        <f t="shared" si="16"/>
        <v>13.859083420728755</v>
      </c>
      <c r="AR63" s="31">
        <f t="shared" si="17"/>
        <v>14.02558869115092</v>
      </c>
      <c r="AS63" s="31">
        <f t="shared" si="18"/>
        <v>13.708469518972338</v>
      </c>
      <c r="AT63" s="31">
        <f t="shared" si="19"/>
        <v>14.340293245568681</v>
      </c>
      <c r="AU63" s="31">
        <f t="shared" si="20"/>
        <v>13.92382646111928</v>
      </c>
      <c r="AV63" s="31">
        <f t="shared" si="21"/>
        <v>14.090331731541445</v>
      </c>
      <c r="AW63" s="31">
        <f t="shared" si="22"/>
        <v>16.018306374862277</v>
      </c>
      <c r="AX63" s="31">
        <f t="shared" si="23"/>
        <v>15.026905546606994</v>
      </c>
      <c r="AY63" s="31">
        <f t="shared" si="24"/>
        <v>15.867181703188674</v>
      </c>
      <c r="AZ63" s="31">
        <f t="shared" si="25"/>
        <v>16.820665316649745</v>
      </c>
      <c r="BA63" s="31">
        <f t="shared" si="26"/>
        <v>15.955757760366131</v>
      </c>
      <c r="BB63" s="31">
        <f t="shared" si="27"/>
        <v>14.979088595245299</v>
      </c>
      <c r="BC63" s="31">
        <f t="shared" si="28"/>
        <v>15.806748843102701</v>
      </c>
      <c r="BD63" s="31">
        <f t="shared" si="29"/>
        <v>16.761396095097904</v>
      </c>
      <c r="BE63" s="31">
        <f t="shared" si="30"/>
        <v>15.498859641330863</v>
      </c>
      <c r="BF63" s="31">
        <f t="shared" si="31"/>
        <v>16.406537703628189</v>
      </c>
      <c r="BG63" s="31">
        <f t="shared" si="32"/>
        <v>15.415136875372907</v>
      </c>
      <c r="BH63" s="31">
        <f t="shared" si="33"/>
        <v>16.255413031954586</v>
      </c>
      <c r="BI63" s="31">
        <f t="shared" si="34"/>
        <v>15.468700595410354</v>
      </c>
      <c r="BJ63" s="31">
        <f t="shared" si="35"/>
        <v>4.5774307796695846</v>
      </c>
      <c r="BK63" s="31">
        <f t="shared" si="36"/>
        <v>1.9459101490553132</v>
      </c>
      <c r="BL63" s="31">
        <f t="shared" si="37"/>
        <v>13.821492629641822</v>
      </c>
      <c r="BM63" s="31">
        <f t="shared" si="38"/>
        <v>13.586721098463238</v>
      </c>
    </row>
    <row r="64" spans="1:65" x14ac:dyDescent="0.25">
      <c r="A64">
        <v>30</v>
      </c>
      <c r="B64" s="3">
        <v>81</v>
      </c>
      <c r="C64" s="24">
        <v>2011</v>
      </c>
      <c r="D64" s="2" t="s">
        <v>44</v>
      </c>
      <c r="E64" s="4">
        <v>327441</v>
      </c>
      <c r="F64" s="4">
        <v>71119</v>
      </c>
      <c r="G64" s="4">
        <v>251552</v>
      </c>
      <c r="H64" s="4">
        <v>650112</v>
      </c>
      <c r="I64" s="4">
        <v>1221807.1286823547</v>
      </c>
      <c r="J64" s="4">
        <v>1181483.7026115861</v>
      </c>
      <c r="K64" s="4">
        <v>1341878.1530919268</v>
      </c>
      <c r="L64" s="4">
        <v>1714984.9587247528</v>
      </c>
      <c r="M64" s="4">
        <f t="shared" si="0"/>
        <v>1303527.5064728097</v>
      </c>
      <c r="N64" s="4">
        <f t="shared" si="1"/>
        <v>1260507.0543862719</v>
      </c>
      <c r="O64" s="4">
        <f t="shared" si="2"/>
        <v>1431629.4624804149</v>
      </c>
      <c r="P64" s="4">
        <f t="shared" si="3"/>
        <v>1829691.4581728915</v>
      </c>
      <c r="Q64" s="4">
        <v>6218305.7000000002</v>
      </c>
      <c r="R64" s="4">
        <v>2724841.59</v>
      </c>
      <c r="S64" s="11">
        <v>12424710.520000001</v>
      </c>
      <c r="T64" s="4">
        <v>21367857.82</v>
      </c>
      <c r="U64" s="33">
        <f t="shared" si="4"/>
        <v>0.29101212449007208</v>
      </c>
      <c r="V64" s="33">
        <f t="shared" si="5"/>
        <v>0.12752057847603179</v>
      </c>
      <c r="W64" s="33">
        <f t="shared" si="6"/>
        <v>0.58146729656590357</v>
      </c>
      <c r="X64" s="4">
        <v>5627107.0800000001</v>
      </c>
      <c r="Y64" s="4">
        <v>2485999.42</v>
      </c>
      <c r="Z64" s="11">
        <v>11484283.66</v>
      </c>
      <c r="AA64" s="4">
        <v>19597390.140000001</v>
      </c>
      <c r="AB64" s="4">
        <v>5402700.3499999996</v>
      </c>
      <c r="AC64" s="4">
        <f t="shared" si="7"/>
        <v>8662433.9501714278</v>
      </c>
      <c r="AD64" s="4">
        <f t="shared" si="8"/>
        <v>3795850.7408304308</v>
      </c>
      <c r="AE64" s="4">
        <f t="shared" si="9"/>
        <v>17308289.335067607</v>
      </c>
      <c r="AF64" s="4">
        <v>5173867.67</v>
      </c>
      <c r="AG64" s="13">
        <v>91.600350349220449</v>
      </c>
      <c r="AH64" s="3">
        <v>8.6999999999999993</v>
      </c>
      <c r="AI64" s="4">
        <v>900000</v>
      </c>
      <c r="AJ64" s="4">
        <v>1032416</v>
      </c>
      <c r="AK64" s="31">
        <f t="shared" si="10"/>
        <v>12.699063165156247</v>
      </c>
      <c r="AL64" s="31">
        <f t="shared" si="11"/>
        <v>11.172109809346527</v>
      </c>
      <c r="AM64" s="31">
        <f t="shared" si="12"/>
        <v>12.435405006593482</v>
      </c>
      <c r="AN64" s="31">
        <f t="shared" si="13"/>
        <v>13.384899934720861</v>
      </c>
      <c r="AO64" s="31">
        <f t="shared" si="14"/>
        <v>14.015841573754653</v>
      </c>
      <c r="AP64" s="31">
        <f t="shared" si="15"/>
        <v>13.982281581702356</v>
      </c>
      <c r="AQ64" s="31">
        <f t="shared" si="16"/>
        <v>14.109580797378181</v>
      </c>
      <c r="AR64" s="31">
        <f t="shared" si="17"/>
        <v>14.354914868120833</v>
      </c>
      <c r="AS64" s="31">
        <f t="shared" si="18"/>
        <v>14.080584614145177</v>
      </c>
      <c r="AT64" s="31">
        <f t="shared" si="19"/>
        <v>14.047024622092882</v>
      </c>
      <c r="AU64" s="31">
        <f t="shared" si="20"/>
        <v>14.174323837768705</v>
      </c>
      <c r="AV64" s="31">
        <f t="shared" si="21"/>
        <v>14.419657908511358</v>
      </c>
      <c r="AW64" s="31">
        <f t="shared" si="22"/>
        <v>15.643008032110577</v>
      </c>
      <c r="AX64" s="31">
        <f t="shared" si="23"/>
        <v>14.817920852279654</v>
      </c>
      <c r="AY64" s="31">
        <f t="shared" si="24"/>
        <v>16.335197831486425</v>
      </c>
      <c r="AZ64" s="31">
        <f t="shared" si="25"/>
        <v>16.877398379874844</v>
      </c>
      <c r="BA64" s="31">
        <f t="shared" si="26"/>
        <v>15.543106027912691</v>
      </c>
      <c r="BB64" s="31">
        <f t="shared" si="27"/>
        <v>14.72618531774625</v>
      </c>
      <c r="BC64" s="31">
        <f t="shared" si="28"/>
        <v>16.256490020370844</v>
      </c>
      <c r="BD64" s="31">
        <f t="shared" si="29"/>
        <v>16.790906959212233</v>
      </c>
      <c r="BE64" s="31">
        <f t="shared" si="30"/>
        <v>15.502409451358576</v>
      </c>
      <c r="BF64" s="31">
        <f t="shared" si="31"/>
        <v>15.974506297651391</v>
      </c>
      <c r="BG64" s="31">
        <f t="shared" si="32"/>
        <v>15.149419117820466</v>
      </c>
      <c r="BH64" s="31">
        <f t="shared" si="33"/>
        <v>16.666696097027238</v>
      </c>
      <c r="BI64" s="31">
        <f t="shared" si="34"/>
        <v>15.459131065444334</v>
      </c>
      <c r="BJ64" s="31">
        <f t="shared" si="35"/>
        <v>4.5174350964459196</v>
      </c>
      <c r="BK64" s="31">
        <f t="shared" si="36"/>
        <v>2.1633230256605378</v>
      </c>
      <c r="BL64" s="31">
        <f t="shared" si="37"/>
        <v>13.710150042306449</v>
      </c>
      <c r="BM64" s="31">
        <f t="shared" si="38"/>
        <v>13.847412244575548</v>
      </c>
    </row>
    <row r="65" spans="1:65" x14ac:dyDescent="0.25">
      <c r="A65">
        <v>31</v>
      </c>
      <c r="B65" s="6">
        <v>82</v>
      </c>
      <c r="C65" s="24">
        <v>2011</v>
      </c>
      <c r="D65" s="5" t="s">
        <v>45</v>
      </c>
      <c r="E65" s="7">
        <v>248946</v>
      </c>
      <c r="F65" s="7">
        <v>29793</v>
      </c>
      <c r="G65" s="7">
        <v>159131</v>
      </c>
      <c r="H65" s="7">
        <v>437870</v>
      </c>
      <c r="I65" s="7">
        <v>1031184.9984901804</v>
      </c>
      <c r="J65" s="7">
        <v>1562401.207355568</v>
      </c>
      <c r="K65" s="7">
        <v>1676592.8187438003</v>
      </c>
      <c r="L65" s="7">
        <v>1700787.0347870525</v>
      </c>
      <c r="M65" s="4">
        <f t="shared" si="0"/>
        <v>1100155.6450596976</v>
      </c>
      <c r="N65" s="4">
        <f t="shared" si="1"/>
        <v>1666902.1665724739</v>
      </c>
      <c r="O65" s="4">
        <f t="shared" si="2"/>
        <v>1788731.4659427784</v>
      </c>
      <c r="P65" s="4">
        <f t="shared" si="3"/>
        <v>1814543.908323874</v>
      </c>
      <c r="Q65" s="7">
        <v>6719080</v>
      </c>
      <c r="R65" s="7">
        <v>1926080</v>
      </c>
      <c r="S65" s="12">
        <v>8432980</v>
      </c>
      <c r="T65" s="7">
        <v>17078140</v>
      </c>
      <c r="U65" s="33">
        <f t="shared" si="4"/>
        <v>0.39343160320737502</v>
      </c>
      <c r="V65" s="33">
        <f t="shared" si="5"/>
        <v>0.11278043159266758</v>
      </c>
      <c r="W65" s="33">
        <f t="shared" si="6"/>
        <v>0.49378796519995738</v>
      </c>
      <c r="X65" s="7">
        <v>6196550</v>
      </c>
      <c r="Y65" s="7">
        <v>1855200</v>
      </c>
      <c r="Z65" s="12">
        <v>7950710</v>
      </c>
      <c r="AA65" s="7">
        <v>16002450</v>
      </c>
      <c r="AB65" s="7">
        <v>4392180</v>
      </c>
      <c r="AC65" s="4">
        <f t="shared" si="7"/>
        <v>11711110.946548229</v>
      </c>
      <c r="AD65" s="4">
        <f t="shared" si="8"/>
        <v>3357087.0672662947</v>
      </c>
      <c r="AE65" s="4">
        <f t="shared" si="9"/>
        <v>14698376.026185473</v>
      </c>
      <c r="AF65" s="7">
        <v>4212400</v>
      </c>
      <c r="AG65" s="15">
        <v>96.17849362935516</v>
      </c>
      <c r="AH65" s="6">
        <v>8.1999999999999993</v>
      </c>
      <c r="AI65" s="7">
        <v>889350</v>
      </c>
      <c r="AJ65" s="7">
        <v>697794</v>
      </c>
      <c r="AK65" s="31">
        <f t="shared" si="10"/>
        <v>12.424991284457816</v>
      </c>
      <c r="AL65" s="31">
        <f t="shared" si="11"/>
        <v>10.302028745571468</v>
      </c>
      <c r="AM65" s="31">
        <f t="shared" si="12"/>
        <v>11.97748304135466</v>
      </c>
      <c r="AN65" s="31">
        <f t="shared" si="13"/>
        <v>12.989677341650694</v>
      </c>
      <c r="AO65" s="31">
        <f t="shared" si="14"/>
        <v>13.846219182877345</v>
      </c>
      <c r="AP65" s="31">
        <f t="shared" si="15"/>
        <v>14.261734431301328</v>
      </c>
      <c r="AQ65" s="31">
        <f t="shared" si="16"/>
        <v>14.332274207951027</v>
      </c>
      <c r="AR65" s="31">
        <f t="shared" si="17"/>
        <v>14.346601663532212</v>
      </c>
      <c r="AS65" s="31">
        <f t="shared" si="18"/>
        <v>13.91096222326787</v>
      </c>
      <c r="AT65" s="31">
        <f t="shared" si="19"/>
        <v>14.326477471691852</v>
      </c>
      <c r="AU65" s="31">
        <f t="shared" si="20"/>
        <v>14.397017248341552</v>
      </c>
      <c r="AV65" s="31">
        <f t="shared" si="21"/>
        <v>14.411344703922737</v>
      </c>
      <c r="AW65" s="31">
        <f t="shared" si="22"/>
        <v>15.720461798365115</v>
      </c>
      <c r="AX65" s="31">
        <f t="shared" si="23"/>
        <v>14.470997407341542</v>
      </c>
      <c r="AY65" s="31">
        <f t="shared" si="24"/>
        <v>15.947660766918723</v>
      </c>
      <c r="AZ65" s="31">
        <f t="shared" si="25"/>
        <v>16.653309841097315</v>
      </c>
      <c r="BA65" s="31">
        <f t="shared" si="26"/>
        <v>15.639503243525761</v>
      </c>
      <c r="BB65" s="31">
        <f t="shared" si="27"/>
        <v>14.433503064923459</v>
      </c>
      <c r="BC65" s="31">
        <f t="shared" si="28"/>
        <v>15.888771790818877</v>
      </c>
      <c r="BD65" s="31">
        <f t="shared" si="29"/>
        <v>16.588252393481618</v>
      </c>
      <c r="BE65" s="31">
        <f t="shared" si="30"/>
        <v>15.295336244938255</v>
      </c>
      <c r="BF65" s="31">
        <f t="shared" si="31"/>
        <v>16.276048602683456</v>
      </c>
      <c r="BG65" s="31">
        <f t="shared" si="32"/>
        <v>15.026584211659886</v>
      </c>
      <c r="BH65" s="31">
        <f t="shared" si="33"/>
        <v>16.503247571237065</v>
      </c>
      <c r="BI65" s="31">
        <f t="shared" si="34"/>
        <v>15.253543114488579</v>
      </c>
      <c r="BJ65" s="31">
        <f t="shared" si="35"/>
        <v>4.5662057737322224</v>
      </c>
      <c r="BK65" s="31">
        <f t="shared" si="36"/>
        <v>2.1041341542702074</v>
      </c>
      <c r="BL65" s="31">
        <f t="shared" si="37"/>
        <v>13.698246137803624</v>
      </c>
      <c r="BM65" s="31">
        <f t="shared" si="38"/>
        <v>13.455679209245565</v>
      </c>
    </row>
    <row r="66" spans="1:65" x14ac:dyDescent="0.25">
      <c r="A66">
        <v>32</v>
      </c>
      <c r="B66" s="3">
        <v>91</v>
      </c>
      <c r="C66" s="24">
        <v>2011</v>
      </c>
      <c r="D66" s="2" t="s">
        <v>46</v>
      </c>
      <c r="E66" s="4">
        <v>172096</v>
      </c>
      <c r="F66" s="4">
        <v>28034</v>
      </c>
      <c r="G66" s="4">
        <v>136458</v>
      </c>
      <c r="H66" s="4">
        <v>336588</v>
      </c>
      <c r="I66" s="4">
        <v>1247743.396264306</v>
      </c>
      <c r="J66" s="4">
        <v>1588524.484430721</v>
      </c>
      <c r="K66" s="4">
        <v>2048802.9955506106</v>
      </c>
      <c r="L66" s="4">
        <v>1982257.9254046774</v>
      </c>
      <c r="M66" s="4">
        <f t="shared" ref="M66:M129" si="39">I66*100/$AG$2</f>
        <v>1331198.5172360004</v>
      </c>
      <c r="N66" s="4">
        <f t="shared" ref="N66:N129" si="40">J66*100/$AG$2</f>
        <v>1694772.6949294303</v>
      </c>
      <c r="O66" s="4">
        <f t="shared" ref="O66:O129" si="41">K66*100/$AG$2</f>
        <v>2185836.86193112</v>
      </c>
      <c r="P66" s="4">
        <f t="shared" ref="P66:P129" si="42">L66*100/$AG$2</f>
        <v>2114840.9352262774</v>
      </c>
      <c r="Q66" s="4">
        <v>16363450</v>
      </c>
      <c r="R66" s="4">
        <v>18214940</v>
      </c>
      <c r="S66" s="11">
        <v>9676250</v>
      </c>
      <c r="T66" s="4">
        <v>44254640</v>
      </c>
      <c r="U66" s="33">
        <f t="shared" ref="U66:U129" si="43">Q66/$T66</f>
        <v>0.36975670799717275</v>
      </c>
      <c r="V66" s="33">
        <f t="shared" ref="V66:V129" si="44">R66/$T66</f>
        <v>0.41159390292181791</v>
      </c>
      <c r="W66" s="33">
        <f t="shared" ref="W66:W129" si="45">S66/$T66</f>
        <v>0.21864938908100937</v>
      </c>
      <c r="X66" s="4">
        <v>15830980</v>
      </c>
      <c r="Y66" s="4">
        <v>17874470</v>
      </c>
      <c r="Z66" s="11">
        <v>9161740</v>
      </c>
      <c r="AA66" s="4">
        <v>42867190</v>
      </c>
      <c r="AB66" s="4">
        <v>7657190.5700000003</v>
      </c>
      <c r="AC66" s="4">
        <f t="shared" ref="AC66:AC129" si="46">U66*$AB$2</f>
        <v>11006390.425384503</v>
      </c>
      <c r="AD66" s="4">
        <f t="shared" ref="AD66:AD129" si="47">V66*$AB$2</f>
        <v>12251740.385734865</v>
      </c>
      <c r="AE66" s="4">
        <f t="shared" ref="AE66:AE129" si="48">W66*$AB$2</f>
        <v>6508443.2288806327</v>
      </c>
      <c r="AF66" s="4">
        <v>7387275.2300000004</v>
      </c>
      <c r="AG66" s="13">
        <v>94.87991559312627</v>
      </c>
      <c r="AH66" s="3">
        <v>8.8000000000000007</v>
      </c>
      <c r="AI66" s="4">
        <v>1410000</v>
      </c>
      <c r="AJ66" s="4">
        <v>530922</v>
      </c>
      <c r="AK66" s="31">
        <f t="shared" ref="AK66:AK129" si="49">LN(E66)</f>
        <v>12.055807739628536</v>
      </c>
      <c r="AL66" s="31">
        <f t="shared" ref="AL66:AL129" si="50">LN(F66)</f>
        <v>10.241173338223003</v>
      </c>
      <c r="AM66" s="31">
        <f t="shared" ref="AM66:AM129" si="51">LN(G66)</f>
        <v>11.823772153952468</v>
      </c>
      <c r="AN66" s="31">
        <f t="shared" ref="AN66:AN129" si="52">LN(H66)</f>
        <v>12.726614909479459</v>
      </c>
      <c r="AO66" s="31">
        <f t="shared" ref="AO66:AO129" si="53">LN(I66)</f>
        <v>14.036847194802768</v>
      </c>
      <c r="AP66" s="31">
        <f t="shared" ref="AP66:AP129" si="54">LN(J66)</f>
        <v>14.278316146127041</v>
      </c>
      <c r="AQ66" s="31">
        <f t="shared" ref="AQ66:AQ129" si="55">LN(K66)</f>
        <v>14.532766275966447</v>
      </c>
      <c r="AR66" s="31">
        <f t="shared" ref="AR66:AR129" si="56">LN(L66)</f>
        <v>14.499747119312895</v>
      </c>
      <c r="AS66" s="31">
        <f t="shared" ref="AS66:AS129" si="57">LN(M66)</f>
        <v>14.101590235193292</v>
      </c>
      <c r="AT66" s="31">
        <f t="shared" ref="AT66:AT129" si="58">LN(N66)</f>
        <v>14.343059186517566</v>
      </c>
      <c r="AU66" s="31">
        <f t="shared" ref="AU66:AU129" si="59">LN(O66)</f>
        <v>14.597509316356973</v>
      </c>
      <c r="AV66" s="31">
        <f t="shared" ref="AV66:AV129" si="60">LN(P66)</f>
        <v>14.56449015970342</v>
      </c>
      <c r="AW66" s="31">
        <f t="shared" ref="AW66:AW129" si="61">LN(Q66)</f>
        <v>16.610560747102372</v>
      </c>
      <c r="AX66" s="31">
        <f t="shared" ref="AX66:AX129" si="62">LN(R66)</f>
        <v>16.717752694430907</v>
      </c>
      <c r="AY66" s="31">
        <f t="shared" ref="AY66:AY129" si="63">LN(S66)</f>
        <v>16.085184987501059</v>
      </c>
      <c r="AZ66" s="31">
        <f t="shared" ref="AZ66:AZ129" si="64">LN(T66)</f>
        <v>17.60547078267798</v>
      </c>
      <c r="BA66" s="31">
        <f t="shared" ref="BA66:BA129" si="65">LN(X66)</f>
        <v>16.577479337711043</v>
      </c>
      <c r="BB66" s="31">
        <f t="shared" ref="BB66:BB129" si="66">LN(Y66)</f>
        <v>16.698883995755114</v>
      </c>
      <c r="BC66" s="31">
        <f t="shared" ref="BC66:BC129" si="67">LN(Z66)</f>
        <v>16.030546674942769</v>
      </c>
      <c r="BD66" s="31">
        <f t="shared" ref="BD66:BD129" si="68">LN(AA66)</f>
        <v>17.573617289423296</v>
      </c>
      <c r="BE66" s="31">
        <f t="shared" ref="BE66:BE129" si="69">LN(AB66)</f>
        <v>15.85115570812302</v>
      </c>
      <c r="BF66" s="31">
        <f t="shared" ref="BF66:BF129" si="70">LN(AC66)</f>
        <v>16.213986609840049</v>
      </c>
      <c r="BG66" s="31">
        <f t="shared" ref="BG66:BG129" si="71">LN(AD66)</f>
        <v>16.321178557168583</v>
      </c>
      <c r="BH66" s="31">
        <f t="shared" ref="BH66:BH129" si="72">LN(AE66)</f>
        <v>15.688610850238739</v>
      </c>
      <c r="BI66" s="31">
        <f t="shared" ref="BI66:BI129" si="73">LN(AF66)</f>
        <v>15.815269514514499</v>
      </c>
      <c r="BJ66" s="31">
        <f t="shared" ref="BJ66:BJ129" si="74">LN(AG66)</f>
        <v>4.5526120456318848</v>
      </c>
      <c r="BK66" s="31">
        <f t="shared" ref="BK66:BK129" si="75">LN(AH66)</f>
        <v>2.174751721484161</v>
      </c>
      <c r="BL66" s="31">
        <f t="shared" ref="BL66:BL129" si="76">LN(AI66)</f>
        <v>14.15910026235435</v>
      </c>
      <c r="BM66" s="31">
        <f t="shared" ref="BM66:BM129" si="77">LN(AJ66)</f>
        <v>13.182370396778927</v>
      </c>
    </row>
    <row r="67" spans="1:65" x14ac:dyDescent="0.25">
      <c r="A67">
        <v>33</v>
      </c>
      <c r="B67" s="6">
        <v>94</v>
      </c>
      <c r="C67" s="24">
        <v>2011</v>
      </c>
      <c r="D67" s="5" t="s">
        <v>47</v>
      </c>
      <c r="E67" s="7">
        <v>1069694</v>
      </c>
      <c r="F67" s="7">
        <v>59153</v>
      </c>
      <c r="G67" s="7">
        <v>347380</v>
      </c>
      <c r="H67" s="7">
        <v>1476227</v>
      </c>
      <c r="I67" s="7">
        <v>1569023.4668042168</v>
      </c>
      <c r="J67" s="7">
        <v>2285116.0116054337</v>
      </c>
      <c r="K67" s="7">
        <v>1974432.7327830577</v>
      </c>
      <c r="L67" s="7">
        <v>2332749.8983317083</v>
      </c>
      <c r="M67" s="4">
        <f t="shared" si="39"/>
        <v>1673967.3548036336</v>
      </c>
      <c r="N67" s="4">
        <f t="shared" si="40"/>
        <v>2437955.6369273141</v>
      </c>
      <c r="O67" s="4">
        <f t="shared" si="41"/>
        <v>2106492.3558259187</v>
      </c>
      <c r="P67" s="4">
        <f t="shared" si="42"/>
        <v>2488775.5086814361</v>
      </c>
      <c r="Q67" s="7">
        <v>63084111.559999995</v>
      </c>
      <c r="R67" s="7">
        <v>11846301.27</v>
      </c>
      <c r="S67" s="12">
        <v>33258343.570000004</v>
      </c>
      <c r="T67" s="7">
        <v>108188756.41</v>
      </c>
      <c r="U67" s="33">
        <f t="shared" si="43"/>
        <v>0.58309304638766568</v>
      </c>
      <c r="V67" s="33">
        <f t="shared" si="44"/>
        <v>0.10949660263314602</v>
      </c>
      <c r="W67" s="33">
        <f t="shared" si="45"/>
        <v>0.30741035088675722</v>
      </c>
      <c r="X67" s="7">
        <v>62142196.759999998</v>
      </c>
      <c r="Y67" s="7">
        <v>11552067.409999998</v>
      </c>
      <c r="Z67" s="12">
        <v>32372459.220000003</v>
      </c>
      <c r="AA67" s="7">
        <v>106066723.39</v>
      </c>
      <c r="AB67" s="7">
        <v>28606092.789999999</v>
      </c>
      <c r="AC67" s="4">
        <f t="shared" si="46"/>
        <v>17356682.337507606</v>
      </c>
      <c r="AD67" s="4">
        <f t="shared" si="47"/>
        <v>3259338.7294079997</v>
      </c>
      <c r="AE67" s="4">
        <f t="shared" si="48"/>
        <v>9150552.9703330379</v>
      </c>
      <c r="AF67" s="7">
        <v>27037628.809999999</v>
      </c>
      <c r="AG67" s="15">
        <v>96.985225447485377</v>
      </c>
      <c r="AH67" s="6">
        <v>5.8</v>
      </c>
      <c r="AI67" s="7">
        <v>1403000</v>
      </c>
      <c r="AJ67" s="7">
        <v>1963184</v>
      </c>
      <c r="AK67" s="31">
        <f t="shared" si="49"/>
        <v>13.882883184229225</v>
      </c>
      <c r="AL67" s="31">
        <f t="shared" si="50"/>
        <v>10.987882586632649</v>
      </c>
      <c r="AM67" s="31">
        <f t="shared" si="51"/>
        <v>12.758174560608003</v>
      </c>
      <c r="AN67" s="31">
        <f t="shared" si="52"/>
        <v>14.205000066355405</v>
      </c>
      <c r="AO67" s="31">
        <f t="shared" si="53"/>
        <v>14.265963988138832</v>
      </c>
      <c r="AP67" s="31">
        <f t="shared" si="54"/>
        <v>14.641927351964938</v>
      </c>
      <c r="AQ67" s="31">
        <f t="shared" si="55"/>
        <v>14.495791691153361</v>
      </c>
      <c r="AR67" s="31">
        <f t="shared" si="56"/>
        <v>14.662558343513247</v>
      </c>
      <c r="AS67" s="31">
        <f t="shared" si="57"/>
        <v>14.330707028529357</v>
      </c>
      <c r="AT67" s="31">
        <f t="shared" si="58"/>
        <v>14.706670392355463</v>
      </c>
      <c r="AU67" s="31">
        <f t="shared" si="59"/>
        <v>14.560534731543886</v>
      </c>
      <c r="AV67" s="31">
        <f t="shared" si="60"/>
        <v>14.727301383903772</v>
      </c>
      <c r="AW67" s="31">
        <f t="shared" si="61"/>
        <v>17.95997949802376</v>
      </c>
      <c r="AX67" s="31">
        <f t="shared" si="62"/>
        <v>16.28752624770906</v>
      </c>
      <c r="AY67" s="31">
        <f t="shared" si="63"/>
        <v>17.319816228023448</v>
      </c>
      <c r="AZ67" s="31">
        <f t="shared" si="64"/>
        <v>18.499388004097277</v>
      </c>
      <c r="BA67" s="31">
        <f t="shared" si="65"/>
        <v>17.944935813090606</v>
      </c>
      <c r="BB67" s="31">
        <f t="shared" si="66"/>
        <v>16.262374975450903</v>
      </c>
      <c r="BC67" s="31">
        <f t="shared" si="67"/>
        <v>17.292818595213163</v>
      </c>
      <c r="BD67" s="31">
        <f t="shared" si="68"/>
        <v>18.479578919989148</v>
      </c>
      <c r="BE67" s="31">
        <f t="shared" si="69"/>
        <v>17.169130287716815</v>
      </c>
      <c r="BF67" s="31">
        <f t="shared" si="70"/>
        <v>16.669488139342139</v>
      </c>
      <c r="BG67" s="31">
        <f t="shared" si="71"/>
        <v>14.997034889027439</v>
      </c>
      <c r="BH67" s="31">
        <f t="shared" si="72"/>
        <v>16.029324869341828</v>
      </c>
      <c r="BI67" s="31">
        <f t="shared" si="73"/>
        <v>17.112740113356004</v>
      </c>
      <c r="BJ67" s="31">
        <f t="shared" si="74"/>
        <v>4.5745586519279016</v>
      </c>
      <c r="BK67" s="31">
        <f t="shared" si="75"/>
        <v>1.7578579175523736</v>
      </c>
      <c r="BL67" s="31">
        <f t="shared" si="76"/>
        <v>14.154123359084599</v>
      </c>
      <c r="BM67" s="31">
        <f t="shared" si="77"/>
        <v>14.490078202946323</v>
      </c>
    </row>
    <row r="68" spans="1:65" x14ac:dyDescent="0.25">
      <c r="A68">
        <v>1</v>
      </c>
      <c r="B68" s="3">
        <v>11</v>
      </c>
      <c r="C68" s="24">
        <v>2012</v>
      </c>
      <c r="D68" s="2" t="s">
        <v>14</v>
      </c>
      <c r="E68" s="4">
        <v>857037</v>
      </c>
      <c r="F68" s="4">
        <v>207761</v>
      </c>
      <c r="G68" s="4">
        <v>733749</v>
      </c>
      <c r="H68" s="4">
        <v>1798547</v>
      </c>
      <c r="I68" s="4">
        <v>960612.4272006359</v>
      </c>
      <c r="J68" s="4">
        <v>1213358.9513054355</v>
      </c>
      <c r="K68" s="4">
        <v>1564899.5248769873</v>
      </c>
      <c r="L68" s="4">
        <v>1487606.4840883431</v>
      </c>
      <c r="M68" s="4">
        <f t="shared" si="39"/>
        <v>1024862.83843019</v>
      </c>
      <c r="N68" s="4">
        <f t="shared" si="40"/>
        <v>1294514.2740796972</v>
      </c>
      <c r="O68" s="4">
        <f t="shared" si="41"/>
        <v>1669567.5836686939</v>
      </c>
      <c r="P68" s="4">
        <f t="shared" si="42"/>
        <v>1587104.8099937856</v>
      </c>
      <c r="Q68" s="4">
        <v>45006858.399999999</v>
      </c>
      <c r="R68" s="4">
        <v>19633995</v>
      </c>
      <c r="S68" s="4">
        <v>49911228.199999996</v>
      </c>
      <c r="T68" s="4">
        <v>114552081.59999999</v>
      </c>
      <c r="U68" s="33">
        <f t="shared" si="43"/>
        <v>0.39289428678526955</v>
      </c>
      <c r="V68" s="33">
        <f t="shared" si="44"/>
        <v>0.17139797658639841</v>
      </c>
      <c r="W68" s="33">
        <f t="shared" si="45"/>
        <v>0.43570773662833201</v>
      </c>
      <c r="X68" s="4">
        <v>42574760.5</v>
      </c>
      <c r="Y68" s="4">
        <v>18706003.799999997</v>
      </c>
      <c r="Z68" s="4">
        <v>47634133.500000007</v>
      </c>
      <c r="AA68" s="4">
        <v>108914897.59999999</v>
      </c>
      <c r="AB68" s="4">
        <v>38752317.219999999</v>
      </c>
      <c r="AC68" s="4">
        <f t="shared" si="46"/>
        <v>11695116.877486719</v>
      </c>
      <c r="AD68" s="4">
        <f t="shared" si="47"/>
        <v>5101930.5603652149</v>
      </c>
      <c r="AE68" s="4">
        <f t="shared" si="48"/>
        <v>12969526.602148063</v>
      </c>
      <c r="AF68" s="4">
        <v>34901818.780000001</v>
      </c>
      <c r="AG68" s="13">
        <v>100.11363477265071</v>
      </c>
      <c r="AH68" s="3">
        <v>8.92</v>
      </c>
      <c r="AI68" s="4">
        <v>1400000</v>
      </c>
      <c r="AJ68" s="4">
        <v>3221657</v>
      </c>
      <c r="AK68" s="31">
        <f t="shared" si="49"/>
        <v>13.661236370510263</v>
      </c>
      <c r="AL68" s="31">
        <f t="shared" si="50"/>
        <v>12.244143659571099</v>
      </c>
      <c r="AM68" s="31">
        <f t="shared" si="51"/>
        <v>13.505922287261503</v>
      </c>
      <c r="AN68" s="31">
        <f t="shared" si="52"/>
        <v>14.402489674664876</v>
      </c>
      <c r="AO68" s="31">
        <f t="shared" si="53"/>
        <v>13.77532630504427</v>
      </c>
      <c r="AP68" s="31">
        <f t="shared" si="54"/>
        <v>14.008903064435193</v>
      </c>
      <c r="AQ68" s="31">
        <f t="shared" si="55"/>
        <v>14.263332178538837</v>
      </c>
      <c r="AR68" s="31">
        <f t="shared" si="56"/>
        <v>14.212678999781513</v>
      </c>
      <c r="AS68" s="31">
        <f t="shared" si="57"/>
        <v>13.840069345434795</v>
      </c>
      <c r="AT68" s="31">
        <f t="shared" si="58"/>
        <v>14.073646104825718</v>
      </c>
      <c r="AU68" s="31">
        <f t="shared" si="59"/>
        <v>14.328075218929362</v>
      </c>
      <c r="AV68" s="31">
        <f t="shared" si="60"/>
        <v>14.27742204017204</v>
      </c>
      <c r="AW68" s="31">
        <f t="shared" si="61"/>
        <v>17.622325445010429</v>
      </c>
      <c r="AX68" s="31">
        <f t="shared" si="62"/>
        <v>16.792773060574287</v>
      </c>
      <c r="AY68" s="31">
        <f t="shared" si="63"/>
        <v>17.725756549437943</v>
      </c>
      <c r="AZ68" s="31">
        <f t="shared" si="64"/>
        <v>18.556540138675974</v>
      </c>
      <c r="BA68" s="31">
        <f t="shared" si="65"/>
        <v>17.566772159130203</v>
      </c>
      <c r="BB68" s="31">
        <f t="shared" si="66"/>
        <v>16.744355089119988</v>
      </c>
      <c r="BC68" s="31">
        <f t="shared" si="67"/>
        <v>17.679060152551354</v>
      </c>
      <c r="BD68" s="31">
        <f t="shared" si="68"/>
        <v>18.506077379281439</v>
      </c>
      <c r="BE68" s="31">
        <f t="shared" si="69"/>
        <v>17.472701111201534</v>
      </c>
      <c r="BF68" s="31">
        <f t="shared" si="70"/>
        <v>16.274681951750114</v>
      </c>
      <c r="BG68" s="31">
        <f t="shared" si="71"/>
        <v>15.445129567313973</v>
      </c>
      <c r="BH68" s="31">
        <f t="shared" si="72"/>
        <v>16.378113056177629</v>
      </c>
      <c r="BI68" s="31">
        <f t="shared" si="73"/>
        <v>17.36804949985488</v>
      </c>
      <c r="BJ68" s="31">
        <f t="shared" si="74"/>
        <v>4.6063058885602208</v>
      </c>
      <c r="BK68" s="31">
        <f t="shared" si="75"/>
        <v>2.1882959465919178</v>
      </c>
      <c r="BL68" s="31">
        <f t="shared" si="76"/>
        <v>14.151982794585487</v>
      </c>
      <c r="BM68" s="31">
        <f t="shared" si="77"/>
        <v>14.985406381434627</v>
      </c>
    </row>
    <row r="69" spans="1:65" x14ac:dyDescent="0.25">
      <c r="A69">
        <v>2</v>
      </c>
      <c r="B69" s="6">
        <v>12</v>
      </c>
      <c r="C69" s="24">
        <v>2012</v>
      </c>
      <c r="D69" s="5" t="s">
        <v>15</v>
      </c>
      <c r="E69" s="7">
        <v>2537030</v>
      </c>
      <c r="F69" s="7">
        <v>824117</v>
      </c>
      <c r="G69" s="7">
        <v>2390535</v>
      </c>
      <c r="H69" s="7">
        <v>5751682</v>
      </c>
      <c r="I69" s="7">
        <v>1092838.5298933033</v>
      </c>
      <c r="J69" s="7">
        <v>1347534.538211707</v>
      </c>
      <c r="K69" s="7">
        <v>1538766.3914323458</v>
      </c>
      <c r="L69" s="7">
        <v>1428710.5272021526</v>
      </c>
      <c r="M69" s="4">
        <f t="shared" si="39"/>
        <v>1165932.86322164</v>
      </c>
      <c r="N69" s="4">
        <f t="shared" si="40"/>
        <v>1437664.1740300097</v>
      </c>
      <c r="O69" s="4">
        <f t="shared" si="41"/>
        <v>1641686.5397005251</v>
      </c>
      <c r="P69" s="4">
        <f t="shared" si="42"/>
        <v>1524269.6062869777</v>
      </c>
      <c r="Q69" s="7">
        <v>108781134.90000001</v>
      </c>
      <c r="R69" s="7">
        <v>138639145.80000001</v>
      </c>
      <c r="S69" s="7">
        <v>169700158.00000003</v>
      </c>
      <c r="T69" s="7">
        <v>417120438.69999999</v>
      </c>
      <c r="U69" s="33">
        <f t="shared" si="43"/>
        <v>0.26079070888740896</v>
      </c>
      <c r="V69" s="33">
        <f t="shared" si="44"/>
        <v>0.332371979258757</v>
      </c>
      <c r="W69" s="33">
        <f t="shared" si="45"/>
        <v>0.4068373118538342</v>
      </c>
      <c r="X69" s="7">
        <v>99540672.100000009</v>
      </c>
      <c r="Y69" s="7">
        <v>122547840.49999999</v>
      </c>
      <c r="Z69" s="7">
        <v>153835626.80000004</v>
      </c>
      <c r="AA69" s="7">
        <v>375924139.39999998</v>
      </c>
      <c r="AB69" s="7">
        <v>131490567.53</v>
      </c>
      <c r="AC69" s="4">
        <f t="shared" si="46"/>
        <v>7762845.9450411443</v>
      </c>
      <c r="AD69" s="4">
        <f t="shared" si="47"/>
        <v>9893575.129427135</v>
      </c>
      <c r="AE69" s="4">
        <f t="shared" si="48"/>
        <v>12110152.965531725</v>
      </c>
      <c r="AF69" s="7">
        <v>114503155.62</v>
      </c>
      <c r="AG69" s="15">
        <v>99.619061461422518</v>
      </c>
      <c r="AH69" s="6">
        <v>9.0399999999999991</v>
      </c>
      <c r="AI69" s="7">
        <v>1200000</v>
      </c>
      <c r="AJ69" s="7">
        <v>9058353</v>
      </c>
      <c r="AK69" s="31">
        <f t="shared" si="49"/>
        <v>14.74650466350165</v>
      </c>
      <c r="AL69" s="31">
        <f t="shared" si="50"/>
        <v>13.622067789103204</v>
      </c>
      <c r="AM69" s="31">
        <f t="shared" si="51"/>
        <v>14.687027748229546</v>
      </c>
      <c r="AN69" s="31">
        <f t="shared" si="52"/>
        <v>15.565002891736521</v>
      </c>
      <c r="AO69" s="31">
        <f t="shared" si="53"/>
        <v>13.904289025132188</v>
      </c>
      <c r="AP69" s="31">
        <f t="shared" si="54"/>
        <v>14.113787212762755</v>
      </c>
      <c r="AQ69" s="31">
        <f t="shared" si="55"/>
        <v>14.246491608857758</v>
      </c>
      <c r="AR69" s="31">
        <f t="shared" si="56"/>
        <v>14.172282866204457</v>
      </c>
      <c r="AS69" s="31">
        <f t="shared" si="57"/>
        <v>13.969032065522713</v>
      </c>
      <c r="AT69" s="31">
        <f t="shared" si="58"/>
        <v>14.17853025315328</v>
      </c>
      <c r="AU69" s="31">
        <f t="shared" si="59"/>
        <v>14.311234649248282</v>
      </c>
      <c r="AV69" s="31">
        <f t="shared" si="60"/>
        <v>14.237025906594981</v>
      </c>
      <c r="AW69" s="31">
        <f t="shared" si="61"/>
        <v>18.504848484888669</v>
      </c>
      <c r="AX69" s="31">
        <f t="shared" si="62"/>
        <v>18.747385042071627</v>
      </c>
      <c r="AY69" s="31">
        <f t="shared" si="63"/>
        <v>18.949543661258826</v>
      </c>
      <c r="AZ69" s="31">
        <f t="shared" si="64"/>
        <v>19.848885559884625</v>
      </c>
      <c r="BA69" s="31">
        <f t="shared" si="65"/>
        <v>18.416076883431362</v>
      </c>
      <c r="BB69" s="31">
        <f t="shared" si="66"/>
        <v>18.624012046404108</v>
      </c>
      <c r="BC69" s="31">
        <f t="shared" si="67"/>
        <v>18.85139523190367</v>
      </c>
      <c r="BD69" s="31">
        <f t="shared" si="68"/>
        <v>19.74489792408361</v>
      </c>
      <c r="BE69" s="31">
        <f t="shared" si="69"/>
        <v>18.6944456771995</v>
      </c>
      <c r="BF69" s="31">
        <f t="shared" si="70"/>
        <v>15.864859570419704</v>
      </c>
      <c r="BG69" s="31">
        <f t="shared" si="71"/>
        <v>16.107396127602662</v>
      </c>
      <c r="BH69" s="31">
        <f t="shared" si="72"/>
        <v>16.309554746789857</v>
      </c>
      <c r="BI69" s="31">
        <f t="shared" si="73"/>
        <v>18.556112940578799</v>
      </c>
      <c r="BJ69" s="31">
        <f t="shared" si="74"/>
        <v>4.6013535264144751</v>
      </c>
      <c r="BK69" s="31">
        <f t="shared" si="75"/>
        <v>2.2016591744040852</v>
      </c>
      <c r="BL69" s="31">
        <f t="shared" si="76"/>
        <v>13.997832114758229</v>
      </c>
      <c r="BM69" s="31">
        <f t="shared" si="77"/>
        <v>16.019197873414235</v>
      </c>
    </row>
    <row r="70" spans="1:65" x14ac:dyDescent="0.25">
      <c r="A70">
        <v>3</v>
      </c>
      <c r="B70" s="3">
        <v>13</v>
      </c>
      <c r="C70" s="24">
        <v>2012</v>
      </c>
      <c r="D70" s="2" t="s">
        <v>16</v>
      </c>
      <c r="E70" s="4">
        <v>859322</v>
      </c>
      <c r="F70" s="4">
        <v>277376</v>
      </c>
      <c r="G70" s="4">
        <v>900944</v>
      </c>
      <c r="H70" s="4">
        <v>2037642</v>
      </c>
      <c r="I70" s="4">
        <v>932974.41975870566</v>
      </c>
      <c r="J70" s="4">
        <v>1235816.6539444444</v>
      </c>
      <c r="K70" s="4">
        <v>1658300.5403353092</v>
      </c>
      <c r="L70" s="4">
        <v>1527638.6010883965</v>
      </c>
      <c r="M70" s="4">
        <f t="shared" si="39"/>
        <v>995376.26720392017</v>
      </c>
      <c r="N70" s="4">
        <f t="shared" si="40"/>
        <v>1318474.0566304061</v>
      </c>
      <c r="O70" s="4">
        <f t="shared" si="41"/>
        <v>1769215.7113676341</v>
      </c>
      <c r="P70" s="4">
        <f t="shared" si="42"/>
        <v>1629814.468848194</v>
      </c>
      <c r="Q70" s="4">
        <v>38724872.5</v>
      </c>
      <c r="R70" s="4">
        <v>26370716.979999997</v>
      </c>
      <c r="S70" s="4">
        <v>66340056.050000004</v>
      </c>
      <c r="T70" s="4">
        <v>131435645.55</v>
      </c>
      <c r="U70" s="33">
        <f t="shared" si="43"/>
        <v>0.29462991061483779</v>
      </c>
      <c r="V70" s="33">
        <f t="shared" si="44"/>
        <v>0.20063596043257687</v>
      </c>
      <c r="W70" s="33">
        <f t="shared" si="45"/>
        <v>0.50473412880041968</v>
      </c>
      <c r="X70" s="4">
        <v>34605911.700000003</v>
      </c>
      <c r="Y70" s="4">
        <v>23743986.909999996</v>
      </c>
      <c r="Z70" s="4">
        <v>60374526.049999997</v>
      </c>
      <c r="AA70" s="4">
        <v>118724424.67</v>
      </c>
      <c r="AB70" s="4">
        <v>40213555</v>
      </c>
      <c r="AC70" s="4">
        <f t="shared" si="46"/>
        <v>8770123.04871515</v>
      </c>
      <c r="AD70" s="4">
        <f t="shared" si="47"/>
        <v>5972245.1713028094</v>
      </c>
      <c r="AE70" s="4">
        <f t="shared" si="48"/>
        <v>15024205.815452589</v>
      </c>
      <c r="AF70" s="4">
        <v>36280810</v>
      </c>
      <c r="AG70" s="13">
        <v>99.206034942857414</v>
      </c>
      <c r="AH70" s="3">
        <v>8.6</v>
      </c>
      <c r="AI70" s="4">
        <v>1150000</v>
      </c>
      <c r="AJ70" s="4">
        <v>3468044</v>
      </c>
      <c r="AK70" s="31">
        <f t="shared" si="49"/>
        <v>13.663898985207959</v>
      </c>
      <c r="AL70" s="31">
        <f t="shared" si="50"/>
        <v>12.533129265455976</v>
      </c>
      <c r="AM70" s="31">
        <f t="shared" si="51"/>
        <v>13.711198381495736</v>
      </c>
      <c r="AN70" s="31">
        <f t="shared" si="52"/>
        <v>14.527303814920227</v>
      </c>
      <c r="AO70" s="31">
        <f t="shared" si="53"/>
        <v>13.746133062260382</v>
      </c>
      <c r="AP70" s="31">
        <f t="shared" si="54"/>
        <v>14.027242567763919</v>
      </c>
      <c r="AQ70" s="31">
        <f t="shared" si="55"/>
        <v>14.321303865039024</v>
      </c>
      <c r="AR70" s="31">
        <f t="shared" si="56"/>
        <v>14.239233703121595</v>
      </c>
      <c r="AS70" s="31">
        <f t="shared" si="57"/>
        <v>13.810876102650907</v>
      </c>
      <c r="AT70" s="31">
        <f t="shared" si="58"/>
        <v>14.091985608154443</v>
      </c>
      <c r="AU70" s="31">
        <f t="shared" si="59"/>
        <v>14.386046905429549</v>
      </c>
      <c r="AV70" s="31">
        <f t="shared" si="60"/>
        <v>14.30397674351212</v>
      </c>
      <c r="AW70" s="31">
        <f t="shared" si="61"/>
        <v>17.471992651815047</v>
      </c>
      <c r="AX70" s="31">
        <f t="shared" si="62"/>
        <v>17.087764747190036</v>
      </c>
      <c r="AY70" s="31">
        <f t="shared" si="63"/>
        <v>18.010304436372785</v>
      </c>
      <c r="AZ70" s="31">
        <f t="shared" si="64"/>
        <v>18.694027902340498</v>
      </c>
      <c r="BA70" s="31">
        <f t="shared" si="65"/>
        <v>17.359535083814826</v>
      </c>
      <c r="BB70" s="31">
        <f t="shared" si="66"/>
        <v>16.982839873651923</v>
      </c>
      <c r="BC70" s="31">
        <f t="shared" si="67"/>
        <v>17.91607781980268</v>
      </c>
      <c r="BD70" s="31">
        <f t="shared" si="68"/>
        <v>18.592315606483318</v>
      </c>
      <c r="BE70" s="31">
        <f t="shared" si="69"/>
        <v>17.509714685808522</v>
      </c>
      <c r="BF70" s="31">
        <f t="shared" si="70"/>
        <v>15.986861394890205</v>
      </c>
      <c r="BG70" s="31">
        <f t="shared" si="71"/>
        <v>15.602633490265193</v>
      </c>
      <c r="BH70" s="31">
        <f t="shared" si="72"/>
        <v>16.525173179447943</v>
      </c>
      <c r="BI70" s="31">
        <f t="shared" si="73"/>
        <v>17.406799509312588</v>
      </c>
      <c r="BJ70" s="31">
        <f t="shared" si="74"/>
        <v>4.5971988485579001</v>
      </c>
      <c r="BK70" s="31">
        <f t="shared" si="75"/>
        <v>2.1517622032594619</v>
      </c>
      <c r="BL70" s="31">
        <f t="shared" si="76"/>
        <v>13.955272500339433</v>
      </c>
      <c r="BM70" s="31">
        <f t="shared" si="77"/>
        <v>15.059101304229998</v>
      </c>
    </row>
    <row r="71" spans="1:65" x14ac:dyDescent="0.25">
      <c r="A71">
        <v>4</v>
      </c>
      <c r="B71" s="6">
        <v>14</v>
      </c>
      <c r="C71" s="24">
        <v>2012</v>
      </c>
      <c r="D71" s="5" t="s">
        <v>17</v>
      </c>
      <c r="E71" s="7">
        <v>1117679</v>
      </c>
      <c r="F71" s="7">
        <v>277016</v>
      </c>
      <c r="G71" s="7">
        <v>1004307</v>
      </c>
      <c r="H71" s="7">
        <v>2399002</v>
      </c>
      <c r="I71" s="7">
        <v>1447736.1302357693</v>
      </c>
      <c r="J71" s="7">
        <v>1753861.5355088683</v>
      </c>
      <c r="K71" s="7">
        <v>1746901.2277590623</v>
      </c>
      <c r="L71" s="7">
        <v>1785560.9673766433</v>
      </c>
      <c r="M71" s="4">
        <f t="shared" si="39"/>
        <v>1544567.7337895546</v>
      </c>
      <c r="N71" s="4">
        <f t="shared" si="40"/>
        <v>1871168.2886856163</v>
      </c>
      <c r="O71" s="4">
        <f t="shared" si="41"/>
        <v>1863742.4418458024</v>
      </c>
      <c r="P71" s="4">
        <f t="shared" si="42"/>
        <v>1904987.9320721857</v>
      </c>
      <c r="Q71" s="7">
        <v>341976340</v>
      </c>
      <c r="R71" s="7">
        <v>150138060</v>
      </c>
      <c r="S71" s="7">
        <v>66378310</v>
      </c>
      <c r="T71" s="7">
        <v>558492720</v>
      </c>
      <c r="U71" s="33">
        <f t="shared" si="43"/>
        <v>0.61232013910584193</v>
      </c>
      <c r="V71" s="33">
        <f t="shared" si="44"/>
        <v>0.26882724630680949</v>
      </c>
      <c r="W71" s="33">
        <f t="shared" si="45"/>
        <v>0.11885259668201226</v>
      </c>
      <c r="X71" s="7">
        <v>226741820</v>
      </c>
      <c r="Y71" s="7">
        <v>137714620</v>
      </c>
      <c r="Z71" s="7">
        <v>61169550</v>
      </c>
      <c r="AA71" s="7">
        <v>425626000</v>
      </c>
      <c r="AB71" s="7">
        <v>134301360</v>
      </c>
      <c r="AC71" s="4">
        <f t="shared" si="46"/>
        <v>18226672.756877143</v>
      </c>
      <c r="AD71" s="4">
        <f t="shared" si="47"/>
        <v>8002066.1311609605</v>
      </c>
      <c r="AE71" s="4">
        <f t="shared" si="48"/>
        <v>3537834.6189813763</v>
      </c>
      <c r="AF71" s="7">
        <v>121068560</v>
      </c>
      <c r="AG71" s="15">
        <v>99.795078158856271</v>
      </c>
      <c r="AH71" s="6">
        <v>8.5500000000000007</v>
      </c>
      <c r="AI71" s="7">
        <v>1238000</v>
      </c>
      <c r="AJ71" s="7">
        <v>4013974</v>
      </c>
      <c r="AK71" s="31">
        <f t="shared" si="49"/>
        <v>13.926764771613497</v>
      </c>
      <c r="AL71" s="31">
        <f t="shared" si="50"/>
        <v>12.531830545234182</v>
      </c>
      <c r="AM71" s="31">
        <f t="shared" si="51"/>
        <v>13.819808309386016</v>
      </c>
      <c r="AN71" s="31">
        <f t="shared" si="52"/>
        <v>14.690563375502185</v>
      </c>
      <c r="AO71" s="31">
        <f t="shared" si="53"/>
        <v>14.185511604821645</v>
      </c>
      <c r="AP71" s="31">
        <f t="shared" si="54"/>
        <v>14.377330506670958</v>
      </c>
      <c r="AQ71" s="31">
        <f t="shared" si="55"/>
        <v>14.373354049314679</v>
      </c>
      <c r="AR71" s="31">
        <f t="shared" si="56"/>
        <v>14.395243191262104</v>
      </c>
      <c r="AS71" s="31">
        <f t="shared" si="57"/>
        <v>14.25025464521217</v>
      </c>
      <c r="AT71" s="31">
        <f t="shared" si="58"/>
        <v>14.442073547061483</v>
      </c>
      <c r="AU71" s="31">
        <f t="shared" si="59"/>
        <v>14.438097089705204</v>
      </c>
      <c r="AV71" s="31">
        <f t="shared" si="60"/>
        <v>14.459986231652628</v>
      </c>
      <c r="AW71" s="31">
        <f t="shared" si="61"/>
        <v>19.650252111347193</v>
      </c>
      <c r="AX71" s="31">
        <f t="shared" si="62"/>
        <v>18.827065828752172</v>
      </c>
      <c r="AY71" s="31">
        <f t="shared" si="63"/>
        <v>18.010880904456258</v>
      </c>
      <c r="AZ71" s="31">
        <f t="shared" si="64"/>
        <v>20.140752141473623</v>
      </c>
      <c r="BA71" s="31">
        <f t="shared" si="65"/>
        <v>19.239322571336366</v>
      </c>
      <c r="BB71" s="31">
        <f t="shared" si="66"/>
        <v>18.740694130902451</v>
      </c>
      <c r="BC71" s="31">
        <f t="shared" si="67"/>
        <v>17.929160074644361</v>
      </c>
      <c r="BD71" s="31">
        <f t="shared" si="68"/>
        <v>19.869071584351342</v>
      </c>
      <c r="BE71" s="31">
        <f t="shared" si="69"/>
        <v>18.71559678802447</v>
      </c>
      <c r="BF71" s="31">
        <f t="shared" si="70"/>
        <v>16.71839661528923</v>
      </c>
      <c r="BG71" s="31">
        <f t="shared" si="71"/>
        <v>15.895210332694205</v>
      </c>
      <c r="BH71" s="31">
        <f t="shared" si="72"/>
        <v>15.079025408398293</v>
      </c>
      <c r="BI71" s="31">
        <f t="shared" si="73"/>
        <v>18.611867554667537</v>
      </c>
      <c r="BJ71" s="31">
        <f t="shared" si="74"/>
        <v>4.6031188650557642</v>
      </c>
      <c r="BK71" s="31">
        <f t="shared" si="75"/>
        <v>2.145931282948669</v>
      </c>
      <c r="BL71" s="31">
        <f t="shared" si="76"/>
        <v>14.029007732226679</v>
      </c>
      <c r="BM71" s="31">
        <f t="shared" si="77"/>
        <v>15.205292330988096</v>
      </c>
    </row>
    <row r="72" spans="1:65" x14ac:dyDescent="0.25">
      <c r="A72">
        <v>5</v>
      </c>
      <c r="B72" s="3">
        <v>15</v>
      </c>
      <c r="C72" s="24">
        <v>2012</v>
      </c>
      <c r="D72" s="2" t="s">
        <v>18</v>
      </c>
      <c r="E72" s="4">
        <v>811337</v>
      </c>
      <c r="F72" s="4">
        <v>112304</v>
      </c>
      <c r="G72" s="4">
        <v>499983</v>
      </c>
      <c r="H72" s="4">
        <v>1423624</v>
      </c>
      <c r="I72" s="4">
        <v>1067763.3529043649</v>
      </c>
      <c r="J72" s="4">
        <v>1333212.2507322347</v>
      </c>
      <c r="K72" s="4">
        <v>1517023.8467979436</v>
      </c>
      <c r="L72" s="4">
        <v>1404812.4715966103</v>
      </c>
      <c r="M72" s="4">
        <f t="shared" si="39"/>
        <v>1139180.5369604526</v>
      </c>
      <c r="N72" s="4">
        <f t="shared" si="40"/>
        <v>1422383.9426032731</v>
      </c>
      <c r="O72" s="4">
        <f t="shared" si="41"/>
        <v>1618489.7483851716</v>
      </c>
      <c r="P72" s="4">
        <f t="shared" si="42"/>
        <v>1498773.1329879253</v>
      </c>
      <c r="Q72" s="4">
        <v>59248330.130000003</v>
      </c>
      <c r="R72" s="4">
        <v>20519707.739999998</v>
      </c>
      <c r="S72" s="4">
        <v>35302362.189999998</v>
      </c>
      <c r="T72" s="4">
        <v>115070400.06</v>
      </c>
      <c r="U72" s="33">
        <f t="shared" si="43"/>
        <v>0.51488766962752142</v>
      </c>
      <c r="V72" s="33">
        <f t="shared" si="44"/>
        <v>0.17832307638889422</v>
      </c>
      <c r="W72" s="33">
        <f t="shared" si="45"/>
        <v>0.30678925398358431</v>
      </c>
      <c r="X72" s="4">
        <v>55024819.989999995</v>
      </c>
      <c r="Y72" s="4">
        <v>18800815.120000001</v>
      </c>
      <c r="Z72" s="4">
        <v>30789447.000000004</v>
      </c>
      <c r="AA72" s="4">
        <v>104615082.12</v>
      </c>
      <c r="AB72" s="4">
        <v>27436487.780000001</v>
      </c>
      <c r="AC72" s="4">
        <f t="shared" si="46"/>
        <v>15326441.940250674</v>
      </c>
      <c r="AD72" s="4">
        <f t="shared" si="47"/>
        <v>5308067.0563705955</v>
      </c>
      <c r="AE72" s="4">
        <f t="shared" si="48"/>
        <v>9132065.0433787275</v>
      </c>
      <c r="AF72" s="4">
        <v>25926187.73</v>
      </c>
      <c r="AG72" s="13">
        <v>99.709057263736796</v>
      </c>
      <c r="AH72" s="3">
        <v>8.14</v>
      </c>
      <c r="AI72" s="4">
        <v>1142500</v>
      </c>
      <c r="AJ72" s="4">
        <v>2285980</v>
      </c>
      <c r="AK72" s="31">
        <f t="shared" si="49"/>
        <v>13.606438783161066</v>
      </c>
      <c r="AL72" s="31">
        <f t="shared" si="50"/>
        <v>11.628964758970202</v>
      </c>
      <c r="AM72" s="31">
        <f t="shared" si="51"/>
        <v>13.122329376826317</v>
      </c>
      <c r="AN72" s="31">
        <f t="shared" si="52"/>
        <v>14.168716291144234</v>
      </c>
      <c r="AO72" s="31">
        <f t="shared" si="53"/>
        <v>13.881076694272313</v>
      </c>
      <c r="AP72" s="31">
        <f t="shared" si="54"/>
        <v>14.103101814341576</v>
      </c>
      <c r="AQ72" s="31">
        <f t="shared" si="55"/>
        <v>14.232260977915715</v>
      </c>
      <c r="AR72" s="31">
        <f t="shared" si="56"/>
        <v>14.155414379668549</v>
      </c>
      <c r="AS72" s="31">
        <f t="shared" si="57"/>
        <v>13.945819734662837</v>
      </c>
      <c r="AT72" s="31">
        <f t="shared" si="58"/>
        <v>14.167844854732101</v>
      </c>
      <c r="AU72" s="31">
        <f t="shared" si="59"/>
        <v>14.297004018306239</v>
      </c>
      <c r="AV72" s="31">
        <f t="shared" si="60"/>
        <v>14.220157420059074</v>
      </c>
      <c r="AW72" s="31">
        <f t="shared" si="61"/>
        <v>17.897248154122437</v>
      </c>
      <c r="AX72" s="31">
        <f t="shared" si="62"/>
        <v>16.836896335475355</v>
      </c>
      <c r="AY72" s="31">
        <f t="shared" si="63"/>
        <v>17.379460437228385</v>
      </c>
      <c r="AZ72" s="31">
        <f t="shared" si="64"/>
        <v>18.561054673459974</v>
      </c>
      <c r="BA72" s="31">
        <f t="shared" si="65"/>
        <v>17.823294913949368</v>
      </c>
      <c r="BB72" s="31">
        <f t="shared" si="66"/>
        <v>16.749410784307081</v>
      </c>
      <c r="BC72" s="31">
        <f t="shared" si="67"/>
        <v>17.242682559362649</v>
      </c>
      <c r="BD72" s="31">
        <f t="shared" si="68"/>
        <v>18.465798287728656</v>
      </c>
      <c r="BE72" s="31">
        <f t="shared" si="69"/>
        <v>17.127384356274042</v>
      </c>
      <c r="BF72" s="31">
        <f t="shared" si="70"/>
        <v>16.545090126078122</v>
      </c>
      <c r="BG72" s="31">
        <f t="shared" si="71"/>
        <v>15.484738307431039</v>
      </c>
      <c r="BH72" s="31">
        <f t="shared" si="72"/>
        <v>16.027302409184067</v>
      </c>
      <c r="BI72" s="31">
        <f t="shared" si="73"/>
        <v>17.070764125109505</v>
      </c>
      <c r="BJ72" s="31">
        <f t="shared" si="74"/>
        <v>4.6022565180145065</v>
      </c>
      <c r="BK72" s="31">
        <f t="shared" si="75"/>
        <v>2.0967901800144491</v>
      </c>
      <c r="BL72" s="31">
        <f t="shared" si="76"/>
        <v>13.948729401750496</v>
      </c>
      <c r="BM72" s="31">
        <f t="shared" si="77"/>
        <v>14.642305374392235</v>
      </c>
    </row>
    <row r="73" spans="1:65" x14ac:dyDescent="0.25">
      <c r="A73">
        <v>6</v>
      </c>
      <c r="B73" s="6">
        <v>16</v>
      </c>
      <c r="C73" s="24">
        <v>2012</v>
      </c>
      <c r="D73" s="5" t="s">
        <v>19</v>
      </c>
      <c r="E73" s="7">
        <v>2039961</v>
      </c>
      <c r="F73" s="7">
        <v>345599</v>
      </c>
      <c r="G73" s="7">
        <v>1147372</v>
      </c>
      <c r="H73" s="7">
        <v>3532932</v>
      </c>
      <c r="I73" s="7">
        <v>1128239.0572428368</v>
      </c>
      <c r="J73" s="7">
        <v>1315556.6117961141</v>
      </c>
      <c r="K73" s="7">
        <v>1533015.9369524154</v>
      </c>
      <c r="L73" s="7">
        <v>1440316.4528763627</v>
      </c>
      <c r="M73" s="4">
        <f t="shared" si="39"/>
        <v>1203701.1492796247</v>
      </c>
      <c r="N73" s="4">
        <f t="shared" si="40"/>
        <v>1403547.4090315583</v>
      </c>
      <c r="O73" s="4">
        <f t="shared" si="41"/>
        <v>1635551.4669764095</v>
      </c>
      <c r="P73" s="4">
        <f t="shared" si="42"/>
        <v>1536651.7924759935</v>
      </c>
      <c r="Q73" s="7">
        <v>113007248</v>
      </c>
      <c r="R73" s="7">
        <v>73495936.099999994</v>
      </c>
      <c r="S73" s="7">
        <v>66761940.799999997</v>
      </c>
      <c r="T73" s="7">
        <v>253265124.80000001</v>
      </c>
      <c r="U73" s="33">
        <f t="shared" si="43"/>
        <v>0.44620137924335329</v>
      </c>
      <c r="V73" s="33">
        <f t="shared" si="44"/>
        <v>0.29019367020247544</v>
      </c>
      <c r="W73" s="33">
        <f t="shared" si="45"/>
        <v>0.26360495094901432</v>
      </c>
      <c r="X73" s="7">
        <v>92468070</v>
      </c>
      <c r="Y73" s="7">
        <v>66362586.600000001</v>
      </c>
      <c r="Z73" s="7">
        <v>61628541.700000003</v>
      </c>
      <c r="AA73" s="7">
        <v>220459198.30000001</v>
      </c>
      <c r="AB73" s="7">
        <v>103665102</v>
      </c>
      <c r="AC73" s="4">
        <f t="shared" si="46"/>
        <v>13281886.391997395</v>
      </c>
      <c r="AD73" s="4">
        <f t="shared" si="47"/>
        <v>8638071.3700213265</v>
      </c>
      <c r="AE73" s="4">
        <f t="shared" si="48"/>
        <v>7846616.2897344027</v>
      </c>
      <c r="AF73" s="7">
        <v>85219894.599999994</v>
      </c>
      <c r="AG73" s="15">
        <v>99.261883702990019</v>
      </c>
      <c r="AH73" s="6">
        <v>7.97</v>
      </c>
      <c r="AI73" s="7">
        <v>1195220</v>
      </c>
      <c r="AJ73" s="7">
        <v>5454772</v>
      </c>
      <c r="AK73" s="31">
        <f t="shared" si="49"/>
        <v>14.528441247990596</v>
      </c>
      <c r="AL73" s="31">
        <f t="shared" si="50"/>
        <v>12.753034422389334</v>
      </c>
      <c r="AM73" s="31">
        <f t="shared" si="51"/>
        <v>13.952984667854068</v>
      </c>
      <c r="AN73" s="31">
        <f t="shared" si="52"/>
        <v>15.077638679057271</v>
      </c>
      <c r="AO73" s="31">
        <f t="shared" si="53"/>
        <v>13.936168618765933</v>
      </c>
      <c r="AP73" s="31">
        <f t="shared" si="54"/>
        <v>14.089770412969152</v>
      </c>
      <c r="AQ73" s="31">
        <f t="shared" si="55"/>
        <v>14.242747553724517</v>
      </c>
      <c r="AR73" s="31">
        <f t="shared" si="56"/>
        <v>14.180373406350643</v>
      </c>
      <c r="AS73" s="31">
        <f t="shared" si="57"/>
        <v>14.000911659156458</v>
      </c>
      <c r="AT73" s="31">
        <f t="shared" si="58"/>
        <v>14.154513453359677</v>
      </c>
      <c r="AU73" s="31">
        <f t="shared" si="59"/>
        <v>14.307490594115041</v>
      </c>
      <c r="AV73" s="31">
        <f t="shared" si="60"/>
        <v>14.245116446741168</v>
      </c>
      <c r="AW73" s="31">
        <f t="shared" si="61"/>
        <v>18.542962516212551</v>
      </c>
      <c r="AX73" s="31">
        <f t="shared" si="62"/>
        <v>18.112740671497988</v>
      </c>
      <c r="AY73" s="31">
        <f t="shared" si="63"/>
        <v>18.016643727635525</v>
      </c>
      <c r="AZ73" s="31">
        <f t="shared" si="64"/>
        <v>19.349947422113285</v>
      </c>
      <c r="BA73" s="31">
        <f t="shared" si="65"/>
        <v>18.342373953701962</v>
      </c>
      <c r="BB73" s="31">
        <f t="shared" si="66"/>
        <v>18.010644000827064</v>
      </c>
      <c r="BC73" s="31">
        <f t="shared" si="67"/>
        <v>17.93663566048096</v>
      </c>
      <c r="BD73" s="31">
        <f t="shared" si="68"/>
        <v>19.211223194005488</v>
      </c>
      <c r="BE73" s="31">
        <f t="shared" si="69"/>
        <v>18.456676088113905</v>
      </c>
      <c r="BF73" s="31">
        <f t="shared" si="70"/>
        <v>16.401911739514922</v>
      </c>
      <c r="BG73" s="31">
        <f t="shared" si="71"/>
        <v>15.971689894800363</v>
      </c>
      <c r="BH73" s="31">
        <f t="shared" si="72"/>
        <v>15.875592950937898</v>
      </c>
      <c r="BI73" s="31">
        <f t="shared" si="73"/>
        <v>18.260745469236401</v>
      </c>
      <c r="BJ73" s="31">
        <f t="shared" si="74"/>
        <v>4.5977616474423524</v>
      </c>
      <c r="BK73" s="31">
        <f t="shared" si="75"/>
        <v>2.0756844928021239</v>
      </c>
      <c r="BL73" s="31">
        <f t="shared" si="76"/>
        <v>13.993840826821756</v>
      </c>
      <c r="BM73" s="31">
        <f t="shared" si="77"/>
        <v>15.512001379858853</v>
      </c>
    </row>
    <row r="74" spans="1:65" x14ac:dyDescent="0.25">
      <c r="A74">
        <v>7</v>
      </c>
      <c r="B74" s="3">
        <v>17</v>
      </c>
      <c r="C74" s="24">
        <v>2012</v>
      </c>
      <c r="D74" s="2" t="s">
        <v>20</v>
      </c>
      <c r="E74" s="4">
        <v>444383</v>
      </c>
      <c r="F74" s="4">
        <v>76276</v>
      </c>
      <c r="G74" s="4">
        <v>309607</v>
      </c>
      <c r="H74" s="4">
        <v>830266</v>
      </c>
      <c r="I74" s="4">
        <v>980992.42566246155</v>
      </c>
      <c r="J74" s="4">
        <v>1445850.1681161802</v>
      </c>
      <c r="K74" s="4">
        <v>1550024.4396664198</v>
      </c>
      <c r="L74" s="4">
        <v>1515741.027466835</v>
      </c>
      <c r="M74" s="4">
        <f t="shared" si="39"/>
        <v>1046605.9498863433</v>
      </c>
      <c r="N74" s="4">
        <f t="shared" si="40"/>
        <v>1542555.6293899827</v>
      </c>
      <c r="O74" s="4">
        <f t="shared" si="41"/>
        <v>1653697.5807214915</v>
      </c>
      <c r="P74" s="4">
        <f t="shared" si="42"/>
        <v>1617121.1278847016</v>
      </c>
      <c r="Q74" s="4">
        <v>13216073.49664796</v>
      </c>
      <c r="R74" s="4">
        <v>4002630.2119411491</v>
      </c>
      <c r="S74" s="4">
        <v>18988973.248251859</v>
      </c>
      <c r="T74" s="4">
        <v>36207676.95684097</v>
      </c>
      <c r="U74" s="33">
        <f t="shared" si="43"/>
        <v>0.36500749585236658</v>
      </c>
      <c r="V74" s="33">
        <f t="shared" si="44"/>
        <v>0.11054645170172686</v>
      </c>
      <c r="W74" s="33">
        <f t="shared" si="45"/>
        <v>0.52444605244590647</v>
      </c>
      <c r="X74" s="4">
        <v>11603588.476325037</v>
      </c>
      <c r="Y74" s="4">
        <v>3549467.7757340139</v>
      </c>
      <c r="Z74" s="4">
        <v>17209981.58099566</v>
      </c>
      <c r="AA74" s="4">
        <v>32363037.833054714</v>
      </c>
      <c r="AB74" s="4">
        <v>14815247.046999998</v>
      </c>
      <c r="AC74" s="4">
        <f t="shared" si="46"/>
        <v>10865022.650444463</v>
      </c>
      <c r="AD74" s="4">
        <f t="shared" si="47"/>
        <v>3290589.1394387367</v>
      </c>
      <c r="AE74" s="4">
        <f t="shared" si="48"/>
        <v>15610962.250116797</v>
      </c>
      <c r="AF74" s="4">
        <v>13674629.755000001</v>
      </c>
      <c r="AG74" s="13">
        <v>99.902774967677701</v>
      </c>
      <c r="AH74" s="3">
        <v>8.44</v>
      </c>
      <c r="AI74" s="4">
        <v>930000</v>
      </c>
      <c r="AJ74" s="4">
        <v>1262919</v>
      </c>
      <c r="AK74" s="31">
        <f t="shared" si="49"/>
        <v>13.004442082190533</v>
      </c>
      <c r="AL74" s="31">
        <f t="shared" si="50"/>
        <v>11.242113619954518</v>
      </c>
      <c r="AM74" s="31">
        <f t="shared" si="51"/>
        <v>12.643059030261233</v>
      </c>
      <c r="AN74" s="31">
        <f t="shared" si="52"/>
        <v>13.629501410357127</v>
      </c>
      <c r="AO74" s="31">
        <f t="shared" si="53"/>
        <v>13.796320017480447</v>
      </c>
      <c r="AP74" s="31">
        <f t="shared" si="54"/>
        <v>14.184208058155198</v>
      </c>
      <c r="AQ74" s="31">
        <f t="shared" si="55"/>
        <v>14.253781256297845</v>
      </c>
      <c r="AR74" s="31">
        <f t="shared" si="56"/>
        <v>14.231415004382784</v>
      </c>
      <c r="AS74" s="31">
        <f t="shared" si="57"/>
        <v>13.861063057870972</v>
      </c>
      <c r="AT74" s="31">
        <f t="shared" si="58"/>
        <v>14.248951098545723</v>
      </c>
      <c r="AU74" s="31">
        <f t="shared" si="59"/>
        <v>14.31852429668837</v>
      </c>
      <c r="AV74" s="31">
        <f t="shared" si="60"/>
        <v>14.296158044773309</v>
      </c>
      <c r="AW74" s="31">
        <f t="shared" si="61"/>
        <v>16.396944335914476</v>
      </c>
      <c r="AX74" s="31">
        <f t="shared" si="62"/>
        <v>15.202462255976211</v>
      </c>
      <c r="AY74" s="31">
        <f t="shared" si="63"/>
        <v>16.759369013304195</v>
      </c>
      <c r="AZ74" s="31">
        <f t="shared" si="64"/>
        <v>17.404781724943167</v>
      </c>
      <c r="BA74" s="31">
        <f t="shared" si="65"/>
        <v>16.266824959644644</v>
      </c>
      <c r="BB74" s="31">
        <f t="shared" si="66"/>
        <v>15.082308227883676</v>
      </c>
      <c r="BC74" s="31">
        <f t="shared" si="67"/>
        <v>16.661000097937041</v>
      </c>
      <c r="BD74" s="31">
        <f t="shared" si="68"/>
        <v>17.292527521924452</v>
      </c>
      <c r="BE74" s="31">
        <f t="shared" si="69"/>
        <v>16.511167414314826</v>
      </c>
      <c r="BF74" s="31">
        <f t="shared" si="70"/>
        <v>16.201059256386966</v>
      </c>
      <c r="BG74" s="31">
        <f t="shared" si="71"/>
        <v>15.006577176448701</v>
      </c>
      <c r="BH74" s="31">
        <f t="shared" si="72"/>
        <v>16.563483933776684</v>
      </c>
      <c r="BI74" s="31">
        <f t="shared" si="73"/>
        <v>16.431052831317132</v>
      </c>
      <c r="BJ74" s="31">
        <f t="shared" si="74"/>
        <v>4.6041974627229525</v>
      </c>
      <c r="BK74" s="31">
        <f t="shared" si="75"/>
        <v>2.1329823086078656</v>
      </c>
      <c r="BL74" s="31">
        <f t="shared" si="76"/>
        <v>13.742939865129438</v>
      </c>
      <c r="BM74" s="31">
        <f t="shared" si="77"/>
        <v>14.048936266259391</v>
      </c>
    </row>
    <row r="75" spans="1:65" x14ac:dyDescent="0.25">
      <c r="A75">
        <v>8</v>
      </c>
      <c r="B75" s="6">
        <v>18</v>
      </c>
      <c r="C75" s="24">
        <v>2012</v>
      </c>
      <c r="D75" s="5" t="s">
        <v>21</v>
      </c>
      <c r="E75" s="7">
        <v>1694311</v>
      </c>
      <c r="F75" s="7">
        <v>524445</v>
      </c>
      <c r="G75" s="7">
        <v>1230551</v>
      </c>
      <c r="H75" s="7">
        <v>3449307</v>
      </c>
      <c r="I75" s="7">
        <v>770278.51208399632</v>
      </c>
      <c r="J75" s="7">
        <v>1019206.2858799442</v>
      </c>
      <c r="K75" s="7">
        <v>1185348.3973666779</v>
      </c>
      <c r="L75" s="7">
        <v>1135606.3063332618</v>
      </c>
      <c r="M75" s="4">
        <f t="shared" si="39"/>
        <v>821798.46931264573</v>
      </c>
      <c r="N75" s="4">
        <f t="shared" si="40"/>
        <v>1087375.7381390242</v>
      </c>
      <c r="O75" s="4">
        <f t="shared" si="41"/>
        <v>1264630.2386427068</v>
      </c>
      <c r="P75" s="4">
        <f t="shared" si="42"/>
        <v>1211561.1556676724</v>
      </c>
      <c r="Q75" s="7">
        <v>74616360.359999999</v>
      </c>
      <c r="R75" s="7">
        <v>49666353.629999995</v>
      </c>
      <c r="S75" s="7">
        <v>63066103.139999993</v>
      </c>
      <c r="T75" s="7">
        <v>187348817.12</v>
      </c>
      <c r="U75" s="33">
        <f t="shared" si="43"/>
        <v>0.39827505455882856</v>
      </c>
      <c r="V75" s="33">
        <f t="shared" si="44"/>
        <v>0.26510097257880139</v>
      </c>
      <c r="W75" s="33">
        <f t="shared" si="45"/>
        <v>0.33662397291574631</v>
      </c>
      <c r="X75" s="7">
        <v>67301402.269999996</v>
      </c>
      <c r="Y75" s="7">
        <v>45283653.910000004</v>
      </c>
      <c r="Z75" s="7">
        <v>58184150.430000007</v>
      </c>
      <c r="AA75" s="7">
        <v>170769206.61000001</v>
      </c>
      <c r="AB75" s="7">
        <v>60102824.759999998</v>
      </c>
      <c r="AC75" s="4">
        <f t="shared" si="46"/>
        <v>11855283.899810409</v>
      </c>
      <c r="AD75" s="4">
        <f t="shared" si="47"/>
        <v>7891147.728342901</v>
      </c>
      <c r="AE75" s="4">
        <f t="shared" si="48"/>
        <v>10020142.413435517</v>
      </c>
      <c r="AF75" s="7">
        <v>53646823.859999999</v>
      </c>
      <c r="AG75" s="15">
        <v>99.517308484463896</v>
      </c>
      <c r="AH75" s="6">
        <v>7.73</v>
      </c>
      <c r="AI75" s="7">
        <v>975000</v>
      </c>
      <c r="AJ75" s="7">
        <v>5595455</v>
      </c>
      <c r="AK75" s="31">
        <f t="shared" si="49"/>
        <v>14.342786726481847</v>
      </c>
      <c r="AL75" s="31">
        <f t="shared" si="50"/>
        <v>13.170095839546992</v>
      </c>
      <c r="AM75" s="31">
        <f t="shared" si="51"/>
        <v>14.022972594520798</v>
      </c>
      <c r="AN75" s="31">
        <f t="shared" si="52"/>
        <v>15.053683899265332</v>
      </c>
      <c r="AO75" s="31">
        <f t="shared" si="53"/>
        <v>13.554507432435933</v>
      </c>
      <c r="AP75" s="31">
        <f t="shared" si="54"/>
        <v>13.834534731245641</v>
      </c>
      <c r="AQ75" s="31">
        <f t="shared" si="55"/>
        <v>13.985547295556616</v>
      </c>
      <c r="AR75" s="31">
        <f t="shared" si="56"/>
        <v>13.942677256870626</v>
      </c>
      <c r="AS75" s="31">
        <f t="shared" si="57"/>
        <v>13.619250472826458</v>
      </c>
      <c r="AT75" s="31">
        <f t="shared" si="58"/>
        <v>13.899277771636166</v>
      </c>
      <c r="AU75" s="31">
        <f t="shared" si="59"/>
        <v>14.050290335947141</v>
      </c>
      <c r="AV75" s="31">
        <f t="shared" si="60"/>
        <v>14.007420297261151</v>
      </c>
      <c r="AW75" s="31">
        <f t="shared" si="61"/>
        <v>18.127870348904352</v>
      </c>
      <c r="AX75" s="31">
        <f t="shared" si="62"/>
        <v>17.720838272470083</v>
      </c>
      <c r="AY75" s="31">
        <f t="shared" si="63"/>
        <v>17.959693990461759</v>
      </c>
      <c r="AZ75" s="31">
        <f t="shared" si="64"/>
        <v>19.048482769439708</v>
      </c>
      <c r="BA75" s="31">
        <f t="shared" si="65"/>
        <v>18.024691630504872</v>
      </c>
      <c r="BB75" s="31">
        <f t="shared" si="66"/>
        <v>17.628456684495688</v>
      </c>
      <c r="BC75" s="31">
        <f t="shared" si="67"/>
        <v>17.879123546231842</v>
      </c>
      <c r="BD75" s="31">
        <f t="shared" si="68"/>
        <v>18.95582353389608</v>
      </c>
      <c r="BE75" s="31">
        <f t="shared" si="69"/>
        <v>17.91156739939926</v>
      </c>
      <c r="BF75" s="31">
        <f t="shared" si="70"/>
        <v>16.2882842248803</v>
      </c>
      <c r="BG75" s="31">
        <f t="shared" si="71"/>
        <v>15.881252148446031</v>
      </c>
      <c r="BH75" s="31">
        <f t="shared" si="72"/>
        <v>16.120107866437706</v>
      </c>
      <c r="BI75" s="31">
        <f t="shared" si="73"/>
        <v>17.797932824170168</v>
      </c>
      <c r="BJ75" s="31">
        <f t="shared" si="74"/>
        <v>4.6003315836539249</v>
      </c>
      <c r="BK75" s="31">
        <f t="shared" si="75"/>
        <v>2.0451088625993306</v>
      </c>
      <c r="BL75" s="31">
        <f t="shared" si="76"/>
        <v>13.790192749979985</v>
      </c>
      <c r="BM75" s="31">
        <f t="shared" si="77"/>
        <v>15.537465219031132</v>
      </c>
    </row>
    <row r="76" spans="1:65" x14ac:dyDescent="0.25">
      <c r="A76">
        <v>9</v>
      </c>
      <c r="B76" s="3">
        <v>19</v>
      </c>
      <c r="C76" s="24">
        <v>2012</v>
      </c>
      <c r="D76" s="2" t="s">
        <v>22</v>
      </c>
      <c r="E76" s="4">
        <v>295754</v>
      </c>
      <c r="F76" s="4">
        <v>69087</v>
      </c>
      <c r="G76" s="4">
        <v>218261</v>
      </c>
      <c r="H76" s="4">
        <v>583102</v>
      </c>
      <c r="I76" s="4">
        <v>1498740.8913971535</v>
      </c>
      <c r="J76" s="4">
        <v>1414692.8724879464</v>
      </c>
      <c r="K76" s="4">
        <v>1516991.8283494483</v>
      </c>
      <c r="L76" s="4">
        <v>1600819.626091731</v>
      </c>
      <c r="M76" s="4">
        <f t="shared" si="39"/>
        <v>1598983.9403856329</v>
      </c>
      <c r="N76" s="4">
        <f t="shared" si="40"/>
        <v>1509314.3829401375</v>
      </c>
      <c r="O76" s="4">
        <f t="shared" si="41"/>
        <v>1618455.5883877801</v>
      </c>
      <c r="P76" s="4">
        <f t="shared" si="42"/>
        <v>1707890.19520821</v>
      </c>
      <c r="Q76" s="4">
        <v>15087220.879999999</v>
      </c>
      <c r="R76" s="4">
        <v>14602214.459999999</v>
      </c>
      <c r="S76" s="4">
        <v>15710792.99</v>
      </c>
      <c r="T76" s="4">
        <v>45400228.310000002</v>
      </c>
      <c r="U76" s="33">
        <f t="shared" si="43"/>
        <v>0.33231596935993468</v>
      </c>
      <c r="V76" s="33">
        <f t="shared" si="44"/>
        <v>0.32163306228976973</v>
      </c>
      <c r="W76" s="33">
        <f t="shared" si="45"/>
        <v>0.34605096879082192</v>
      </c>
      <c r="X76" s="4">
        <v>13342966.5</v>
      </c>
      <c r="Y76" s="4">
        <v>12975788.799999999</v>
      </c>
      <c r="Z76" s="4">
        <v>13786150.84</v>
      </c>
      <c r="AA76" s="4">
        <v>40104906.130000003</v>
      </c>
      <c r="AB76" s="4">
        <v>9825222.0800000001</v>
      </c>
      <c r="AC76" s="4">
        <f t="shared" si="46"/>
        <v>9891907.9066268671</v>
      </c>
      <c r="AD76" s="4">
        <f t="shared" si="47"/>
        <v>9573914.362360362</v>
      </c>
      <c r="AE76" s="4">
        <f t="shared" si="48"/>
        <v>10300751.78412573</v>
      </c>
      <c r="AF76" s="4">
        <v>8550061.8499999996</v>
      </c>
      <c r="AG76" s="13">
        <v>99.867675392434919</v>
      </c>
      <c r="AH76" s="3">
        <v>7.65</v>
      </c>
      <c r="AI76" s="4">
        <v>1110000</v>
      </c>
      <c r="AJ76" s="4">
        <v>924448</v>
      </c>
      <c r="AK76" s="31">
        <f t="shared" si="49"/>
        <v>12.597283306685775</v>
      </c>
      <c r="AL76" s="31">
        <f t="shared" si="50"/>
        <v>11.143121858916126</v>
      </c>
      <c r="AM76" s="31">
        <f t="shared" si="51"/>
        <v>12.293446873348145</v>
      </c>
      <c r="AN76" s="31">
        <f t="shared" si="52"/>
        <v>13.276117407147771</v>
      </c>
      <c r="AO76" s="31">
        <f t="shared" si="53"/>
        <v>14.220135907838941</v>
      </c>
      <c r="AP76" s="31">
        <f t="shared" si="54"/>
        <v>14.162423014255177</v>
      </c>
      <c r="AQ76" s="31">
        <f t="shared" si="55"/>
        <v>14.232239871598592</v>
      </c>
      <c r="AR76" s="31">
        <f t="shared" si="56"/>
        <v>14.286026322353749</v>
      </c>
      <c r="AS76" s="31">
        <f t="shared" si="57"/>
        <v>14.284878948229466</v>
      </c>
      <c r="AT76" s="31">
        <f t="shared" si="58"/>
        <v>14.227166054645702</v>
      </c>
      <c r="AU76" s="31">
        <f t="shared" si="59"/>
        <v>14.296982911989117</v>
      </c>
      <c r="AV76" s="31">
        <f t="shared" si="60"/>
        <v>14.350769362744273</v>
      </c>
      <c r="AW76" s="31">
        <f t="shared" si="61"/>
        <v>16.529358644133946</v>
      </c>
      <c r="AX76" s="31">
        <f t="shared" si="62"/>
        <v>16.496683750519487</v>
      </c>
      <c r="AY76" s="31">
        <f t="shared" si="63"/>
        <v>16.569858485724286</v>
      </c>
      <c r="AZ76" s="31">
        <f t="shared" si="64"/>
        <v>17.631027691853557</v>
      </c>
      <c r="BA76" s="31">
        <f t="shared" si="65"/>
        <v>16.406499950041649</v>
      </c>
      <c r="BB76" s="31">
        <f t="shared" si="66"/>
        <v>16.378595779002652</v>
      </c>
      <c r="BC76" s="31">
        <f t="shared" si="67"/>
        <v>16.439175083902768</v>
      </c>
      <c r="BD76" s="31">
        <f t="shared" si="68"/>
        <v>17.507009232174514</v>
      </c>
      <c r="BE76" s="31">
        <f t="shared" si="69"/>
        <v>16.100463319026485</v>
      </c>
      <c r="BF76" s="31">
        <f t="shared" si="70"/>
        <v>16.107227597696046</v>
      </c>
      <c r="BG76" s="31">
        <f t="shared" si="71"/>
        <v>16.07455270408159</v>
      </c>
      <c r="BH76" s="31">
        <f t="shared" si="72"/>
        <v>16.147727439286385</v>
      </c>
      <c r="BI76" s="31">
        <f t="shared" si="73"/>
        <v>15.961449074804907</v>
      </c>
      <c r="BJ76" s="31">
        <f t="shared" si="74"/>
        <v>4.6038460636492591</v>
      </c>
      <c r="BK76" s="31">
        <f t="shared" si="75"/>
        <v>2.0347056478384444</v>
      </c>
      <c r="BL76" s="31">
        <f t="shared" si="76"/>
        <v>13.919870573288517</v>
      </c>
      <c r="BM76" s="31">
        <f t="shared" si="77"/>
        <v>13.736952081607622</v>
      </c>
    </row>
    <row r="77" spans="1:65" x14ac:dyDescent="0.25">
      <c r="A77">
        <v>10</v>
      </c>
      <c r="B77" s="6">
        <v>21</v>
      </c>
      <c r="C77" s="24">
        <v>2012</v>
      </c>
      <c r="D77" s="5" t="s">
        <v>23</v>
      </c>
      <c r="E77" s="7">
        <v>115802</v>
      </c>
      <c r="F77" s="7">
        <v>259424</v>
      </c>
      <c r="G77" s="7">
        <v>449341</v>
      </c>
      <c r="H77" s="7">
        <v>824567</v>
      </c>
      <c r="I77" s="7">
        <v>1373585.2152677611</v>
      </c>
      <c r="J77" s="7">
        <v>2422200.423891372</v>
      </c>
      <c r="K77" s="7">
        <v>2163045.7662246507</v>
      </c>
      <c r="L77" s="7">
        <v>2268579.000163943</v>
      </c>
      <c r="M77" s="4">
        <f t="shared" si="39"/>
        <v>1465457.2465269989</v>
      </c>
      <c r="N77" s="4">
        <f t="shared" si="40"/>
        <v>2584208.9185856804</v>
      </c>
      <c r="O77" s="4">
        <f t="shared" si="41"/>
        <v>2307720.7423680238</v>
      </c>
      <c r="P77" s="4">
        <f t="shared" si="42"/>
        <v>2420312.5500744116</v>
      </c>
      <c r="Q77" s="7">
        <v>29217577.699999999</v>
      </c>
      <c r="R77" s="7">
        <v>83238222.899999991</v>
      </c>
      <c r="S77" s="7">
        <v>32384991.300000001</v>
      </c>
      <c r="T77" s="7">
        <v>144840792.09999999</v>
      </c>
      <c r="U77" s="33">
        <f t="shared" si="43"/>
        <v>0.20172202372262504</v>
      </c>
      <c r="V77" s="33">
        <f t="shared" si="44"/>
        <v>0.57468770843597172</v>
      </c>
      <c r="W77" s="33">
        <f t="shared" si="45"/>
        <v>0.22359026646057675</v>
      </c>
      <c r="X77" s="7">
        <v>26207593.02</v>
      </c>
      <c r="Y77" s="7">
        <v>72102851.890000001</v>
      </c>
      <c r="Z77" s="7">
        <v>29724523.100000001</v>
      </c>
      <c r="AA77" s="7">
        <v>128034968.02</v>
      </c>
      <c r="AB77" s="7">
        <v>59910153</v>
      </c>
      <c r="AC77" s="4">
        <f t="shared" si="46"/>
        <v>6004573.5546381548</v>
      </c>
      <c r="AD77" s="4">
        <f t="shared" si="47"/>
        <v>17106484.223037284</v>
      </c>
      <c r="AE77" s="4">
        <f t="shared" si="48"/>
        <v>6655516.2212220868</v>
      </c>
      <c r="AF77" s="7">
        <v>52069671</v>
      </c>
      <c r="AG77" s="15">
        <v>98.786905635118146</v>
      </c>
      <c r="AH77" s="6">
        <v>9.76</v>
      </c>
      <c r="AI77" s="7">
        <v>1015000</v>
      </c>
      <c r="AJ77" s="7">
        <v>1261770</v>
      </c>
      <c r="AK77" s="31">
        <f t="shared" si="49"/>
        <v>11.659637115129055</v>
      </c>
      <c r="AL77" s="31">
        <f t="shared" si="50"/>
        <v>12.466219067787433</v>
      </c>
      <c r="AM77" s="31">
        <f t="shared" si="51"/>
        <v>13.015537343955261</v>
      </c>
      <c r="AN77" s="31">
        <f t="shared" si="52"/>
        <v>13.622613679050792</v>
      </c>
      <c r="AO77" s="31">
        <f t="shared" si="53"/>
        <v>14.132934825015747</v>
      </c>
      <c r="AP77" s="31">
        <f t="shared" si="54"/>
        <v>14.700186951071702</v>
      </c>
      <c r="AQ77" s="31">
        <f t="shared" si="55"/>
        <v>14.587027863391267</v>
      </c>
      <c r="AR77" s="31">
        <f t="shared" si="56"/>
        <v>14.634664202326134</v>
      </c>
      <c r="AS77" s="31">
        <f t="shared" si="57"/>
        <v>14.197677865406272</v>
      </c>
      <c r="AT77" s="31">
        <f t="shared" si="58"/>
        <v>14.764929991462228</v>
      </c>
      <c r="AU77" s="31">
        <f t="shared" si="59"/>
        <v>14.651770903781792</v>
      </c>
      <c r="AV77" s="31">
        <f t="shared" si="60"/>
        <v>14.699407242716658</v>
      </c>
      <c r="AW77" s="31">
        <f t="shared" si="61"/>
        <v>17.190281062151019</v>
      </c>
      <c r="AX77" s="31">
        <f t="shared" si="62"/>
        <v>18.237217210150806</v>
      </c>
      <c r="AY77" s="31">
        <f t="shared" si="63"/>
        <v>17.293205641956227</v>
      </c>
      <c r="AZ77" s="31">
        <f t="shared" si="64"/>
        <v>18.791145711639913</v>
      </c>
      <c r="BA77" s="31">
        <f t="shared" si="65"/>
        <v>17.081559736668204</v>
      </c>
      <c r="BB77" s="31">
        <f t="shared" si="66"/>
        <v>18.093604156119238</v>
      </c>
      <c r="BC77" s="31">
        <f t="shared" si="67"/>
        <v>17.207482956678188</v>
      </c>
      <c r="BD77" s="31">
        <f t="shared" si="68"/>
        <v>18.667813972231187</v>
      </c>
      <c r="BE77" s="31">
        <f t="shared" si="69"/>
        <v>17.908356547887593</v>
      </c>
      <c r="BF77" s="31">
        <f t="shared" si="70"/>
        <v>15.608031995926765</v>
      </c>
      <c r="BG77" s="31">
        <f t="shared" si="71"/>
        <v>16.654968143926553</v>
      </c>
      <c r="BH77" s="31">
        <f t="shared" si="72"/>
        <v>15.710956575731974</v>
      </c>
      <c r="BI77" s="31">
        <f t="shared" si="73"/>
        <v>17.768093206701607</v>
      </c>
      <c r="BJ77" s="31">
        <f t="shared" si="74"/>
        <v>4.5929650619128992</v>
      </c>
      <c r="BK77" s="31">
        <f t="shared" si="75"/>
        <v>2.2782924004250011</v>
      </c>
      <c r="BL77" s="31">
        <f t="shared" si="76"/>
        <v>13.830399170458024</v>
      </c>
      <c r="BM77" s="31">
        <f t="shared" si="77"/>
        <v>14.048026055077477</v>
      </c>
    </row>
    <row r="78" spans="1:65" x14ac:dyDescent="0.25">
      <c r="A78">
        <v>11</v>
      </c>
      <c r="B78" s="3">
        <v>31</v>
      </c>
      <c r="C78" s="24">
        <v>2012</v>
      </c>
      <c r="D78" s="2" t="s">
        <v>24</v>
      </c>
      <c r="E78" s="4">
        <v>40325</v>
      </c>
      <c r="F78" s="4">
        <v>888891</v>
      </c>
      <c r="G78" s="4">
        <v>3909380</v>
      </c>
      <c r="H78" s="4">
        <v>4838596</v>
      </c>
      <c r="I78" s="4">
        <v>6650643.9989671437</v>
      </c>
      <c r="J78" s="4">
        <v>2109543.7224912792</v>
      </c>
      <c r="K78" s="4">
        <v>2078684.1018795415</v>
      </c>
      <c r="L78" s="4">
        <v>2168034.1548067983</v>
      </c>
      <c r="M78" s="4">
        <f t="shared" si="39"/>
        <v>7095471.2776650023</v>
      </c>
      <c r="N78" s="4">
        <f t="shared" si="40"/>
        <v>2250640.2228475879</v>
      </c>
      <c r="O78" s="4">
        <f t="shared" si="41"/>
        <v>2217716.5613609361</v>
      </c>
      <c r="P78" s="4">
        <f t="shared" si="42"/>
        <v>2313042.7785365446</v>
      </c>
      <c r="Q78" s="4">
        <v>5499705</v>
      </c>
      <c r="R78" s="4">
        <v>383519553.62</v>
      </c>
      <c r="S78" s="4">
        <v>980413380.48999989</v>
      </c>
      <c r="T78" s="4">
        <v>1369432639.1099999</v>
      </c>
      <c r="U78" s="33">
        <f t="shared" si="43"/>
        <v>4.0160463851469774E-3</v>
      </c>
      <c r="V78" s="33">
        <f t="shared" si="44"/>
        <v>0.28005726069830716</v>
      </c>
      <c r="W78" s="33">
        <f t="shared" si="45"/>
        <v>0.71592669291654587</v>
      </c>
      <c r="X78" s="4">
        <v>4328569.5999999996</v>
      </c>
      <c r="Y78" s="4">
        <v>333200916.88999999</v>
      </c>
      <c r="Z78" s="4">
        <v>884998438.41000009</v>
      </c>
      <c r="AA78" s="4">
        <v>1222527924.8900001</v>
      </c>
      <c r="AB78" s="4">
        <v>640380000</v>
      </c>
      <c r="AC78" s="4">
        <f t="shared" si="46"/>
        <v>119543.94207155185</v>
      </c>
      <c r="AD78" s="4">
        <f t="shared" si="47"/>
        <v>8336345.1860157419</v>
      </c>
      <c r="AE78" s="4">
        <f t="shared" si="48"/>
        <v>21310684.911912706</v>
      </c>
      <c r="AF78" s="4">
        <v>585570000</v>
      </c>
      <c r="AG78" s="13">
        <v>99.163008776832825</v>
      </c>
      <c r="AH78" s="3">
        <v>10.6</v>
      </c>
      <c r="AI78" s="4">
        <v>1529150</v>
      </c>
      <c r="AJ78" s="4">
        <v>7471896</v>
      </c>
      <c r="AK78" s="31">
        <f t="shared" si="49"/>
        <v>10.604726902993409</v>
      </c>
      <c r="AL78" s="31">
        <f t="shared" si="50"/>
        <v>13.69772989730507</v>
      </c>
      <c r="AM78" s="31">
        <f t="shared" si="51"/>
        <v>15.178889351613414</v>
      </c>
      <c r="AN78" s="31">
        <f t="shared" si="52"/>
        <v>15.392135153966077</v>
      </c>
      <c r="AO78" s="31">
        <f t="shared" si="53"/>
        <v>15.710224249893104</v>
      </c>
      <c r="AP78" s="31">
        <f t="shared" si="54"/>
        <v>14.561982236803074</v>
      </c>
      <c r="AQ78" s="31">
        <f t="shared" si="55"/>
        <v>14.547245608147126</v>
      </c>
      <c r="AR78" s="31">
        <f t="shared" si="56"/>
        <v>14.589331395479757</v>
      </c>
      <c r="AS78" s="31">
        <f t="shared" si="57"/>
        <v>15.774967290283628</v>
      </c>
      <c r="AT78" s="31">
        <f t="shared" si="58"/>
        <v>14.6267252771936</v>
      </c>
      <c r="AU78" s="31">
        <f t="shared" si="59"/>
        <v>14.61198864853765</v>
      </c>
      <c r="AV78" s="31">
        <f t="shared" si="60"/>
        <v>14.654074435870282</v>
      </c>
      <c r="AW78" s="31">
        <f t="shared" si="61"/>
        <v>15.520205012400583</v>
      </c>
      <c r="AX78" s="31">
        <f t="shared" si="62"/>
        <v>19.764901164746878</v>
      </c>
      <c r="AY78" s="31">
        <f t="shared" si="63"/>
        <v>20.703484857515715</v>
      </c>
      <c r="AZ78" s="31">
        <f t="shared" si="64"/>
        <v>21.037662358973595</v>
      </c>
      <c r="BA78" s="31">
        <f t="shared" si="65"/>
        <v>15.280747698981951</v>
      </c>
      <c r="BB78" s="31">
        <f t="shared" si="66"/>
        <v>19.624256220023884</v>
      </c>
      <c r="BC78" s="31">
        <f t="shared" si="67"/>
        <v>20.601096438462172</v>
      </c>
      <c r="BD78" s="31">
        <f t="shared" si="68"/>
        <v>20.924186621498226</v>
      </c>
      <c r="BE78" s="31">
        <f t="shared" si="69"/>
        <v>20.277572308118202</v>
      </c>
      <c r="BF78" s="31">
        <f t="shared" si="70"/>
        <v>11.691439298842646</v>
      </c>
      <c r="BG78" s="31">
        <f t="shared" si="71"/>
        <v>15.936135451188939</v>
      </c>
      <c r="BH78" s="31">
        <f t="shared" si="72"/>
        <v>16.87471914395778</v>
      </c>
      <c r="BI78" s="31">
        <f t="shared" si="73"/>
        <v>20.188096289790902</v>
      </c>
      <c r="BJ78" s="31">
        <f t="shared" si="74"/>
        <v>4.5967650493532206</v>
      </c>
      <c r="BK78" s="31">
        <f t="shared" si="75"/>
        <v>2.3608540011180215</v>
      </c>
      <c r="BL78" s="31">
        <f t="shared" si="76"/>
        <v>14.240222583434896</v>
      </c>
      <c r="BM78" s="31">
        <f t="shared" si="77"/>
        <v>15.826659340164401</v>
      </c>
    </row>
    <row r="79" spans="1:65" x14ac:dyDescent="0.25">
      <c r="A79">
        <v>12</v>
      </c>
      <c r="B79" s="6">
        <v>32</v>
      </c>
      <c r="C79" s="24">
        <v>2012</v>
      </c>
      <c r="D79" s="5" t="s">
        <v>25</v>
      </c>
      <c r="E79" s="7">
        <v>4157821</v>
      </c>
      <c r="F79" s="7">
        <v>5200908</v>
      </c>
      <c r="G79" s="7">
        <v>8962379</v>
      </c>
      <c r="H79" s="7">
        <v>18321108</v>
      </c>
      <c r="I79" s="7">
        <v>661856.35503706499</v>
      </c>
      <c r="J79" s="7">
        <v>1422153.1359363117</v>
      </c>
      <c r="K79" s="7">
        <v>1543710.6262502205</v>
      </c>
      <c r="L79" s="7">
        <v>1415746.0553440177</v>
      </c>
      <c r="M79" s="4">
        <f t="shared" si="39"/>
        <v>706124.51333056926</v>
      </c>
      <c r="N79" s="4">
        <f t="shared" si="40"/>
        <v>1517273.6249368391</v>
      </c>
      <c r="O79" s="4">
        <f t="shared" si="41"/>
        <v>1646961.4688871887</v>
      </c>
      <c r="P79" s="4">
        <f t="shared" si="42"/>
        <v>1510438.0077660256</v>
      </c>
      <c r="Q79" s="7">
        <v>137648117.34293148</v>
      </c>
      <c r="R79" s="7">
        <v>584398537.78094482</v>
      </c>
      <c r="S79" s="7">
        <v>406199029.49268323</v>
      </c>
      <c r="T79" s="7">
        <v>1128245684.6165595</v>
      </c>
      <c r="U79" s="33">
        <f t="shared" si="43"/>
        <v>0.12200190013552939</v>
      </c>
      <c r="V79" s="33">
        <f t="shared" si="44"/>
        <v>0.51797099315257378</v>
      </c>
      <c r="W79" s="33">
        <f t="shared" si="45"/>
        <v>0.36002710671189692</v>
      </c>
      <c r="X79" s="7">
        <v>115623042.31896439</v>
      </c>
      <c r="Y79" s="7">
        <v>533238552.91742212</v>
      </c>
      <c r="Z79" s="7">
        <v>379548144.2740497</v>
      </c>
      <c r="AA79" s="7">
        <v>1028409739.5104363</v>
      </c>
      <c r="AB79" s="7">
        <v>294079169.93000036</v>
      </c>
      <c r="AC79" s="4">
        <f t="shared" si="46"/>
        <v>3631578.5934049217</v>
      </c>
      <c r="AD79" s="4">
        <f t="shared" si="47"/>
        <v>15418221.918248421</v>
      </c>
      <c r="AE79" s="4">
        <f t="shared" si="48"/>
        <v>10716773.52834666</v>
      </c>
      <c r="AF79" s="7">
        <v>271070795.75999981</v>
      </c>
      <c r="AG79" s="15">
        <v>99.179343886355113</v>
      </c>
      <c r="AH79" s="6">
        <v>8.0299999999999994</v>
      </c>
      <c r="AI79" s="7">
        <v>780000</v>
      </c>
      <c r="AJ79" s="7">
        <v>32174048</v>
      </c>
      <c r="AK79" s="31">
        <f t="shared" si="49"/>
        <v>15.240501696930387</v>
      </c>
      <c r="AL79" s="31">
        <f t="shared" si="50"/>
        <v>15.46434378369278</v>
      </c>
      <c r="AM79" s="31">
        <f t="shared" si="51"/>
        <v>16.008546263101529</v>
      </c>
      <c r="AN79" s="31">
        <f t="shared" si="52"/>
        <v>16.72356439573074</v>
      </c>
      <c r="AO79" s="31">
        <f t="shared" si="53"/>
        <v>13.402803825025357</v>
      </c>
      <c r="AP79" s="31">
        <f t="shared" si="54"/>
        <v>14.167682574078979</v>
      </c>
      <c r="AQ79" s="31">
        <f t="shared" si="55"/>
        <v>14.249699573770144</v>
      </c>
      <c r="AR79" s="31">
        <f t="shared" si="56"/>
        <v>14.163167197706246</v>
      </c>
      <c r="AS79" s="31">
        <f t="shared" si="57"/>
        <v>13.467546865415882</v>
      </c>
      <c r="AT79" s="31">
        <f t="shared" si="58"/>
        <v>14.232425614469504</v>
      </c>
      <c r="AU79" s="31">
        <f t="shared" si="59"/>
        <v>14.314442614160669</v>
      </c>
      <c r="AV79" s="31">
        <f t="shared" si="60"/>
        <v>14.22791023809677</v>
      </c>
      <c r="AW79" s="31">
        <f t="shared" si="61"/>
        <v>18.740211112328456</v>
      </c>
      <c r="AX79" s="31">
        <f t="shared" si="62"/>
        <v>20.186093735751694</v>
      </c>
      <c r="AY79" s="31">
        <f t="shared" si="63"/>
        <v>19.822353817872557</v>
      </c>
      <c r="AZ79" s="31">
        <f t="shared" si="64"/>
        <v>20.843929771817237</v>
      </c>
      <c r="BA79" s="31">
        <f t="shared" si="65"/>
        <v>18.565845822358085</v>
      </c>
      <c r="BB79" s="31">
        <f t="shared" si="66"/>
        <v>20.094479448451327</v>
      </c>
      <c r="BC79" s="31">
        <f t="shared" si="67"/>
        <v>19.75449200913582</v>
      </c>
      <c r="BD79" s="31">
        <f t="shared" si="68"/>
        <v>20.751279503858068</v>
      </c>
      <c r="BE79" s="31">
        <f t="shared" si="69"/>
        <v>19.49935957452832</v>
      </c>
      <c r="BF79" s="31">
        <f t="shared" si="70"/>
        <v>15.105177985926879</v>
      </c>
      <c r="BG79" s="31">
        <f t="shared" si="71"/>
        <v>16.551060609350117</v>
      </c>
      <c r="BH79" s="31">
        <f t="shared" si="72"/>
        <v>16.18732069147098</v>
      </c>
      <c r="BI79" s="31">
        <f t="shared" si="73"/>
        <v>19.417890583693808</v>
      </c>
      <c r="BJ79" s="31">
        <f t="shared" si="74"/>
        <v>4.5969297656565198</v>
      </c>
      <c r="BK79" s="31">
        <f t="shared" si="75"/>
        <v>2.0831845279586703</v>
      </c>
      <c r="BL79" s="31">
        <f t="shared" si="76"/>
        <v>13.567049198665774</v>
      </c>
      <c r="BM79" s="31">
        <f t="shared" si="77"/>
        <v>17.286670722819139</v>
      </c>
    </row>
    <row r="80" spans="1:65" x14ac:dyDescent="0.25">
      <c r="A80">
        <v>13</v>
      </c>
      <c r="B80" s="3">
        <v>33</v>
      </c>
      <c r="C80" s="24">
        <v>2012</v>
      </c>
      <c r="D80" s="2" t="s">
        <v>26</v>
      </c>
      <c r="E80" s="4">
        <v>5155585</v>
      </c>
      <c r="F80" s="4">
        <v>4531338</v>
      </c>
      <c r="G80" s="4">
        <v>6445967</v>
      </c>
      <c r="H80" s="4">
        <v>16132890</v>
      </c>
      <c r="I80" s="4">
        <v>596010.77221215854</v>
      </c>
      <c r="J80" s="4">
        <v>957134.14907099342</v>
      </c>
      <c r="K80" s="4">
        <v>1265741.6113985772</v>
      </c>
      <c r="L80" s="4">
        <v>1095845.6138631161</v>
      </c>
      <c r="M80" s="4">
        <f t="shared" si="39"/>
        <v>635874.85904629342</v>
      </c>
      <c r="N80" s="4">
        <f t="shared" si="40"/>
        <v>1021151.9162144704</v>
      </c>
      <c r="O80" s="4">
        <f t="shared" si="41"/>
        <v>1350400.540161042</v>
      </c>
      <c r="P80" s="4">
        <f t="shared" si="42"/>
        <v>1169141.0755301998</v>
      </c>
      <c r="Q80" s="4">
        <v>134441514.69451004</v>
      </c>
      <c r="R80" s="4">
        <v>341442805.3713156</v>
      </c>
      <c r="S80" s="4">
        <v>278645115.98451757</v>
      </c>
      <c r="T80" s="4">
        <v>754529436.05034304</v>
      </c>
      <c r="U80" s="33">
        <f t="shared" si="43"/>
        <v>0.17817928402933766</v>
      </c>
      <c r="V80" s="33">
        <f t="shared" si="44"/>
        <v>0.45252416812077051</v>
      </c>
      <c r="W80" s="33">
        <f t="shared" si="45"/>
        <v>0.36929654784989208</v>
      </c>
      <c r="X80" s="4">
        <v>120282577.41968133</v>
      </c>
      <c r="Y80" s="4">
        <v>312862433.664446</v>
      </c>
      <c r="Z80" s="4">
        <v>258198104.8768374</v>
      </c>
      <c r="AA80" s="4">
        <v>691343115.96096468</v>
      </c>
      <c r="AB80" s="4">
        <v>227585695.2600002</v>
      </c>
      <c r="AC80" s="4">
        <f t="shared" si="46"/>
        <v>5303786.850453469</v>
      </c>
      <c r="AD80" s="4">
        <f t="shared" si="47"/>
        <v>13470094.155256324</v>
      </c>
      <c r="AE80" s="4">
        <f t="shared" si="48"/>
        <v>10992693.034290215</v>
      </c>
      <c r="AF80" s="4">
        <v>202328210.64999998</v>
      </c>
      <c r="AG80" s="13">
        <v>99.085312382054823</v>
      </c>
      <c r="AH80" s="3">
        <v>7.3</v>
      </c>
      <c r="AI80" s="4">
        <v>765000</v>
      </c>
      <c r="AJ80" s="4">
        <v>24575631</v>
      </c>
      <c r="AK80" s="31">
        <f t="shared" si="49"/>
        <v>15.455591151050852</v>
      </c>
      <c r="AL80" s="31">
        <f t="shared" si="50"/>
        <v>15.326527818086198</v>
      </c>
      <c r="AM80" s="31">
        <f t="shared" si="51"/>
        <v>15.678965221890492</v>
      </c>
      <c r="AN80" s="31">
        <f t="shared" si="52"/>
        <v>16.596370603302343</v>
      </c>
      <c r="AO80" s="31">
        <f t="shared" si="53"/>
        <v>13.298014020065624</v>
      </c>
      <c r="AP80" s="31">
        <f t="shared" si="54"/>
        <v>13.771698837278965</v>
      </c>
      <c r="AQ80" s="31">
        <f t="shared" si="55"/>
        <v>14.051168762433996</v>
      </c>
      <c r="AR80" s="31">
        <f t="shared" si="56"/>
        <v>13.907036873304357</v>
      </c>
      <c r="AS80" s="31">
        <f t="shared" si="57"/>
        <v>13.362757060456151</v>
      </c>
      <c r="AT80" s="31">
        <f t="shared" si="58"/>
        <v>13.83644187766949</v>
      </c>
      <c r="AU80" s="31">
        <f t="shared" si="59"/>
        <v>14.115911802824522</v>
      </c>
      <c r="AV80" s="31">
        <f t="shared" si="60"/>
        <v>13.971779913694881</v>
      </c>
      <c r="AW80" s="31">
        <f t="shared" si="61"/>
        <v>18.716639827452966</v>
      </c>
      <c r="AX80" s="31">
        <f t="shared" si="62"/>
        <v>19.648690742337592</v>
      </c>
      <c r="AY80" s="31">
        <f t="shared" si="63"/>
        <v>19.445449544406575</v>
      </c>
      <c r="AZ80" s="31">
        <f t="shared" si="64"/>
        <v>20.441604849394377</v>
      </c>
      <c r="BA80" s="31">
        <f t="shared" si="65"/>
        <v>18.605354344352531</v>
      </c>
      <c r="BB80" s="31">
        <f t="shared" si="66"/>
        <v>19.561274142832733</v>
      </c>
      <c r="BC80" s="31">
        <f t="shared" si="67"/>
        <v>19.369237696600994</v>
      </c>
      <c r="BD80" s="31">
        <f t="shared" si="68"/>
        <v>20.354146808363001</v>
      </c>
      <c r="BE80" s="31">
        <f t="shared" si="69"/>
        <v>19.243037407889791</v>
      </c>
      <c r="BF80" s="31">
        <f t="shared" si="70"/>
        <v>15.483931623474247</v>
      </c>
      <c r="BG80" s="31">
        <f t="shared" si="71"/>
        <v>16.415982538358875</v>
      </c>
      <c r="BH80" s="31">
        <f t="shared" si="72"/>
        <v>16.212741340427854</v>
      </c>
      <c r="BI80" s="31">
        <f t="shared" si="73"/>
        <v>19.125401741995617</v>
      </c>
      <c r="BJ80" s="31">
        <f t="shared" si="74"/>
        <v>4.5959812202816623</v>
      </c>
      <c r="BK80" s="31">
        <f t="shared" si="75"/>
        <v>1.9878743481543455</v>
      </c>
      <c r="BL80" s="31">
        <f t="shared" si="76"/>
        <v>13.547631112808673</v>
      </c>
      <c r="BM80" s="31">
        <f t="shared" si="77"/>
        <v>17.017265900168379</v>
      </c>
    </row>
    <row r="81" spans="1:65" x14ac:dyDescent="0.25">
      <c r="A81">
        <v>14</v>
      </c>
      <c r="B81" s="6">
        <v>34</v>
      </c>
      <c r="C81" s="24">
        <v>2012</v>
      </c>
      <c r="D81" s="5" t="s">
        <v>27</v>
      </c>
      <c r="E81" s="7">
        <v>516172</v>
      </c>
      <c r="F81" s="7">
        <v>418172</v>
      </c>
      <c r="G81" s="7">
        <v>933364</v>
      </c>
      <c r="H81" s="7">
        <v>1867708</v>
      </c>
      <c r="I81" s="7">
        <v>784046.7636179548</v>
      </c>
      <c r="J81" s="7">
        <v>931721.67746438575</v>
      </c>
      <c r="K81" s="7">
        <v>1403997.814916776</v>
      </c>
      <c r="L81" s="7">
        <v>1340172.58604976</v>
      </c>
      <c r="M81" s="4">
        <f t="shared" si="39"/>
        <v>836487.6081867218</v>
      </c>
      <c r="N81" s="4">
        <f t="shared" si="40"/>
        <v>994039.73543811776</v>
      </c>
      <c r="O81" s="4">
        <f t="shared" si="41"/>
        <v>1497903.988124087</v>
      </c>
      <c r="P81" s="4">
        <f t="shared" si="42"/>
        <v>1429809.8188546689</v>
      </c>
      <c r="Q81" s="7">
        <v>9107559.0999999996</v>
      </c>
      <c r="R81" s="7">
        <v>17767222.43</v>
      </c>
      <c r="S81" s="7">
        <v>50373079.07</v>
      </c>
      <c r="T81" s="7">
        <v>77247860.590000004</v>
      </c>
      <c r="U81" s="33">
        <f t="shared" si="43"/>
        <v>0.11790047038764209</v>
      </c>
      <c r="V81" s="33">
        <f t="shared" si="44"/>
        <v>0.23000277670214245</v>
      </c>
      <c r="W81" s="33">
        <f t="shared" si="45"/>
        <v>0.65209675303966885</v>
      </c>
      <c r="X81" s="7">
        <v>7944355.1299999999</v>
      </c>
      <c r="Y81" s="7">
        <v>16397625.98</v>
      </c>
      <c r="Z81" s="7">
        <v>47360468.07</v>
      </c>
      <c r="AA81" s="7">
        <v>71702449.180000007</v>
      </c>
      <c r="AB81" s="7">
        <v>21148871</v>
      </c>
      <c r="AC81" s="4">
        <f t="shared" si="46"/>
        <v>3509493.081144576</v>
      </c>
      <c r="AD81" s="4">
        <f t="shared" si="47"/>
        <v>6846394.6821099101</v>
      </c>
      <c r="AE81" s="4">
        <f t="shared" si="48"/>
        <v>19410686.280598897</v>
      </c>
      <c r="AF81" s="7">
        <v>19207890</v>
      </c>
      <c r="AG81" s="15">
        <v>99.901008850515737</v>
      </c>
      <c r="AH81" s="6">
        <v>9.1999999999999993</v>
      </c>
      <c r="AI81" s="7">
        <v>892660</v>
      </c>
      <c r="AJ81" s="7">
        <v>2779073</v>
      </c>
      <c r="AK81" s="31">
        <f t="shared" si="49"/>
        <v>13.15419532225382</v>
      </c>
      <c r="AL81" s="31">
        <f t="shared" si="50"/>
        <v>12.943648110124464</v>
      </c>
      <c r="AM81" s="31">
        <f t="shared" si="51"/>
        <v>13.746550543080396</v>
      </c>
      <c r="AN81" s="31">
        <f t="shared" si="52"/>
        <v>14.440222568635674</v>
      </c>
      <c r="AO81" s="31">
        <f t="shared" si="53"/>
        <v>13.572223945025586</v>
      </c>
      <c r="AP81" s="31">
        <f t="shared" si="54"/>
        <v>13.744789419739053</v>
      </c>
      <c r="AQ81" s="31">
        <f t="shared" si="55"/>
        <v>14.1548343072396</v>
      </c>
      <c r="AR81" s="31">
        <f t="shared" si="56"/>
        <v>14.108308959193181</v>
      </c>
      <c r="AS81" s="31">
        <f t="shared" si="57"/>
        <v>13.636966985416111</v>
      </c>
      <c r="AT81" s="31">
        <f t="shared" si="58"/>
        <v>13.809532460129578</v>
      </c>
      <c r="AU81" s="31">
        <f t="shared" si="59"/>
        <v>14.219577347630125</v>
      </c>
      <c r="AV81" s="31">
        <f t="shared" si="60"/>
        <v>14.173051999583706</v>
      </c>
      <c r="AW81" s="31">
        <f t="shared" si="61"/>
        <v>16.024615297001091</v>
      </c>
      <c r="AX81" s="31">
        <f t="shared" si="62"/>
        <v>16.692865881216989</v>
      </c>
      <c r="AY81" s="31">
        <f t="shared" si="63"/>
        <v>17.734967444898597</v>
      </c>
      <c r="AZ81" s="31">
        <f t="shared" si="64"/>
        <v>18.162529778730793</v>
      </c>
      <c r="BA81" s="31">
        <f t="shared" si="65"/>
        <v>15.887972187887199</v>
      </c>
      <c r="BB81" s="31">
        <f t="shared" si="66"/>
        <v>16.612647124999</v>
      </c>
      <c r="BC81" s="31">
        <f t="shared" si="67"/>
        <v>17.673298431725982</v>
      </c>
      <c r="BD81" s="31">
        <f t="shared" si="68"/>
        <v>18.088035463703328</v>
      </c>
      <c r="BE81" s="31">
        <f t="shared" si="69"/>
        <v>16.867097081417107</v>
      </c>
      <c r="BF81" s="31">
        <f t="shared" si="70"/>
        <v>15.070982163685953</v>
      </c>
      <c r="BG81" s="31">
        <f t="shared" si="71"/>
        <v>15.739232747901854</v>
      </c>
      <c r="BH81" s="31">
        <f t="shared" si="72"/>
        <v>16.781334311583461</v>
      </c>
      <c r="BI81" s="31">
        <f t="shared" si="73"/>
        <v>16.770831690086322</v>
      </c>
      <c r="BJ81" s="31">
        <f t="shared" si="74"/>
        <v>4.604179784207278</v>
      </c>
      <c r="BK81" s="31">
        <f t="shared" si="75"/>
        <v>2.2192034840549946</v>
      </c>
      <c r="BL81" s="31">
        <f t="shared" si="76"/>
        <v>13.701961048277361</v>
      </c>
      <c r="BM81" s="31">
        <f t="shared" si="77"/>
        <v>14.837627976821517</v>
      </c>
    </row>
    <row r="82" spans="1:65" x14ac:dyDescent="0.25">
      <c r="A82">
        <v>15</v>
      </c>
      <c r="B82" s="3">
        <v>35</v>
      </c>
      <c r="C82" s="24">
        <v>2012</v>
      </c>
      <c r="D82" s="2" t="s">
        <v>28</v>
      </c>
      <c r="E82" s="4">
        <v>7614860</v>
      </c>
      <c r="F82" s="4">
        <v>4117805</v>
      </c>
      <c r="G82" s="4">
        <v>7349330</v>
      </c>
      <c r="H82" s="4">
        <v>19081995</v>
      </c>
      <c r="I82" s="4">
        <v>580545.99156814441</v>
      </c>
      <c r="J82" s="4">
        <v>1123292.3779633485</v>
      </c>
      <c r="K82" s="4">
        <v>1275425.191807268</v>
      </c>
      <c r="L82" s="4">
        <v>1119602.6128221913</v>
      </c>
      <c r="M82" s="4">
        <f t="shared" si="39"/>
        <v>619375.71897925134</v>
      </c>
      <c r="N82" s="4">
        <f t="shared" si="40"/>
        <v>1198423.6121339165</v>
      </c>
      <c r="O82" s="4">
        <f t="shared" si="41"/>
        <v>1360731.8053235577</v>
      </c>
      <c r="P82" s="4">
        <f t="shared" si="42"/>
        <v>1194487.0576311531</v>
      </c>
      <c r="Q82" s="4">
        <v>234366470</v>
      </c>
      <c r="R82" s="4">
        <v>487609630</v>
      </c>
      <c r="S82" s="4">
        <v>526791190</v>
      </c>
      <c r="T82" s="4">
        <v>1248767290</v>
      </c>
      <c r="U82" s="33">
        <f t="shared" si="43"/>
        <v>0.18767825829262391</v>
      </c>
      <c r="V82" s="33">
        <f t="shared" si="44"/>
        <v>0.39047277575632205</v>
      </c>
      <c r="W82" s="33">
        <f t="shared" si="45"/>
        <v>0.42184896595105403</v>
      </c>
      <c r="X82" s="4">
        <v>204290520</v>
      </c>
      <c r="Y82" s="4">
        <v>434373740</v>
      </c>
      <c r="Z82" s="4">
        <v>485800380</v>
      </c>
      <c r="AA82" s="4">
        <v>1124464640</v>
      </c>
      <c r="AB82" s="4">
        <v>344806200</v>
      </c>
      <c r="AC82" s="4">
        <f t="shared" si="46"/>
        <v>5586538.7711656336</v>
      </c>
      <c r="AD82" s="4">
        <f t="shared" si="47"/>
        <v>11623036.790154876</v>
      </c>
      <c r="AE82" s="4">
        <f t="shared" si="48"/>
        <v>12556998.478679489</v>
      </c>
      <c r="AF82" s="4">
        <v>314922000</v>
      </c>
      <c r="AG82" s="13">
        <v>99.399815810803133</v>
      </c>
      <c r="AH82" s="3">
        <v>7.38</v>
      </c>
      <c r="AI82" s="4">
        <v>745000</v>
      </c>
      <c r="AJ82" s="4">
        <v>28977183</v>
      </c>
      <c r="AK82" s="31">
        <f t="shared" si="49"/>
        <v>15.84561215937549</v>
      </c>
      <c r="AL82" s="31">
        <f t="shared" si="50"/>
        <v>15.230830812364658</v>
      </c>
      <c r="AM82" s="31">
        <f t="shared" si="51"/>
        <v>15.810119710571431</v>
      </c>
      <c r="AN82" s="31">
        <f t="shared" si="52"/>
        <v>16.764255778266854</v>
      </c>
      <c r="AO82" s="31">
        <f t="shared" si="53"/>
        <v>13.27172430448932</v>
      </c>
      <c r="AP82" s="31">
        <f t="shared" si="54"/>
        <v>13.931774554209461</v>
      </c>
      <c r="AQ82" s="31">
        <f t="shared" si="55"/>
        <v>14.058790164751716</v>
      </c>
      <c r="AR82" s="31">
        <f t="shared" si="56"/>
        <v>13.928484370331137</v>
      </c>
      <c r="AS82" s="31">
        <f t="shared" si="57"/>
        <v>13.336467344879845</v>
      </c>
      <c r="AT82" s="31">
        <f t="shared" si="58"/>
        <v>13.996517594599986</v>
      </c>
      <c r="AU82" s="31">
        <f t="shared" si="59"/>
        <v>14.123533205142241</v>
      </c>
      <c r="AV82" s="31">
        <f t="shared" si="60"/>
        <v>13.993227410721662</v>
      </c>
      <c r="AW82" s="31">
        <f t="shared" si="61"/>
        <v>19.272396559359979</v>
      </c>
      <c r="AX82" s="31">
        <f t="shared" si="62"/>
        <v>20.005025705171281</v>
      </c>
      <c r="AY82" s="31">
        <f t="shared" si="63"/>
        <v>20.082314804079285</v>
      </c>
      <c r="AZ82" s="31">
        <f t="shared" si="64"/>
        <v>20.945422733677031</v>
      </c>
      <c r="BA82" s="31">
        <f t="shared" si="65"/>
        <v>19.135053656361741</v>
      </c>
      <c r="BB82" s="31">
        <f t="shared" si="66"/>
        <v>19.889415873559699</v>
      </c>
      <c r="BC82" s="31">
        <f t="shared" si="67"/>
        <v>20.001308356746943</v>
      </c>
      <c r="BD82" s="31">
        <f t="shared" si="68"/>
        <v>20.840572883782531</v>
      </c>
      <c r="BE82" s="31">
        <f t="shared" si="69"/>
        <v>19.658493078030663</v>
      </c>
      <c r="BF82" s="31">
        <f t="shared" si="70"/>
        <v>15.535870471098608</v>
      </c>
      <c r="BG82" s="31">
        <f t="shared" si="71"/>
        <v>16.268499616909907</v>
      </c>
      <c r="BH82" s="31">
        <f t="shared" si="72"/>
        <v>16.34578871581791</v>
      </c>
      <c r="BI82" s="31">
        <f t="shared" si="73"/>
        <v>19.567835547079628</v>
      </c>
      <c r="BJ82" s="31">
        <f t="shared" si="74"/>
        <v>4.5991502606507826</v>
      </c>
      <c r="BK82" s="31">
        <f t="shared" si="75"/>
        <v>1.9987736386123811</v>
      </c>
      <c r="BL82" s="31">
        <f t="shared" si="76"/>
        <v>13.521139497361697</v>
      </c>
      <c r="BM82" s="31">
        <f t="shared" si="77"/>
        <v>17.182019285163157</v>
      </c>
    </row>
    <row r="83" spans="1:65" x14ac:dyDescent="0.25">
      <c r="A83">
        <v>16</v>
      </c>
      <c r="B83" s="6">
        <v>36</v>
      </c>
      <c r="C83" s="24">
        <v>2012</v>
      </c>
      <c r="D83" s="5" t="s">
        <v>29</v>
      </c>
      <c r="E83" s="7">
        <v>666802</v>
      </c>
      <c r="F83" s="7">
        <v>1444028</v>
      </c>
      <c r="G83" s="7">
        <v>2495017</v>
      </c>
      <c r="H83" s="7">
        <v>4605847</v>
      </c>
      <c r="I83" s="7">
        <v>684060.18295512185</v>
      </c>
      <c r="J83" s="7">
        <v>1704808.2393297446</v>
      </c>
      <c r="K83" s="7">
        <v>1827166.5272231149</v>
      </c>
      <c r="L83" s="7">
        <v>1720411.0189223953</v>
      </c>
      <c r="M83" s="4">
        <f t="shared" si="39"/>
        <v>729813.44078951248</v>
      </c>
      <c r="N83" s="4">
        <f t="shared" si="40"/>
        <v>1818834.070500457</v>
      </c>
      <c r="O83" s="4">
        <f t="shared" si="41"/>
        <v>1949376.2732505226</v>
      </c>
      <c r="P83" s="4">
        <f t="shared" si="42"/>
        <v>1835480.4395541283</v>
      </c>
      <c r="Q83" s="7">
        <v>23282170</v>
      </c>
      <c r="R83" s="7">
        <v>162135590</v>
      </c>
      <c r="S83" s="7">
        <v>152807160</v>
      </c>
      <c r="T83" s="7">
        <v>338224930</v>
      </c>
      <c r="U83" s="33">
        <f t="shared" si="43"/>
        <v>6.8836351004640611E-2</v>
      </c>
      <c r="V83" s="33">
        <f t="shared" si="44"/>
        <v>0.4793720853161238</v>
      </c>
      <c r="W83" s="33">
        <f t="shared" si="45"/>
        <v>0.45179153411311224</v>
      </c>
      <c r="X83" s="7">
        <v>20539120</v>
      </c>
      <c r="Y83" s="7">
        <v>149156760</v>
      </c>
      <c r="Z83" s="7">
        <v>140689730</v>
      </c>
      <c r="AA83" s="7">
        <v>310385590</v>
      </c>
      <c r="AB83" s="7">
        <v>106514886.67</v>
      </c>
      <c r="AC83" s="4">
        <f t="shared" si="46"/>
        <v>2049022.3388230631</v>
      </c>
      <c r="AD83" s="4">
        <f t="shared" si="47"/>
        <v>14269264.670271596</v>
      </c>
      <c r="AE83" s="4">
        <f t="shared" si="48"/>
        <v>13448286.150823141</v>
      </c>
      <c r="AF83" s="7">
        <v>96635330.879999995</v>
      </c>
      <c r="AG83" s="15">
        <v>101.92274981324711</v>
      </c>
      <c r="AH83" s="6">
        <v>8.6</v>
      </c>
      <c r="AI83" s="7">
        <v>1042000</v>
      </c>
      <c r="AJ83" s="7">
        <v>7943896</v>
      </c>
      <c r="AK83" s="31">
        <f t="shared" si="49"/>
        <v>13.410248429254398</v>
      </c>
      <c r="AL83" s="31">
        <f t="shared" si="50"/>
        <v>14.182946988828631</v>
      </c>
      <c r="AM83" s="31">
        <f t="shared" si="51"/>
        <v>14.729806100771798</v>
      </c>
      <c r="AN83" s="31">
        <f t="shared" si="52"/>
        <v>15.342837141268717</v>
      </c>
      <c r="AO83" s="31">
        <f t="shared" si="53"/>
        <v>13.435801179510571</v>
      </c>
      <c r="AP83" s="31">
        <f t="shared" si="54"/>
        <v>14.348963192773251</v>
      </c>
      <c r="AQ83" s="31">
        <f t="shared" si="55"/>
        <v>14.418276979111798</v>
      </c>
      <c r="AR83" s="31">
        <f t="shared" si="56"/>
        <v>14.358073784731934</v>
      </c>
      <c r="AS83" s="31">
        <f t="shared" si="57"/>
        <v>13.500544219901096</v>
      </c>
      <c r="AT83" s="31">
        <f t="shared" si="58"/>
        <v>14.413706233163776</v>
      </c>
      <c r="AU83" s="31">
        <f t="shared" si="59"/>
        <v>14.483020019502323</v>
      </c>
      <c r="AV83" s="31">
        <f t="shared" si="60"/>
        <v>14.42281682512246</v>
      </c>
      <c r="AW83" s="31">
        <f t="shared" si="61"/>
        <v>16.963198389541862</v>
      </c>
      <c r="AX83" s="31">
        <f t="shared" si="62"/>
        <v>18.903943518436787</v>
      </c>
      <c r="AY83" s="31">
        <f t="shared" si="63"/>
        <v>18.844687292237605</v>
      </c>
      <c r="AZ83" s="31">
        <f t="shared" si="64"/>
        <v>19.639221705490858</v>
      </c>
      <c r="BA83" s="31">
        <f t="shared" si="65"/>
        <v>16.837841918314172</v>
      </c>
      <c r="BB83" s="31">
        <f t="shared" si="66"/>
        <v>18.820508391397784</v>
      </c>
      <c r="BC83" s="31">
        <f t="shared" si="67"/>
        <v>18.76206752723861</v>
      </c>
      <c r="BD83" s="31">
        <f t="shared" si="68"/>
        <v>19.553325921226641</v>
      </c>
      <c r="BE83" s="31">
        <f t="shared" si="69"/>
        <v>18.483795314284276</v>
      </c>
      <c r="BF83" s="31">
        <f t="shared" si="70"/>
        <v>14.532873329466664</v>
      </c>
      <c r="BG83" s="31">
        <f t="shared" si="71"/>
        <v>16.473618458361585</v>
      </c>
      <c r="BH83" s="31">
        <f t="shared" si="72"/>
        <v>16.414362232162407</v>
      </c>
      <c r="BI83" s="31">
        <f t="shared" si="73"/>
        <v>18.386454976414058</v>
      </c>
      <c r="BJ83" s="31">
        <f t="shared" si="74"/>
        <v>4.6242151715741731</v>
      </c>
      <c r="BK83" s="31">
        <f t="shared" si="75"/>
        <v>2.1517622032594619</v>
      </c>
      <c r="BL83" s="31">
        <f t="shared" si="76"/>
        <v>13.85665250129545</v>
      </c>
      <c r="BM83" s="31">
        <f t="shared" si="77"/>
        <v>15.887914392979958</v>
      </c>
    </row>
    <row r="84" spans="1:65" x14ac:dyDescent="0.25">
      <c r="A84">
        <v>17</v>
      </c>
      <c r="B84" s="3">
        <v>51</v>
      </c>
      <c r="C84" s="24">
        <v>2012</v>
      </c>
      <c r="D84" s="2" t="s">
        <v>30</v>
      </c>
      <c r="E84" s="4">
        <v>580322</v>
      </c>
      <c r="F84" s="4">
        <v>503336</v>
      </c>
      <c r="G84" s="4">
        <v>1185050</v>
      </c>
      <c r="H84" s="4">
        <v>2268708</v>
      </c>
      <c r="I84" s="4">
        <v>856862.29002962844</v>
      </c>
      <c r="J84" s="4">
        <v>1161433.3268459707</v>
      </c>
      <c r="K84" s="4">
        <v>1658097.2156132697</v>
      </c>
      <c r="L84" s="4">
        <v>1537167.8096718728</v>
      </c>
      <c r="M84" s="4">
        <f t="shared" si="39"/>
        <v>914173.38963921356</v>
      </c>
      <c r="N84" s="4">
        <f t="shared" si="40"/>
        <v>1239115.6123885631</v>
      </c>
      <c r="O84" s="4">
        <f t="shared" si="41"/>
        <v>1768998.7873035143</v>
      </c>
      <c r="P84" s="4">
        <f t="shared" si="42"/>
        <v>1639981.037050226</v>
      </c>
      <c r="Q84" s="4">
        <v>20066511.300000001</v>
      </c>
      <c r="R84" s="4">
        <v>20085710.199999999</v>
      </c>
      <c r="S84" s="4">
        <v>77835181.700000003</v>
      </c>
      <c r="T84" s="4">
        <v>117987403.3</v>
      </c>
      <c r="U84" s="33">
        <f t="shared" si="43"/>
        <v>0.17007333612536585</v>
      </c>
      <c r="V84" s="33">
        <f t="shared" si="44"/>
        <v>0.17023605603836525</v>
      </c>
      <c r="W84" s="33">
        <f t="shared" si="45"/>
        <v>0.65969060698872084</v>
      </c>
      <c r="X84" s="4">
        <v>18414002.100000001</v>
      </c>
      <c r="Y84" s="4">
        <v>18056985</v>
      </c>
      <c r="Z84" s="4">
        <v>70480477.799999997</v>
      </c>
      <c r="AA84" s="4">
        <v>106951465</v>
      </c>
      <c r="AB84" s="4">
        <v>42347510.740000002</v>
      </c>
      <c r="AC84" s="4">
        <f t="shared" si="46"/>
        <v>5062500.5520055089</v>
      </c>
      <c r="AD84" s="4">
        <f t="shared" si="47"/>
        <v>5067344.1663435884</v>
      </c>
      <c r="AE84" s="4">
        <f t="shared" si="48"/>
        <v>19636729.296422299</v>
      </c>
      <c r="AF84" s="4">
        <v>36322554.299999997</v>
      </c>
      <c r="AG84" s="13">
        <v>98.688411453210861</v>
      </c>
      <c r="AH84" s="3">
        <v>8.5299999999999994</v>
      </c>
      <c r="AI84" s="4">
        <v>967500</v>
      </c>
      <c r="AJ84" s="4">
        <v>3004138</v>
      </c>
      <c r="AK84" s="31">
        <f t="shared" si="49"/>
        <v>13.271338400885204</v>
      </c>
      <c r="AL84" s="31">
        <f t="shared" si="50"/>
        <v>13.129013218122209</v>
      </c>
      <c r="AM84" s="31">
        <f t="shared" si="51"/>
        <v>13.985295525754051</v>
      </c>
      <c r="AN84" s="31">
        <f t="shared" si="52"/>
        <v>14.634721064427247</v>
      </c>
      <c r="AO84" s="31">
        <f t="shared" si="53"/>
        <v>13.661032496254649</v>
      </c>
      <c r="AP84" s="31">
        <f t="shared" si="54"/>
        <v>13.965165426915624</v>
      </c>
      <c r="AQ84" s="31">
        <f t="shared" si="55"/>
        <v>14.321181247224601</v>
      </c>
      <c r="AR84" s="31">
        <f t="shared" si="56"/>
        <v>14.245452196568754</v>
      </c>
      <c r="AS84" s="31">
        <f t="shared" si="57"/>
        <v>13.725775536645173</v>
      </c>
      <c r="AT84" s="31">
        <f t="shared" si="58"/>
        <v>14.029908467306148</v>
      </c>
      <c r="AU84" s="31">
        <f t="shared" si="59"/>
        <v>14.385924287615127</v>
      </c>
      <c r="AV84" s="31">
        <f t="shared" si="60"/>
        <v>14.310195236959279</v>
      </c>
      <c r="AW84" s="31">
        <f t="shared" si="61"/>
        <v>16.814562879056048</v>
      </c>
      <c r="AX84" s="31">
        <f t="shared" si="62"/>
        <v>16.815519184871565</v>
      </c>
      <c r="AY84" s="31">
        <f t="shared" si="63"/>
        <v>18.170104093874748</v>
      </c>
      <c r="AZ84" s="31">
        <f t="shared" si="64"/>
        <v>18.586088425036657</v>
      </c>
      <c r="BA84" s="31">
        <f t="shared" si="65"/>
        <v>16.728621916873585</v>
      </c>
      <c r="BB84" s="31">
        <f t="shared" si="66"/>
        <v>16.709043148494899</v>
      </c>
      <c r="BC84" s="31">
        <f t="shared" si="67"/>
        <v>18.070846318797368</v>
      </c>
      <c r="BD84" s="31">
        <f t="shared" si="68"/>
        <v>18.487885691388588</v>
      </c>
      <c r="BE84" s="31">
        <f t="shared" si="69"/>
        <v>17.561420199058556</v>
      </c>
      <c r="BF84" s="31">
        <f t="shared" si="70"/>
        <v>15.437371099435051</v>
      </c>
      <c r="BG84" s="31">
        <f t="shared" si="71"/>
        <v>15.438327405250567</v>
      </c>
      <c r="BH84" s="31">
        <f t="shared" si="72"/>
        <v>16.792912314253751</v>
      </c>
      <c r="BI84" s="31">
        <f t="shared" si="73"/>
        <v>17.407949436867664</v>
      </c>
      <c r="BJ84" s="31">
        <f t="shared" si="74"/>
        <v>4.5919675277245569</v>
      </c>
      <c r="BK84" s="31">
        <f t="shared" si="75"/>
        <v>2.1435893615035875</v>
      </c>
      <c r="BL84" s="31">
        <f t="shared" si="76"/>
        <v>13.782470703886075</v>
      </c>
      <c r="BM84" s="31">
        <f t="shared" si="77"/>
        <v>14.915501229559347</v>
      </c>
    </row>
    <row r="85" spans="1:65" x14ac:dyDescent="0.25">
      <c r="A85">
        <v>18</v>
      </c>
      <c r="B85" s="6">
        <v>52</v>
      </c>
      <c r="C85" s="24">
        <v>2012</v>
      </c>
      <c r="D85" s="5" t="s">
        <v>31</v>
      </c>
      <c r="E85" s="7">
        <v>924460</v>
      </c>
      <c r="F85" s="7">
        <v>266084</v>
      </c>
      <c r="G85" s="7">
        <v>788220</v>
      </c>
      <c r="H85" s="7">
        <v>1978764</v>
      </c>
      <c r="I85" s="7">
        <v>744894.91013025865</v>
      </c>
      <c r="J85" s="7">
        <v>975838.19658418919</v>
      </c>
      <c r="K85" s="7">
        <v>1197604.149831559</v>
      </c>
      <c r="L85" s="7">
        <v>1152530.0010548269</v>
      </c>
      <c r="M85" s="4">
        <f t="shared" si="39"/>
        <v>794717.0891313582</v>
      </c>
      <c r="N85" s="4">
        <f t="shared" si="40"/>
        <v>1041106.9810061768</v>
      </c>
      <c r="O85" s="4">
        <f t="shared" si="41"/>
        <v>1277705.7151851654</v>
      </c>
      <c r="P85" s="4">
        <f t="shared" si="42"/>
        <v>1229616.7890510689</v>
      </c>
      <c r="Q85" s="7">
        <v>26902355.399999999</v>
      </c>
      <c r="R85" s="7">
        <v>9968883.0199999996</v>
      </c>
      <c r="S85" s="7">
        <v>32150995.220000003</v>
      </c>
      <c r="T85" s="7">
        <v>69022233.640000001</v>
      </c>
      <c r="U85" s="33">
        <f t="shared" si="43"/>
        <v>0.38976361646473079</v>
      </c>
      <c r="V85" s="33">
        <f t="shared" si="44"/>
        <v>0.14443002630130472</v>
      </c>
      <c r="W85" s="33">
        <f t="shared" si="45"/>
        <v>0.46580635723396452</v>
      </c>
      <c r="X85" s="7">
        <v>27196184.370000001</v>
      </c>
      <c r="Y85" s="7">
        <v>9881092.9000000004</v>
      </c>
      <c r="Z85" s="7">
        <v>29263535.189999994</v>
      </c>
      <c r="AA85" s="7">
        <v>66340812.439999998</v>
      </c>
      <c r="AB85" s="7">
        <v>26807455.170000002</v>
      </c>
      <c r="AC85" s="4">
        <f t="shared" si="46"/>
        <v>11601927.547595572</v>
      </c>
      <c r="AD85" s="4">
        <f t="shared" si="47"/>
        <v>4299187.0714969346</v>
      </c>
      <c r="AE85" s="4">
        <f t="shared" si="48"/>
        <v>13865459.420907494</v>
      </c>
      <c r="AF85" s="7">
        <v>22001259.949999999</v>
      </c>
      <c r="AG85" s="15">
        <v>99.243686058780042</v>
      </c>
      <c r="AH85" s="6">
        <v>7.1</v>
      </c>
      <c r="AI85" s="7">
        <v>1000000</v>
      </c>
      <c r="AJ85" s="7">
        <v>3225930</v>
      </c>
      <c r="AK85" s="31">
        <f t="shared" si="49"/>
        <v>13.736965062242678</v>
      </c>
      <c r="AL85" s="31">
        <f t="shared" si="50"/>
        <v>12.49156732738652</v>
      </c>
      <c r="AM85" s="31">
        <f t="shared" si="51"/>
        <v>13.577532517691608</v>
      </c>
      <c r="AN85" s="31">
        <f t="shared" si="52"/>
        <v>14.497982965326051</v>
      </c>
      <c r="AO85" s="31">
        <f t="shared" si="53"/>
        <v>13.520998427183926</v>
      </c>
      <c r="AP85" s="31">
        <f t="shared" si="54"/>
        <v>13.791052069463513</v>
      </c>
      <c r="AQ85" s="31">
        <f t="shared" si="55"/>
        <v>13.995833577204765</v>
      </c>
      <c r="AR85" s="31">
        <f t="shared" si="56"/>
        <v>13.957470084798148</v>
      </c>
      <c r="AS85" s="31">
        <f t="shared" si="57"/>
        <v>13.585741467574451</v>
      </c>
      <c r="AT85" s="31">
        <f t="shared" si="58"/>
        <v>13.855795109854038</v>
      </c>
      <c r="AU85" s="31">
        <f t="shared" si="59"/>
        <v>14.06057661759529</v>
      </c>
      <c r="AV85" s="31">
        <f t="shared" si="60"/>
        <v>14.022213125188673</v>
      </c>
      <c r="AW85" s="31">
        <f t="shared" si="61"/>
        <v>17.107724402077086</v>
      </c>
      <c r="AX85" s="31">
        <f t="shared" si="62"/>
        <v>16.114979101559424</v>
      </c>
      <c r="AY85" s="31">
        <f t="shared" si="63"/>
        <v>17.285953963689785</v>
      </c>
      <c r="AZ85" s="31">
        <f t="shared" si="64"/>
        <v>18.049939237324338</v>
      </c>
      <c r="BA85" s="31">
        <f t="shared" si="65"/>
        <v>17.118587240911289</v>
      </c>
      <c r="BB85" s="31">
        <f t="shared" si="66"/>
        <v>16.106133681015304</v>
      </c>
      <c r="BC85" s="31">
        <f t="shared" si="67"/>
        <v>17.191852766148752</v>
      </c>
      <c r="BD85" s="31">
        <f t="shared" si="68"/>
        <v>18.010315838016574</v>
      </c>
      <c r="BE85" s="31">
        <f t="shared" si="69"/>
        <v>17.104190584781836</v>
      </c>
      <c r="BF85" s="31">
        <f t="shared" si="70"/>
        <v>16.266681810168407</v>
      </c>
      <c r="BG85" s="31">
        <f t="shared" si="71"/>
        <v>15.273936509650746</v>
      </c>
      <c r="BH85" s="31">
        <f t="shared" si="72"/>
        <v>16.444911371781107</v>
      </c>
      <c r="BI85" s="31">
        <f t="shared" si="73"/>
        <v>16.906610280137244</v>
      </c>
      <c r="BJ85" s="31">
        <f t="shared" si="74"/>
        <v>4.5975783010074611</v>
      </c>
      <c r="BK85" s="31">
        <f t="shared" si="75"/>
        <v>1.9600947840472698</v>
      </c>
      <c r="BL85" s="31">
        <f t="shared" si="76"/>
        <v>13.815510557964274</v>
      </c>
      <c r="BM85" s="31">
        <f t="shared" si="77"/>
        <v>14.986731838733792</v>
      </c>
    </row>
    <row r="86" spans="1:65" x14ac:dyDescent="0.25">
      <c r="A86">
        <v>19</v>
      </c>
      <c r="B86" s="3">
        <v>53</v>
      </c>
      <c r="C86" s="24">
        <v>2012</v>
      </c>
      <c r="D86" s="2" t="s">
        <v>32</v>
      </c>
      <c r="E86" s="4">
        <v>1320728</v>
      </c>
      <c r="F86" s="4">
        <v>242311</v>
      </c>
      <c r="G86" s="4">
        <v>532644</v>
      </c>
      <c r="H86" s="4">
        <v>2095683</v>
      </c>
      <c r="I86" s="4">
        <v>721661.03568470688</v>
      </c>
      <c r="J86" s="4">
        <v>843213.73471526196</v>
      </c>
      <c r="K86" s="4">
        <v>1423882.0729768989</v>
      </c>
      <c r="L86" s="4">
        <v>1453299.7790690686</v>
      </c>
      <c r="M86" s="4">
        <f t="shared" si="39"/>
        <v>769929.22064480418</v>
      </c>
      <c r="N86" s="4">
        <f t="shared" si="40"/>
        <v>899611.95284756611</v>
      </c>
      <c r="O86" s="4">
        <f t="shared" si="41"/>
        <v>1519118.2016596769</v>
      </c>
      <c r="P86" s="4">
        <f t="shared" si="42"/>
        <v>1550503.5064007214</v>
      </c>
      <c r="Q86" s="4">
        <v>17296662.140000001</v>
      </c>
      <c r="R86" s="4">
        <v>6463171.7000000002</v>
      </c>
      <c r="S86" s="4">
        <v>31133311.609999999</v>
      </c>
      <c r="T86" s="4">
        <v>54893145.450000003</v>
      </c>
      <c r="U86" s="33">
        <f t="shared" si="43"/>
        <v>0.31509693966717295</v>
      </c>
      <c r="V86" s="33">
        <f t="shared" si="44"/>
        <v>0.11774096104379822</v>
      </c>
      <c r="W86" s="33">
        <f t="shared" si="45"/>
        <v>0.56716209928902872</v>
      </c>
      <c r="X86" s="4">
        <v>15375127.399999999</v>
      </c>
      <c r="Y86" s="4">
        <v>5863646.0899999999</v>
      </c>
      <c r="Z86" s="4">
        <v>27624414.040000003</v>
      </c>
      <c r="AA86" s="4">
        <v>48863187.539999999</v>
      </c>
      <c r="AB86" s="4">
        <v>18234001.140000001</v>
      </c>
      <c r="AC86" s="4">
        <f t="shared" si="46"/>
        <v>9379356.3843803164</v>
      </c>
      <c r="AD86" s="4">
        <f t="shared" si="47"/>
        <v>3504745.0344509752</v>
      </c>
      <c r="AE86" s="4">
        <f t="shared" si="48"/>
        <v>16882472.621168703</v>
      </c>
      <c r="AF86" s="4">
        <v>15844365.25</v>
      </c>
      <c r="AG86" s="13">
        <v>99.375642177554411</v>
      </c>
      <c r="AH86" s="3">
        <v>7.09</v>
      </c>
      <c r="AI86" s="4">
        <v>925000</v>
      </c>
      <c r="AJ86" s="4">
        <v>3124901</v>
      </c>
      <c r="AK86" s="31">
        <f t="shared" si="49"/>
        <v>14.093693657685483</v>
      </c>
      <c r="AL86" s="31">
        <f t="shared" si="50"/>
        <v>12.397977304040758</v>
      </c>
      <c r="AM86" s="31">
        <f t="shared" si="51"/>
        <v>13.185608562543345</v>
      </c>
      <c r="AN86" s="31">
        <f t="shared" si="52"/>
        <v>14.555390072527063</v>
      </c>
      <c r="AO86" s="31">
        <f t="shared" si="53"/>
        <v>13.489310827973812</v>
      </c>
      <c r="AP86" s="31">
        <f t="shared" si="54"/>
        <v>13.644975745435509</v>
      </c>
      <c r="AQ86" s="31">
        <f t="shared" si="55"/>
        <v>14.168897553604079</v>
      </c>
      <c r="AR86" s="31">
        <f t="shared" si="56"/>
        <v>14.189347238594067</v>
      </c>
      <c r="AS86" s="31">
        <f t="shared" si="57"/>
        <v>13.554053868364337</v>
      </c>
      <c r="AT86" s="31">
        <f t="shared" si="58"/>
        <v>13.709718785826034</v>
      </c>
      <c r="AU86" s="31">
        <f t="shared" si="59"/>
        <v>14.233640593994604</v>
      </c>
      <c r="AV86" s="31">
        <f t="shared" si="60"/>
        <v>14.254090278984593</v>
      </c>
      <c r="AW86" s="31">
        <f t="shared" si="61"/>
        <v>16.666024100968322</v>
      </c>
      <c r="AX86" s="31">
        <f t="shared" si="62"/>
        <v>15.68163073050208</v>
      </c>
      <c r="AY86" s="31">
        <f t="shared" si="63"/>
        <v>17.253788916779111</v>
      </c>
      <c r="AZ86" s="31">
        <f t="shared" si="64"/>
        <v>17.820899043493444</v>
      </c>
      <c r="BA86" s="31">
        <f t="shared" si="65"/>
        <v>16.548261657801387</v>
      </c>
      <c r="BB86" s="31">
        <f t="shared" si="66"/>
        <v>15.584282167725945</v>
      </c>
      <c r="BC86" s="31">
        <f t="shared" si="67"/>
        <v>17.134210506355512</v>
      </c>
      <c r="BD86" s="31">
        <f t="shared" si="68"/>
        <v>17.704534859897631</v>
      </c>
      <c r="BE86" s="31">
        <f t="shared" si="69"/>
        <v>16.718798603647549</v>
      </c>
      <c r="BF86" s="31">
        <f t="shared" si="70"/>
        <v>16.054021702890534</v>
      </c>
      <c r="BG86" s="31">
        <f t="shared" si="71"/>
        <v>15.069628332424294</v>
      </c>
      <c r="BH86" s="31">
        <f t="shared" si="72"/>
        <v>16.641786518701327</v>
      </c>
      <c r="BI86" s="31">
        <f t="shared" si="73"/>
        <v>16.578324490348916</v>
      </c>
      <c r="BJ86" s="31">
        <f t="shared" si="74"/>
        <v>4.5989070351176862</v>
      </c>
      <c r="BK86" s="31">
        <f t="shared" si="75"/>
        <v>1.9586853405440361</v>
      </c>
      <c r="BL86" s="31">
        <f t="shared" si="76"/>
        <v>13.737549016494562</v>
      </c>
      <c r="BM86" s="31">
        <f t="shared" si="77"/>
        <v>14.954913160650817</v>
      </c>
    </row>
    <row r="87" spans="1:65" x14ac:dyDescent="0.25">
      <c r="A87">
        <v>20</v>
      </c>
      <c r="B87" s="6">
        <v>61</v>
      </c>
      <c r="C87" s="24">
        <v>2012</v>
      </c>
      <c r="D87" s="5" t="s">
        <v>33</v>
      </c>
      <c r="E87" s="7">
        <v>1337225</v>
      </c>
      <c r="F87" s="7">
        <v>192341</v>
      </c>
      <c r="G87" s="7">
        <v>576948</v>
      </c>
      <c r="H87" s="7">
        <v>2106514</v>
      </c>
      <c r="I87" s="7">
        <v>1208374.5488608298</v>
      </c>
      <c r="J87" s="7">
        <v>1259988.6585501311</v>
      </c>
      <c r="K87" s="7">
        <v>1578104.4821665534</v>
      </c>
      <c r="L87" s="7">
        <v>1505380.2814521408</v>
      </c>
      <c r="M87" s="4">
        <f t="shared" si="39"/>
        <v>1289196.4906609012</v>
      </c>
      <c r="N87" s="4">
        <f t="shared" si="40"/>
        <v>1344262.801965425</v>
      </c>
      <c r="O87" s="4">
        <f t="shared" si="41"/>
        <v>1683655.7524513653</v>
      </c>
      <c r="P87" s="4">
        <f t="shared" si="42"/>
        <v>1606067.4050010436</v>
      </c>
      <c r="Q87" s="7">
        <v>31212480.5</v>
      </c>
      <c r="R87" s="7">
        <v>29442767.899999999</v>
      </c>
      <c r="S87" s="7">
        <v>46303555.800000004</v>
      </c>
      <c r="T87" s="7">
        <v>106958803.8</v>
      </c>
      <c r="U87" s="33">
        <f t="shared" si="43"/>
        <v>0.29181777835103279</v>
      </c>
      <c r="V87" s="33">
        <f t="shared" si="44"/>
        <v>0.27527203796196531</v>
      </c>
      <c r="W87" s="33">
        <f t="shared" si="45"/>
        <v>0.43291018742675957</v>
      </c>
      <c r="X87" s="7">
        <v>27792132.300000001</v>
      </c>
      <c r="Y87" s="7">
        <v>26160388.600000001</v>
      </c>
      <c r="Z87" s="7">
        <v>42209407.699999996</v>
      </c>
      <c r="AA87" s="7">
        <v>96161928.400000006</v>
      </c>
      <c r="AB87" s="7">
        <v>36905997</v>
      </c>
      <c r="AC87" s="4">
        <f t="shared" si="46"/>
        <v>8686415.5054743271</v>
      </c>
      <c r="AD87" s="4">
        <f t="shared" si="47"/>
        <v>8193905.4991365308</v>
      </c>
      <c r="AE87" s="4">
        <f t="shared" si="48"/>
        <v>12886253.146708915</v>
      </c>
      <c r="AF87" s="7">
        <v>32320292.300000001</v>
      </c>
      <c r="AG87" s="15">
        <v>99.715073830627674</v>
      </c>
      <c r="AH87" s="6">
        <v>7.09</v>
      </c>
      <c r="AI87" s="7">
        <v>900000</v>
      </c>
      <c r="AJ87" s="7">
        <v>3189132</v>
      </c>
      <c r="AK87" s="31">
        <f t="shared" si="49"/>
        <v>14.106107129135548</v>
      </c>
      <c r="AL87" s="31">
        <f t="shared" si="50"/>
        <v>12.167025117379504</v>
      </c>
      <c r="AM87" s="31">
        <f t="shared" si="51"/>
        <v>13.265507420111909</v>
      </c>
      <c r="AN87" s="31">
        <f t="shared" si="52"/>
        <v>14.560545006474541</v>
      </c>
      <c r="AO87" s="31">
        <f t="shared" si="53"/>
        <v>14.004786666423156</v>
      </c>
      <c r="AP87" s="31">
        <f t="shared" si="54"/>
        <v>14.04661327773646</v>
      </c>
      <c r="AQ87" s="31">
        <f t="shared" si="55"/>
        <v>14.271734989961931</v>
      </c>
      <c r="AR87" s="31">
        <f t="shared" si="56"/>
        <v>14.224556102952967</v>
      </c>
      <c r="AS87" s="31">
        <f t="shared" si="57"/>
        <v>14.069529706813681</v>
      </c>
      <c r="AT87" s="31">
        <f t="shared" si="58"/>
        <v>14.111356318126985</v>
      </c>
      <c r="AU87" s="31">
        <f t="shared" si="59"/>
        <v>14.336478030352456</v>
      </c>
      <c r="AV87" s="31">
        <f t="shared" si="60"/>
        <v>14.289299143343491</v>
      </c>
      <c r="AW87" s="31">
        <f t="shared" si="61"/>
        <v>17.256328588820271</v>
      </c>
      <c r="AX87" s="31">
        <f t="shared" si="62"/>
        <v>17.197958865747893</v>
      </c>
      <c r="AY87" s="31">
        <f t="shared" si="63"/>
        <v>17.65072931524363</v>
      </c>
      <c r="AZ87" s="31">
        <f t="shared" si="64"/>
        <v>18.48795430707538</v>
      </c>
      <c r="BA87" s="31">
        <f t="shared" si="65"/>
        <v>17.140263527814387</v>
      </c>
      <c r="BB87" s="31">
        <f t="shared" si="66"/>
        <v>17.079756939183003</v>
      </c>
      <c r="BC87" s="31">
        <f t="shared" si="67"/>
        <v>17.558153685440377</v>
      </c>
      <c r="BD87" s="31">
        <f t="shared" si="68"/>
        <v>18.381544082626629</v>
      </c>
      <c r="BE87" s="31">
        <f t="shared" si="69"/>
        <v>17.423884616130962</v>
      </c>
      <c r="BF87" s="31">
        <f t="shared" si="70"/>
        <v>15.977270927160548</v>
      </c>
      <c r="BG87" s="31">
        <f t="shared" si="71"/>
        <v>15.91890120408817</v>
      </c>
      <c r="BH87" s="31">
        <f t="shared" si="72"/>
        <v>16.371671653583906</v>
      </c>
      <c r="BI87" s="31">
        <f t="shared" si="73"/>
        <v>17.291205835511917</v>
      </c>
      <c r="BJ87" s="31">
        <f t="shared" si="74"/>
        <v>4.6023168574213749</v>
      </c>
      <c r="BK87" s="31">
        <f t="shared" si="75"/>
        <v>1.9586853405440361</v>
      </c>
      <c r="BL87" s="31">
        <f t="shared" si="76"/>
        <v>13.710150042306449</v>
      </c>
      <c r="BM87" s="31">
        <f t="shared" si="77"/>
        <v>14.975259337421541</v>
      </c>
    </row>
    <row r="88" spans="1:65" x14ac:dyDescent="0.25">
      <c r="A88">
        <v>21</v>
      </c>
      <c r="B88" s="3">
        <v>62</v>
      </c>
      <c r="C88" s="24">
        <v>2012</v>
      </c>
      <c r="D88" s="2" t="s">
        <v>34</v>
      </c>
      <c r="E88" s="4">
        <v>660151</v>
      </c>
      <c r="F88" s="4">
        <v>80107</v>
      </c>
      <c r="G88" s="4">
        <v>329952</v>
      </c>
      <c r="H88" s="4">
        <v>1070210</v>
      </c>
      <c r="I88" s="4">
        <v>1455386.3552822976</v>
      </c>
      <c r="J88" s="4">
        <v>1577056.2288619273</v>
      </c>
      <c r="K88" s="4">
        <v>1772953.3998784958</v>
      </c>
      <c r="L88" s="4">
        <v>1784320.6757718059</v>
      </c>
      <c r="M88" s="4">
        <f t="shared" si="39"/>
        <v>1552729.642936059</v>
      </c>
      <c r="N88" s="4">
        <f t="shared" si="40"/>
        <v>1682537.3868891962</v>
      </c>
      <c r="O88" s="4">
        <f t="shared" si="41"/>
        <v>1891537.10940325</v>
      </c>
      <c r="P88" s="4">
        <f t="shared" si="42"/>
        <v>1903664.6837582751</v>
      </c>
      <c r="Q88" s="4">
        <v>30259700</v>
      </c>
      <c r="R88" s="4">
        <v>16322400</v>
      </c>
      <c r="S88" s="4">
        <v>26844100</v>
      </c>
      <c r="T88" s="4">
        <v>73425400</v>
      </c>
      <c r="U88" s="33">
        <f t="shared" si="43"/>
        <v>0.41211488122638762</v>
      </c>
      <c r="V88" s="33">
        <f t="shared" si="44"/>
        <v>0.2222990954084009</v>
      </c>
      <c r="W88" s="33">
        <f t="shared" si="45"/>
        <v>0.36559691877742578</v>
      </c>
      <c r="X88" s="4">
        <v>25597300</v>
      </c>
      <c r="Y88" s="4">
        <v>14851700</v>
      </c>
      <c r="Z88" s="4">
        <v>24201100</v>
      </c>
      <c r="AA88" s="4">
        <v>64649200</v>
      </c>
      <c r="AB88" s="4">
        <v>33535400</v>
      </c>
      <c r="AC88" s="4">
        <f t="shared" si="46"/>
        <v>12267248.125011073</v>
      </c>
      <c r="AD88" s="4">
        <f t="shared" si="47"/>
        <v>6617082.4824991887</v>
      </c>
      <c r="AE88" s="4">
        <f t="shared" si="48"/>
        <v>10882567.751584111</v>
      </c>
      <c r="AF88" s="4">
        <v>28652100</v>
      </c>
      <c r="AG88" s="13">
        <v>99.374711444892071</v>
      </c>
      <c r="AH88" s="3">
        <v>8.16</v>
      </c>
      <c r="AI88" s="4">
        <v>1327459</v>
      </c>
      <c r="AJ88" s="4">
        <v>1643220</v>
      </c>
      <c r="AK88" s="31">
        <f t="shared" si="49"/>
        <v>13.40022387571344</v>
      </c>
      <c r="AL88" s="31">
        <f t="shared" si="50"/>
        <v>11.291118519999648</v>
      </c>
      <c r="AM88" s="31">
        <f t="shared" si="51"/>
        <v>12.706702468317671</v>
      </c>
      <c r="AN88" s="31">
        <f t="shared" si="52"/>
        <v>13.883365448863527</v>
      </c>
      <c r="AO88" s="31">
        <f t="shared" si="53"/>
        <v>14.190781959615705</v>
      </c>
      <c r="AP88" s="31">
        <f t="shared" si="54"/>
        <v>14.271070520897309</v>
      </c>
      <c r="AQ88" s="31">
        <f t="shared" si="55"/>
        <v>14.388157301506478</v>
      </c>
      <c r="AR88" s="31">
        <f t="shared" si="56"/>
        <v>14.394548326961983</v>
      </c>
      <c r="AS88" s="31">
        <f t="shared" si="57"/>
        <v>14.25552500000623</v>
      </c>
      <c r="AT88" s="31">
        <f t="shared" si="58"/>
        <v>14.335813561287834</v>
      </c>
      <c r="AU88" s="31">
        <f t="shared" si="59"/>
        <v>14.452900341897003</v>
      </c>
      <c r="AV88" s="31">
        <f t="shared" si="60"/>
        <v>14.459291367352508</v>
      </c>
      <c r="AW88" s="31">
        <f t="shared" si="61"/>
        <v>17.225327352197347</v>
      </c>
      <c r="AX88" s="31">
        <f t="shared" si="62"/>
        <v>16.608048955511677</v>
      </c>
      <c r="AY88" s="31">
        <f t="shared" si="63"/>
        <v>17.105556615480566</v>
      </c>
      <c r="AZ88" s="31">
        <f t="shared" si="64"/>
        <v>18.111780482769905</v>
      </c>
      <c r="BA88" s="31">
        <f t="shared" si="65"/>
        <v>17.057997435137572</v>
      </c>
      <c r="BB88" s="31">
        <f t="shared" si="66"/>
        <v>16.51362489477534</v>
      </c>
      <c r="BC88" s="31">
        <f t="shared" si="67"/>
        <v>17.001908644639343</v>
      </c>
      <c r="BD88" s="31">
        <f t="shared" si="68"/>
        <v>17.9844862887823</v>
      </c>
      <c r="BE88" s="31">
        <f t="shared" si="69"/>
        <v>17.328112155281428</v>
      </c>
      <c r="BF88" s="31">
        <f t="shared" si="70"/>
        <v>16.322443514843101</v>
      </c>
      <c r="BG88" s="31">
        <f t="shared" si="71"/>
        <v>15.70516511815743</v>
      </c>
      <c r="BH88" s="31">
        <f t="shared" si="72"/>
        <v>16.20267277812632</v>
      </c>
      <c r="BI88" s="31">
        <f t="shared" si="73"/>
        <v>17.170737296868143</v>
      </c>
      <c r="BJ88" s="31">
        <f t="shared" si="74"/>
        <v>4.5988976692710812</v>
      </c>
      <c r="BK88" s="31">
        <f t="shared" si="75"/>
        <v>2.0992441689760155</v>
      </c>
      <c r="BL88" s="31">
        <f t="shared" si="76"/>
        <v>14.098777146498865</v>
      </c>
      <c r="BM88" s="31">
        <f t="shared" si="77"/>
        <v>14.312168289455292</v>
      </c>
    </row>
    <row r="89" spans="1:65" x14ac:dyDescent="0.25">
      <c r="A89">
        <v>22</v>
      </c>
      <c r="B89" s="6">
        <v>63</v>
      </c>
      <c r="C89" s="24">
        <v>2012</v>
      </c>
      <c r="D89" s="5" t="s">
        <v>35</v>
      </c>
      <c r="E89" s="7">
        <v>844021</v>
      </c>
      <c r="F89" s="7">
        <v>231970</v>
      </c>
      <c r="G89" s="7">
        <v>745336</v>
      </c>
      <c r="H89" s="7">
        <v>1821327</v>
      </c>
      <c r="I89" s="7">
        <v>1131947.5670730968</v>
      </c>
      <c r="J89" s="7">
        <v>1641342.9961391846</v>
      </c>
      <c r="K89" s="7">
        <v>1395532.1181967289</v>
      </c>
      <c r="L89" s="7">
        <v>1583737.6712234663</v>
      </c>
      <c r="M89" s="4">
        <f t="shared" si="39"/>
        <v>1207657.7022070757</v>
      </c>
      <c r="N89" s="4">
        <f t="shared" si="40"/>
        <v>1751123.9644928917</v>
      </c>
      <c r="O89" s="4">
        <f t="shared" si="41"/>
        <v>1488872.0646093346</v>
      </c>
      <c r="P89" s="4">
        <f t="shared" si="42"/>
        <v>1689665.7164730735</v>
      </c>
      <c r="Q89" s="7">
        <v>47538832.219999999</v>
      </c>
      <c r="R89" s="7">
        <v>21737718.609999999</v>
      </c>
      <c r="S89" s="7">
        <v>37448878.490000002</v>
      </c>
      <c r="T89" s="7">
        <v>106725429.31</v>
      </c>
      <c r="U89" s="33">
        <f t="shared" si="43"/>
        <v>0.44543116413161793</v>
      </c>
      <c r="V89" s="33">
        <f t="shared" si="44"/>
        <v>0.20367890530437258</v>
      </c>
      <c r="W89" s="33">
        <f t="shared" si="45"/>
        <v>0.35088993065770785</v>
      </c>
      <c r="X89" s="7">
        <v>43157350.299999997</v>
      </c>
      <c r="Y89" s="7">
        <v>19881127.399999999</v>
      </c>
      <c r="Z89" s="7">
        <v>33659361</v>
      </c>
      <c r="AA89" s="7">
        <v>96697838.700000003</v>
      </c>
      <c r="AB89" s="7">
        <v>24093430.399999999</v>
      </c>
      <c r="AC89" s="4">
        <f t="shared" si="46"/>
        <v>13258959.726847198</v>
      </c>
      <c r="AD89" s="4">
        <f t="shared" si="47"/>
        <v>6062823.2151287552</v>
      </c>
      <c r="AE89" s="4">
        <f t="shared" si="48"/>
        <v>10444791.100813126</v>
      </c>
      <c r="AF89" s="7">
        <v>20911080.02</v>
      </c>
      <c r="AG89" s="15">
        <v>98.834965793140228</v>
      </c>
      <c r="AH89" s="6">
        <v>7.85</v>
      </c>
      <c r="AI89" s="7">
        <v>1225000</v>
      </c>
      <c r="AJ89" s="7">
        <v>2688330</v>
      </c>
      <c r="AK89" s="31">
        <f t="shared" si="49"/>
        <v>13.645932654785142</v>
      </c>
      <c r="AL89" s="31">
        <f t="shared" si="50"/>
        <v>12.354363331942317</v>
      </c>
      <c r="AM89" s="31">
        <f t="shared" si="51"/>
        <v>13.521590402400149</v>
      </c>
      <c r="AN89" s="31">
        <f t="shared" si="52"/>
        <v>14.415075914252604</v>
      </c>
      <c r="AO89" s="31">
        <f t="shared" si="53"/>
        <v>13.939450217832494</v>
      </c>
      <c r="AP89" s="31">
        <f t="shared" si="54"/>
        <v>14.311025364769513</v>
      </c>
      <c r="AQ89" s="31">
        <f t="shared" si="55"/>
        <v>14.148786347241298</v>
      </c>
      <c r="AR89" s="31">
        <f t="shared" si="56"/>
        <v>14.275298226040047</v>
      </c>
      <c r="AS89" s="31">
        <f t="shared" si="57"/>
        <v>14.004193258223019</v>
      </c>
      <c r="AT89" s="31">
        <f t="shared" si="58"/>
        <v>14.375768405160038</v>
      </c>
      <c r="AU89" s="31">
        <f t="shared" si="59"/>
        <v>14.213529387631823</v>
      </c>
      <c r="AV89" s="31">
        <f t="shared" si="60"/>
        <v>14.340041266430571</v>
      </c>
      <c r="AW89" s="31">
        <f t="shared" si="61"/>
        <v>17.677057455438117</v>
      </c>
      <c r="AX89" s="31">
        <f t="shared" si="62"/>
        <v>16.894559494408366</v>
      </c>
      <c r="AY89" s="31">
        <f t="shared" si="63"/>
        <v>17.438487320616602</v>
      </c>
      <c r="AZ89" s="31">
        <f t="shared" si="64"/>
        <v>18.485770013181611</v>
      </c>
      <c r="BA89" s="31">
        <f t="shared" si="65"/>
        <v>17.580363303976561</v>
      </c>
      <c r="BB89" s="31">
        <f t="shared" si="66"/>
        <v>16.805281467846306</v>
      </c>
      <c r="BC89" s="31">
        <f t="shared" si="67"/>
        <v>17.331801762589517</v>
      </c>
      <c r="BD89" s="31">
        <f t="shared" si="68"/>
        <v>18.387101609604976</v>
      </c>
      <c r="BE89" s="31">
        <f t="shared" si="69"/>
        <v>16.997449763789056</v>
      </c>
      <c r="BF89" s="31">
        <f t="shared" si="70"/>
        <v>16.400184087672166</v>
      </c>
      <c r="BG89" s="31">
        <f t="shared" si="71"/>
        <v>15.617686126642415</v>
      </c>
      <c r="BH89" s="31">
        <f t="shared" si="72"/>
        <v>16.161613952850651</v>
      </c>
      <c r="BI89" s="31">
        <f t="shared" si="73"/>
        <v>16.855789720955698</v>
      </c>
      <c r="BJ89" s="31">
        <f t="shared" si="74"/>
        <v>4.5934514469331624</v>
      </c>
      <c r="BK89" s="31">
        <f t="shared" si="75"/>
        <v>2.0605135317943168</v>
      </c>
      <c r="BL89" s="31">
        <f t="shared" si="76"/>
        <v>14.018451401960965</v>
      </c>
      <c r="BM89" s="31">
        <f t="shared" si="77"/>
        <v>14.804430740946964</v>
      </c>
    </row>
    <row r="90" spans="1:65" x14ac:dyDescent="0.25">
      <c r="A90">
        <v>23</v>
      </c>
      <c r="B90" s="3">
        <v>64</v>
      </c>
      <c r="C90" s="24">
        <v>2012</v>
      </c>
      <c r="D90" s="2" t="s">
        <v>36</v>
      </c>
      <c r="E90" s="4">
        <v>620975</v>
      </c>
      <c r="F90" s="4">
        <v>207893</v>
      </c>
      <c r="G90" s="4">
        <v>790250</v>
      </c>
      <c r="H90" s="4">
        <v>1619118</v>
      </c>
      <c r="I90" s="4">
        <v>2058970.759348799</v>
      </c>
      <c r="J90" s="4">
        <v>1887813.4360959488</v>
      </c>
      <c r="K90" s="4">
        <v>1887897.1462914655</v>
      </c>
      <c r="L90" s="4">
        <v>2208846.4209684427</v>
      </c>
      <c r="M90" s="4">
        <f t="shared" si="39"/>
        <v>2196684.6950130491</v>
      </c>
      <c r="N90" s="4">
        <f t="shared" si="40"/>
        <v>2014079.5410924321</v>
      </c>
      <c r="O90" s="4">
        <f t="shared" si="41"/>
        <v>2014168.8502312205</v>
      </c>
      <c r="P90" s="4">
        <f t="shared" si="42"/>
        <v>2356584.7667066134</v>
      </c>
      <c r="Q90" s="4">
        <v>338576296.31999999</v>
      </c>
      <c r="R90" s="4">
        <v>130827629.30000001</v>
      </c>
      <c r="S90" s="4">
        <v>81331838.420000002</v>
      </c>
      <c r="T90" s="4">
        <v>550735764</v>
      </c>
      <c r="U90" s="33">
        <f t="shared" si="43"/>
        <v>0.61477085464890924</v>
      </c>
      <c r="V90" s="33">
        <f t="shared" si="44"/>
        <v>0.23755063290206083</v>
      </c>
      <c r="W90" s="33">
        <f t="shared" si="45"/>
        <v>0.14767851252166003</v>
      </c>
      <c r="X90" s="4">
        <v>271998501.16999996</v>
      </c>
      <c r="Y90" s="4">
        <v>124536623.55999999</v>
      </c>
      <c r="Z90" s="4">
        <v>73111127.24000001</v>
      </c>
      <c r="AA90" s="4">
        <v>469646251.96999997</v>
      </c>
      <c r="AB90" s="4">
        <v>139033711.98000002</v>
      </c>
      <c r="AC90" s="4">
        <f t="shared" si="46"/>
        <v>18299622.162540834</v>
      </c>
      <c r="AD90" s="4">
        <f t="shared" si="47"/>
        <v>7071068.5025280537</v>
      </c>
      <c r="AE90" s="4">
        <f t="shared" si="48"/>
        <v>4395883.3770930599</v>
      </c>
      <c r="AF90" s="4">
        <v>122724553.56</v>
      </c>
      <c r="AG90" s="13">
        <v>100.31052479105563</v>
      </c>
      <c r="AH90" s="3">
        <v>9.15</v>
      </c>
      <c r="AI90" s="4">
        <v>1177000</v>
      </c>
      <c r="AJ90" s="4">
        <v>2662205</v>
      </c>
      <c r="AK90" s="31">
        <f t="shared" si="49"/>
        <v>13.339046102456301</v>
      </c>
      <c r="AL90" s="31">
        <f t="shared" si="50"/>
        <v>12.244778803245586</v>
      </c>
      <c r="AM90" s="31">
        <f t="shared" si="51"/>
        <v>13.580104630077864</v>
      </c>
      <c r="AN90" s="31">
        <f t="shared" si="52"/>
        <v>14.297392114500429</v>
      </c>
      <c r="AO90" s="31">
        <f t="shared" si="53"/>
        <v>14.537716784524335</v>
      </c>
      <c r="AP90" s="31">
        <f t="shared" si="54"/>
        <v>14.450929805177852</v>
      </c>
      <c r="AQ90" s="31">
        <f t="shared" si="55"/>
        <v>14.450974146603766</v>
      </c>
      <c r="AR90" s="31">
        <f t="shared" si="56"/>
        <v>14.607980955751943</v>
      </c>
      <c r="AS90" s="31">
        <f t="shared" si="57"/>
        <v>14.60245982491486</v>
      </c>
      <c r="AT90" s="31">
        <f t="shared" si="58"/>
        <v>14.515672845568377</v>
      </c>
      <c r="AU90" s="31">
        <f t="shared" si="59"/>
        <v>14.515717186994291</v>
      </c>
      <c r="AV90" s="31">
        <f t="shared" si="60"/>
        <v>14.672723996142468</v>
      </c>
      <c r="AW90" s="31">
        <f t="shared" si="61"/>
        <v>19.64026002025124</v>
      </c>
      <c r="AX90" s="31">
        <f t="shared" si="62"/>
        <v>18.689391207861213</v>
      </c>
      <c r="AY90" s="31">
        <f t="shared" si="63"/>
        <v>18.214048114338482</v>
      </c>
      <c r="AZ90" s="31">
        <f t="shared" si="64"/>
        <v>20.126765694924089</v>
      </c>
      <c r="BA90" s="31">
        <f t="shared" si="65"/>
        <v>19.421307113840676</v>
      </c>
      <c r="BB90" s="31">
        <f t="shared" si="66"/>
        <v>18.640110395751517</v>
      </c>
      <c r="BC90" s="31">
        <f t="shared" si="67"/>
        <v>18.10749113256125</v>
      </c>
      <c r="BD90" s="31">
        <f t="shared" si="68"/>
        <v>19.967490313898132</v>
      </c>
      <c r="BE90" s="31">
        <f t="shared" si="69"/>
        <v>18.750226993918996</v>
      </c>
      <c r="BF90" s="31">
        <f t="shared" si="70"/>
        <v>16.722390970742808</v>
      </c>
      <c r="BG90" s="31">
        <f t="shared" si="71"/>
        <v>15.771522158352781</v>
      </c>
      <c r="BH90" s="31">
        <f t="shared" si="72"/>
        <v>15.296179064830051</v>
      </c>
      <c r="BI90" s="31">
        <f t="shared" si="73"/>
        <v>18.625453000175149</v>
      </c>
      <c r="BJ90" s="31">
        <f t="shared" si="74"/>
        <v>4.6082706225740182</v>
      </c>
      <c r="BK90" s="31">
        <f t="shared" si="75"/>
        <v>2.2137538792874301</v>
      </c>
      <c r="BL90" s="31">
        <f t="shared" si="76"/>
        <v>13.978479386242414</v>
      </c>
      <c r="BM90" s="31">
        <f t="shared" si="77"/>
        <v>14.794665284739187</v>
      </c>
    </row>
    <row r="91" spans="1:65" x14ac:dyDescent="0.25">
      <c r="A91">
        <v>24</v>
      </c>
      <c r="B91" s="3">
        <v>71</v>
      </c>
      <c r="C91" s="24">
        <v>2012</v>
      </c>
      <c r="D91" s="2" t="s">
        <v>38</v>
      </c>
      <c r="E91" s="4">
        <v>342130</v>
      </c>
      <c r="F91" s="4">
        <v>137737</v>
      </c>
      <c r="G91" s="4">
        <v>477425</v>
      </c>
      <c r="H91" s="4">
        <v>957292</v>
      </c>
      <c r="I91" s="4">
        <v>1032301.2221360391</v>
      </c>
      <c r="J91" s="4">
        <v>1366754.1787151238</v>
      </c>
      <c r="K91" s="4">
        <v>1710717.295530716</v>
      </c>
      <c r="L91" s="4">
        <v>1644696.3443562021</v>
      </c>
      <c r="M91" s="4">
        <f t="shared" si="39"/>
        <v>1101346.5271486908</v>
      </c>
      <c r="N91" s="4">
        <f t="shared" si="40"/>
        <v>1458169.3171680609</v>
      </c>
      <c r="O91" s="4">
        <f t="shared" si="41"/>
        <v>1825138.3529968006</v>
      </c>
      <c r="P91" s="4">
        <f t="shared" si="42"/>
        <v>1754701.6008784138</v>
      </c>
      <c r="Q91" s="4">
        <v>17311080.5</v>
      </c>
      <c r="R91" s="4">
        <v>14653495.6</v>
      </c>
      <c r="S91" s="4">
        <v>31910730.599999998</v>
      </c>
      <c r="T91" s="4">
        <v>63875306.600000001</v>
      </c>
      <c r="U91" s="33">
        <f t="shared" si="43"/>
        <v>0.27101365803855099</v>
      </c>
      <c r="V91" s="33">
        <f t="shared" si="44"/>
        <v>0.22940783191481384</v>
      </c>
      <c r="W91" s="33">
        <f t="shared" si="45"/>
        <v>0.49957851161218531</v>
      </c>
      <c r="X91" s="4">
        <v>15786339.199999999</v>
      </c>
      <c r="Y91" s="4">
        <v>14025561.600000001</v>
      </c>
      <c r="Z91" s="4">
        <v>28865685.799999997</v>
      </c>
      <c r="AA91" s="4">
        <v>58677586.700000003</v>
      </c>
      <c r="AB91" s="4">
        <v>23053649.050000001</v>
      </c>
      <c r="AC91" s="4">
        <f t="shared" si="46"/>
        <v>8067148.1178557687</v>
      </c>
      <c r="AD91" s="4">
        <f t="shared" si="47"/>
        <v>6828685.2140481807</v>
      </c>
      <c r="AE91" s="4">
        <f t="shared" si="48"/>
        <v>14870740.754697112</v>
      </c>
      <c r="AF91" s="4">
        <v>22369518.75</v>
      </c>
      <c r="AG91" s="13">
        <v>97.594027482745801</v>
      </c>
      <c r="AH91" s="3">
        <v>9</v>
      </c>
      <c r="AI91" s="4">
        <v>1250000</v>
      </c>
      <c r="AJ91" s="4">
        <v>1718187</v>
      </c>
      <c r="AK91" s="31">
        <f t="shared" si="49"/>
        <v>12.742946060777658</v>
      </c>
      <c r="AL91" s="31">
        <f t="shared" si="50"/>
        <v>11.833101348695969</v>
      </c>
      <c r="AM91" s="31">
        <f t="shared" si="51"/>
        <v>13.076162358503614</v>
      </c>
      <c r="AN91" s="31">
        <f t="shared" si="52"/>
        <v>13.771863744062589</v>
      </c>
      <c r="AO91" s="31">
        <f t="shared" si="53"/>
        <v>13.847301064349173</v>
      </c>
      <c r="AP91" s="31">
        <f t="shared" si="54"/>
        <v>14.127949274162576</v>
      </c>
      <c r="AQ91" s="31">
        <f t="shared" si="55"/>
        <v>14.352423311596043</v>
      </c>
      <c r="AR91" s="31">
        <f t="shared" si="56"/>
        <v>14.313066332045674</v>
      </c>
      <c r="AS91" s="31">
        <f t="shared" si="57"/>
        <v>13.912044104739698</v>
      </c>
      <c r="AT91" s="31">
        <f t="shared" si="58"/>
        <v>14.192692314553101</v>
      </c>
      <c r="AU91" s="31">
        <f t="shared" si="59"/>
        <v>14.417166351986568</v>
      </c>
      <c r="AV91" s="31">
        <f t="shared" si="60"/>
        <v>14.377809372436198</v>
      </c>
      <c r="AW91" s="31">
        <f t="shared" si="61"/>
        <v>16.666857345770456</v>
      </c>
      <c r="AX91" s="31">
        <f t="shared" si="62"/>
        <v>16.50018947247364</v>
      </c>
      <c r="AY91" s="31">
        <f t="shared" si="63"/>
        <v>17.278452893636324</v>
      </c>
      <c r="AZ91" s="31">
        <f t="shared" si="64"/>
        <v>17.972443406476621</v>
      </c>
      <c r="BA91" s="31">
        <f t="shared" si="65"/>
        <v>16.574655516413529</v>
      </c>
      <c r="BB91" s="31">
        <f t="shared" si="66"/>
        <v>16.456392051352093</v>
      </c>
      <c r="BC91" s="31">
        <f t="shared" si="67"/>
        <v>17.178164105072465</v>
      </c>
      <c r="BD91" s="31">
        <f t="shared" si="68"/>
        <v>17.887568383944807</v>
      </c>
      <c r="BE91" s="31">
        <f t="shared" si="69"/>
        <v>16.953334625072422</v>
      </c>
      <c r="BF91" s="31">
        <f t="shared" si="70"/>
        <v>15.903310584709491</v>
      </c>
      <c r="BG91" s="31">
        <f t="shared" si="71"/>
        <v>15.736642711412674</v>
      </c>
      <c r="BH91" s="31">
        <f t="shared" si="72"/>
        <v>16.514906132575359</v>
      </c>
      <c r="BI91" s="31">
        <f t="shared" si="73"/>
        <v>16.923209820047596</v>
      </c>
      <c r="BJ91" s="31">
        <f t="shared" si="74"/>
        <v>4.5808162977223024</v>
      </c>
      <c r="BK91" s="31">
        <f t="shared" si="75"/>
        <v>2.1972245773362196</v>
      </c>
      <c r="BL91" s="31">
        <f t="shared" si="76"/>
        <v>14.038654109278484</v>
      </c>
      <c r="BM91" s="31">
        <f t="shared" si="77"/>
        <v>14.356780223099969</v>
      </c>
    </row>
    <row r="92" spans="1:65" x14ac:dyDescent="0.25">
      <c r="A92">
        <v>25</v>
      </c>
      <c r="B92" s="6">
        <v>72</v>
      </c>
      <c r="C92" s="24">
        <v>2012</v>
      </c>
      <c r="D92" s="5" t="s">
        <v>39</v>
      </c>
      <c r="E92" s="7">
        <v>612030</v>
      </c>
      <c r="F92" s="7">
        <v>128403</v>
      </c>
      <c r="G92" s="7">
        <v>425009</v>
      </c>
      <c r="H92" s="7">
        <v>1165442</v>
      </c>
      <c r="I92" s="7">
        <v>932901.4866177917</v>
      </c>
      <c r="J92" s="7">
        <v>1073904.8459196168</v>
      </c>
      <c r="K92" s="7">
        <v>1494647.9367937525</v>
      </c>
      <c r="L92" s="7">
        <v>1425410.2463943129</v>
      </c>
      <c r="M92" s="4">
        <f t="shared" si="39"/>
        <v>995298.45594133786</v>
      </c>
      <c r="N92" s="4">
        <f t="shared" si="40"/>
        <v>1145732.8027708714</v>
      </c>
      <c r="O92" s="4">
        <f t="shared" si="41"/>
        <v>1594617.2291568064</v>
      </c>
      <c r="P92" s="4">
        <f t="shared" si="42"/>
        <v>1520748.5867159567</v>
      </c>
      <c r="Q92" s="7">
        <v>32859968.559999999</v>
      </c>
      <c r="R92" s="7">
        <v>11451890.120000001</v>
      </c>
      <c r="S92" s="7">
        <v>25326062.129999999</v>
      </c>
      <c r="T92" s="7">
        <v>69637920.819999993</v>
      </c>
      <c r="U92" s="33">
        <f t="shared" si="43"/>
        <v>0.47186889230849388</v>
      </c>
      <c r="V92" s="33">
        <f t="shared" si="44"/>
        <v>0.16444905283144268</v>
      </c>
      <c r="W92" s="33">
        <f t="shared" si="45"/>
        <v>0.36368205471646364</v>
      </c>
      <c r="X92" s="7">
        <v>29563593.620000001</v>
      </c>
      <c r="Y92" s="7">
        <v>10120713.74</v>
      </c>
      <c r="Z92" s="7">
        <v>22565221.869999997</v>
      </c>
      <c r="AA92" s="7">
        <v>62249529.25</v>
      </c>
      <c r="AB92" s="7">
        <v>26616844.469999999</v>
      </c>
      <c r="AC92" s="4">
        <f t="shared" si="46"/>
        <v>14045920.320073569</v>
      </c>
      <c r="AD92" s="4">
        <f t="shared" si="47"/>
        <v>4895084.90691501</v>
      </c>
      <c r="AE92" s="4">
        <f t="shared" si="48"/>
        <v>10825568.808736946</v>
      </c>
      <c r="AF92" s="7">
        <v>24156746</v>
      </c>
      <c r="AG92" s="15">
        <v>99.919317521422428</v>
      </c>
      <c r="AH92" s="6">
        <v>8.1199999999999992</v>
      </c>
      <c r="AI92" s="7">
        <v>885000</v>
      </c>
      <c r="AJ92" s="7">
        <v>1933430</v>
      </c>
      <c r="AK92" s="31">
        <f t="shared" si="49"/>
        <v>13.324536579900885</v>
      </c>
      <c r="AL92" s="31">
        <f t="shared" si="50"/>
        <v>11.762929034451034</v>
      </c>
      <c r="AM92" s="31">
        <f t="shared" si="51"/>
        <v>12.959865624152924</v>
      </c>
      <c r="AN92" s="31">
        <f t="shared" si="52"/>
        <v>13.968610972169913</v>
      </c>
      <c r="AO92" s="31">
        <f t="shared" si="53"/>
        <v>13.74605488649242</v>
      </c>
      <c r="AP92" s="31">
        <f t="shared" si="54"/>
        <v>13.886811952285719</v>
      </c>
      <c r="AQ92" s="31">
        <f t="shared" si="55"/>
        <v>14.217401243290466</v>
      </c>
      <c r="AR92" s="31">
        <f t="shared" si="56"/>
        <v>14.169970222458414</v>
      </c>
      <c r="AS92" s="31">
        <f t="shared" si="57"/>
        <v>13.810797926882945</v>
      </c>
      <c r="AT92" s="31">
        <f t="shared" si="58"/>
        <v>13.951554992676243</v>
      </c>
      <c r="AU92" s="31">
        <f t="shared" si="59"/>
        <v>14.28214428368099</v>
      </c>
      <c r="AV92" s="31">
        <f t="shared" si="60"/>
        <v>14.234713262848938</v>
      </c>
      <c r="AW92" s="31">
        <f t="shared" si="61"/>
        <v>17.307765713786573</v>
      </c>
      <c r="AX92" s="31">
        <f t="shared" si="62"/>
        <v>16.253665350323516</v>
      </c>
      <c r="AY92" s="31">
        <f t="shared" si="63"/>
        <v>17.04734454719982</v>
      </c>
      <c r="AZ92" s="31">
        <f t="shared" si="64"/>
        <v>18.058819816301387</v>
      </c>
      <c r="BA92" s="31">
        <f t="shared" si="65"/>
        <v>17.202054217020557</v>
      </c>
      <c r="BB92" s="31">
        <f t="shared" si="66"/>
        <v>16.13009474700462</v>
      </c>
      <c r="BC92" s="31">
        <f t="shared" si="67"/>
        <v>16.931920423678836</v>
      </c>
      <c r="BD92" s="31">
        <f t="shared" si="68"/>
        <v>17.946661531031502</v>
      </c>
      <c r="BE92" s="31">
        <f t="shared" si="69"/>
        <v>17.097054824085156</v>
      </c>
      <c r="BF92" s="31">
        <f t="shared" si="70"/>
        <v>16.457842542900845</v>
      </c>
      <c r="BG92" s="31">
        <f t="shared" si="71"/>
        <v>15.403742179437787</v>
      </c>
      <c r="BH92" s="31">
        <f t="shared" si="72"/>
        <v>16.197421376314093</v>
      </c>
      <c r="BI92" s="31">
        <f t="shared" si="73"/>
        <v>17.000074236529528</v>
      </c>
      <c r="BJ92" s="31">
        <f t="shared" si="74"/>
        <v>4.6043630355440204</v>
      </c>
      <c r="BK92" s="31">
        <f t="shared" si="75"/>
        <v>2.0943301541735866</v>
      </c>
      <c r="BL92" s="31">
        <f t="shared" si="76"/>
        <v>13.693342923990066</v>
      </c>
      <c r="BM92" s="31">
        <f t="shared" si="77"/>
        <v>14.474806185598579</v>
      </c>
    </row>
    <row r="93" spans="1:65" x14ac:dyDescent="0.25">
      <c r="A93">
        <v>26</v>
      </c>
      <c r="B93" s="3">
        <v>73</v>
      </c>
      <c r="C93" s="24">
        <v>2012</v>
      </c>
      <c r="D93" s="2" t="s">
        <v>40</v>
      </c>
      <c r="E93" s="4">
        <v>1501536</v>
      </c>
      <c r="F93" s="4">
        <v>421569</v>
      </c>
      <c r="G93" s="4">
        <v>1428803</v>
      </c>
      <c r="H93" s="4">
        <v>3351908</v>
      </c>
      <c r="I93" s="4">
        <v>719315.81216108496</v>
      </c>
      <c r="J93" s="4">
        <v>1301706.9534076476</v>
      </c>
      <c r="K93" s="4">
        <v>1565031.3611677503</v>
      </c>
      <c r="L93" s="4">
        <v>1570392.8464628046</v>
      </c>
      <c r="M93" s="4">
        <f t="shared" si="39"/>
        <v>767427.1372143653</v>
      </c>
      <c r="N93" s="4">
        <f t="shared" si="40"/>
        <v>1388771.4184183038</v>
      </c>
      <c r="O93" s="4">
        <f t="shared" si="41"/>
        <v>1669708.2378090459</v>
      </c>
      <c r="P93" s="4">
        <f t="shared" si="42"/>
        <v>1675428.325205483</v>
      </c>
      <c r="Q93" s="4">
        <v>67593089.549999997</v>
      </c>
      <c r="R93" s="4">
        <v>57862703.159999996</v>
      </c>
      <c r="S93" s="4">
        <v>102829680.41</v>
      </c>
      <c r="T93" s="4">
        <v>228285473.12</v>
      </c>
      <c r="U93" s="33">
        <f t="shared" si="43"/>
        <v>0.2960901919259189</v>
      </c>
      <c r="V93" s="33">
        <f t="shared" si="44"/>
        <v>0.25346642679091552</v>
      </c>
      <c r="W93" s="33">
        <f t="shared" si="45"/>
        <v>0.45044338128316552</v>
      </c>
      <c r="X93" s="4">
        <v>56793420.409999996</v>
      </c>
      <c r="Y93" s="4">
        <v>51972958.18</v>
      </c>
      <c r="Z93" s="4">
        <v>93418209.099999994</v>
      </c>
      <c r="AA93" s="4">
        <v>202184587.69999999</v>
      </c>
      <c r="AB93" s="4">
        <v>82677067.849999994</v>
      </c>
      <c r="AC93" s="4">
        <f t="shared" si="46"/>
        <v>8813590.6204806753</v>
      </c>
      <c r="AD93" s="4">
        <f t="shared" si="47"/>
        <v>7544827.1597260265</v>
      </c>
      <c r="AE93" s="4">
        <f t="shared" si="48"/>
        <v>13408156.259793296</v>
      </c>
      <c r="AF93" s="4">
        <v>74678047.280000001</v>
      </c>
      <c r="AG93" s="13">
        <v>99.488543079163335</v>
      </c>
      <c r="AH93" s="3">
        <v>7.89</v>
      </c>
      <c r="AI93" s="4">
        <v>1200000</v>
      </c>
      <c r="AJ93" s="4">
        <v>5804171</v>
      </c>
      <c r="AK93" s="31">
        <f t="shared" si="49"/>
        <v>14.221999142142078</v>
      </c>
      <c r="AL93" s="31">
        <f t="shared" si="50"/>
        <v>12.951738744094106</v>
      </c>
      <c r="AM93" s="31">
        <f t="shared" si="51"/>
        <v>14.172347588766222</v>
      </c>
      <c r="AN93" s="31">
        <f t="shared" si="52"/>
        <v>15.025040293906738</v>
      </c>
      <c r="AO93" s="31">
        <f t="shared" si="53"/>
        <v>13.486055778320749</v>
      </c>
      <c r="AP93" s="31">
        <f t="shared" si="54"/>
        <v>14.079187002229981</v>
      </c>
      <c r="AQ93" s="31">
        <f t="shared" si="55"/>
        <v>14.263416420840436</v>
      </c>
      <c r="AR93" s="31">
        <f t="shared" si="56"/>
        <v>14.266836366701463</v>
      </c>
      <c r="AS93" s="31">
        <f t="shared" si="57"/>
        <v>13.550798818711273</v>
      </c>
      <c r="AT93" s="31">
        <f t="shared" si="58"/>
        <v>14.143930042620505</v>
      </c>
      <c r="AU93" s="31">
        <f t="shared" si="59"/>
        <v>14.32815946123096</v>
      </c>
      <c r="AV93" s="31">
        <f t="shared" si="60"/>
        <v>14.331579407091988</v>
      </c>
      <c r="AW93" s="31">
        <f t="shared" si="61"/>
        <v>18.029016310196084</v>
      </c>
      <c r="AX93" s="31">
        <f t="shared" si="62"/>
        <v>17.873583575397806</v>
      </c>
      <c r="AY93" s="31">
        <f t="shared" si="63"/>
        <v>18.44858458925539</v>
      </c>
      <c r="AZ93" s="31">
        <f t="shared" si="64"/>
        <v>19.246107478814096</v>
      </c>
      <c r="BA93" s="31">
        <f t="shared" si="65"/>
        <v>17.854931039129546</v>
      </c>
      <c r="BB93" s="31">
        <f t="shared" si="66"/>
        <v>17.766234106280603</v>
      </c>
      <c r="BC93" s="31">
        <f t="shared" si="67"/>
        <v>18.352596842441294</v>
      </c>
      <c r="BD93" s="31">
        <f t="shared" si="68"/>
        <v>19.124691638599032</v>
      </c>
      <c r="BE93" s="31">
        <f t="shared" si="69"/>
        <v>18.230452828312508</v>
      </c>
      <c r="BF93" s="31">
        <f t="shared" si="70"/>
        <v>15.991805476797644</v>
      </c>
      <c r="BG93" s="31">
        <f t="shared" si="71"/>
        <v>15.836372741999366</v>
      </c>
      <c r="BH93" s="31">
        <f t="shared" si="72"/>
        <v>16.411373755856953</v>
      </c>
      <c r="BI93" s="31">
        <f t="shared" si="73"/>
        <v>18.12869672846519</v>
      </c>
      <c r="BJ93" s="31">
        <f t="shared" si="74"/>
        <v>4.6000424926018288</v>
      </c>
      <c r="BK93" s="31">
        <f t="shared" si="75"/>
        <v>2.0655961348577829</v>
      </c>
      <c r="BL93" s="31">
        <f t="shared" si="76"/>
        <v>13.997832114758229</v>
      </c>
      <c r="BM93" s="31">
        <f t="shared" si="77"/>
        <v>15.574087354991903</v>
      </c>
    </row>
    <row r="94" spans="1:65" x14ac:dyDescent="0.25">
      <c r="A94">
        <v>27</v>
      </c>
      <c r="B94" s="6">
        <v>74</v>
      </c>
      <c r="C94" s="24">
        <v>2012</v>
      </c>
      <c r="D94" s="5" t="s">
        <v>41</v>
      </c>
      <c r="E94" s="7">
        <v>431033</v>
      </c>
      <c r="F94" s="7">
        <v>127882</v>
      </c>
      <c r="G94" s="7">
        <v>416964</v>
      </c>
      <c r="H94" s="7">
        <v>975879</v>
      </c>
      <c r="I94" s="7">
        <v>1027469.437093879</v>
      </c>
      <c r="J94" s="7">
        <v>1068341.9123435528</v>
      </c>
      <c r="K94" s="7">
        <v>1620879.9993958552</v>
      </c>
      <c r="L94" s="7">
        <v>1628377.5831873396</v>
      </c>
      <c r="M94" s="4">
        <f t="shared" si="39"/>
        <v>1096191.5689233185</v>
      </c>
      <c r="N94" s="4">
        <f t="shared" si="40"/>
        <v>1139797.7932568078</v>
      </c>
      <c r="O94" s="4">
        <f t="shared" si="41"/>
        <v>1729292.3034282199</v>
      </c>
      <c r="P94" s="4">
        <f t="shared" si="42"/>
        <v>1737291.3619333247</v>
      </c>
      <c r="Q94" s="7">
        <v>31171213.09</v>
      </c>
      <c r="R94" s="7">
        <v>11422702.050000001</v>
      </c>
      <c r="S94" s="7">
        <v>22100069.430000003</v>
      </c>
      <c r="T94" s="7">
        <v>64693984.560000002</v>
      </c>
      <c r="U94" s="33">
        <f t="shared" si="43"/>
        <v>0.48182552523241889</v>
      </c>
      <c r="V94" s="33">
        <f t="shared" si="44"/>
        <v>0.17656513395625048</v>
      </c>
      <c r="W94" s="33">
        <f t="shared" si="45"/>
        <v>0.34160934096590451</v>
      </c>
      <c r="X94" s="7">
        <v>28458955.439999998</v>
      </c>
      <c r="Y94" s="7">
        <v>10665516.059999999</v>
      </c>
      <c r="Z94" s="7">
        <v>20660927.559999999</v>
      </c>
      <c r="AA94" s="7">
        <v>59785399.060000002</v>
      </c>
      <c r="AB94" s="7">
        <v>23518165.68</v>
      </c>
      <c r="AC94" s="4">
        <f t="shared" si="46"/>
        <v>14342295.171192685</v>
      </c>
      <c r="AD94" s="4">
        <f t="shared" si="47"/>
        <v>5255739.1327912482</v>
      </c>
      <c r="AE94" s="4">
        <f t="shared" si="48"/>
        <v>10168539.740617201</v>
      </c>
      <c r="AF94" s="7">
        <v>23366565.629999999</v>
      </c>
      <c r="AG94" s="15">
        <v>100.72575201367927</v>
      </c>
      <c r="AH94" s="6">
        <v>8.2100000000000009</v>
      </c>
      <c r="AI94" s="7">
        <v>1032300</v>
      </c>
      <c r="AJ94" s="7">
        <v>1541477</v>
      </c>
      <c r="AK94" s="31">
        <f t="shared" si="49"/>
        <v>12.973939932280139</v>
      </c>
      <c r="AL94" s="31">
        <f t="shared" si="50"/>
        <v>11.758863242713662</v>
      </c>
      <c r="AM94" s="31">
        <f t="shared" si="51"/>
        <v>12.940755166118956</v>
      </c>
      <c r="AN94" s="31">
        <f t="shared" si="52"/>
        <v>13.791093882299807</v>
      </c>
      <c r="AO94" s="31">
        <f t="shared" si="53"/>
        <v>13.842609479989338</v>
      </c>
      <c r="AP94" s="31">
        <f t="shared" si="54"/>
        <v>13.881618389911331</v>
      </c>
      <c r="AQ94" s="31">
        <f t="shared" si="55"/>
        <v>14.298479769227306</v>
      </c>
      <c r="AR94" s="31">
        <f t="shared" si="56"/>
        <v>14.303094729357609</v>
      </c>
      <c r="AS94" s="31">
        <f t="shared" si="57"/>
        <v>13.907352520379863</v>
      </c>
      <c r="AT94" s="31">
        <f t="shared" si="58"/>
        <v>13.946361430301856</v>
      </c>
      <c r="AU94" s="31">
        <f t="shared" si="59"/>
        <v>14.363222809617831</v>
      </c>
      <c r="AV94" s="31">
        <f t="shared" si="60"/>
        <v>14.367837769748133</v>
      </c>
      <c r="AW94" s="31">
        <f t="shared" si="61"/>
        <v>17.255005569497602</v>
      </c>
      <c r="AX94" s="31">
        <f t="shared" si="62"/>
        <v>16.251113341035278</v>
      </c>
      <c r="AY94" s="31">
        <f t="shared" si="63"/>
        <v>16.911091308112006</v>
      </c>
      <c r="AZ94" s="31">
        <f t="shared" si="64"/>
        <v>17.985178780805626</v>
      </c>
      <c r="BA94" s="31">
        <f t="shared" si="65"/>
        <v>17.163973447211731</v>
      </c>
      <c r="BB94" s="31">
        <f t="shared" si="66"/>
        <v>16.182526296902573</v>
      </c>
      <c r="BC94" s="31">
        <f t="shared" si="67"/>
        <v>16.843754917066153</v>
      </c>
      <c r="BD94" s="31">
        <f t="shared" si="68"/>
        <v>17.906272026231999</v>
      </c>
      <c r="BE94" s="31">
        <f t="shared" si="69"/>
        <v>16.973283688157419</v>
      </c>
      <c r="BF94" s="31">
        <f t="shared" si="70"/>
        <v>16.478723434107636</v>
      </c>
      <c r="BG94" s="31">
        <f t="shared" si="71"/>
        <v>15.474831205645312</v>
      </c>
      <c r="BH94" s="31">
        <f t="shared" si="72"/>
        <v>16.13480917272204</v>
      </c>
      <c r="BI94" s="31">
        <f t="shared" si="73"/>
        <v>16.966816739361597</v>
      </c>
      <c r="BJ94" s="31">
        <f t="shared" si="74"/>
        <v>4.6124014970577738</v>
      </c>
      <c r="BK94" s="31">
        <f t="shared" si="75"/>
        <v>2.1053529234643369</v>
      </c>
      <c r="BL94" s="31">
        <f t="shared" si="76"/>
        <v>13.847299880453681</v>
      </c>
      <c r="BM94" s="31">
        <f t="shared" si="77"/>
        <v>14.248251605665081</v>
      </c>
    </row>
    <row r="95" spans="1:65" x14ac:dyDescent="0.25">
      <c r="A95">
        <v>28</v>
      </c>
      <c r="B95" s="3">
        <v>75</v>
      </c>
      <c r="C95" s="24">
        <v>2012</v>
      </c>
      <c r="D95" s="2" t="s">
        <v>42</v>
      </c>
      <c r="E95" s="4">
        <v>187284</v>
      </c>
      <c r="F95" s="4">
        <v>68263</v>
      </c>
      <c r="G95" s="4">
        <v>190182</v>
      </c>
      <c r="H95" s="4">
        <v>445729</v>
      </c>
      <c r="I95" s="4">
        <v>704710.35620964563</v>
      </c>
      <c r="J95" s="4">
        <v>926590.91129917535</v>
      </c>
      <c r="K95" s="4">
        <v>1380067.0116842999</v>
      </c>
      <c r="L95" s="4">
        <v>1261878.9397950359</v>
      </c>
      <c r="M95" s="4">
        <f t="shared" si="39"/>
        <v>751844.79763691465</v>
      </c>
      <c r="N95" s="4">
        <f t="shared" si="40"/>
        <v>988565.79878426588</v>
      </c>
      <c r="O95" s="4">
        <f t="shared" si="41"/>
        <v>1472372.5768782198</v>
      </c>
      <c r="P95" s="4">
        <f t="shared" si="42"/>
        <v>1346279.5143743306</v>
      </c>
      <c r="Q95" s="4">
        <v>7689840</v>
      </c>
      <c r="R95" s="4">
        <v>3136540</v>
      </c>
      <c r="S95" s="4">
        <v>8843350</v>
      </c>
      <c r="T95" s="4">
        <v>19669720</v>
      </c>
      <c r="U95" s="33">
        <f t="shared" si="43"/>
        <v>0.39094811720756573</v>
      </c>
      <c r="V95" s="33">
        <f t="shared" si="44"/>
        <v>0.15946032785418399</v>
      </c>
      <c r="W95" s="33">
        <f t="shared" si="45"/>
        <v>0.44959206333389595</v>
      </c>
      <c r="X95" s="4">
        <v>7029820</v>
      </c>
      <c r="Y95" s="4">
        <v>2895280</v>
      </c>
      <c r="Z95" s="4">
        <v>8062000</v>
      </c>
      <c r="AA95" s="4">
        <v>17987070</v>
      </c>
      <c r="AB95" s="4">
        <v>6143810</v>
      </c>
      <c r="AC95" s="4">
        <f t="shared" si="46"/>
        <v>11637186.076657603</v>
      </c>
      <c r="AD95" s="4">
        <f t="shared" si="47"/>
        <v>4746587.6555142421</v>
      </c>
      <c r="AE95" s="4">
        <f t="shared" si="48"/>
        <v>13382815.441024782</v>
      </c>
      <c r="AF95" s="4">
        <v>5726690</v>
      </c>
      <c r="AG95" s="13">
        <v>100.84349445231375</v>
      </c>
      <c r="AH95" s="3">
        <v>7.39</v>
      </c>
      <c r="AI95" s="4">
        <v>837500</v>
      </c>
      <c r="AJ95" s="4">
        <v>761727</v>
      </c>
      <c r="AK95" s="31">
        <f t="shared" si="49"/>
        <v>12.140381460330554</v>
      </c>
      <c r="AL95" s="31">
        <f t="shared" si="50"/>
        <v>11.131123171099397</v>
      </c>
      <c r="AM95" s="31">
        <f t="shared" si="51"/>
        <v>12.155736787391067</v>
      </c>
      <c r="AN95" s="31">
        <f t="shared" si="52"/>
        <v>13.007466423005953</v>
      </c>
      <c r="AO95" s="31">
        <f t="shared" si="53"/>
        <v>13.465542155119781</v>
      </c>
      <c r="AP95" s="31">
        <f t="shared" si="54"/>
        <v>13.73926744326039</v>
      </c>
      <c r="AQ95" s="31">
        <f t="shared" si="55"/>
        <v>14.13764261514595</v>
      </c>
      <c r="AR95" s="31">
        <f t="shared" si="56"/>
        <v>14.048112390219728</v>
      </c>
      <c r="AS95" s="31">
        <f t="shared" si="57"/>
        <v>13.530285195510306</v>
      </c>
      <c r="AT95" s="31">
        <f t="shared" si="58"/>
        <v>13.804010483650917</v>
      </c>
      <c r="AU95" s="31">
        <f t="shared" si="59"/>
        <v>14.202385655536474</v>
      </c>
      <c r="AV95" s="31">
        <f t="shared" si="60"/>
        <v>14.112855430610253</v>
      </c>
      <c r="AW95" s="31">
        <f t="shared" si="61"/>
        <v>15.855410535023502</v>
      </c>
      <c r="AX95" s="31">
        <f t="shared" si="62"/>
        <v>14.958630839506322</v>
      </c>
      <c r="AY95" s="31">
        <f t="shared" si="63"/>
        <v>15.995176322102914</v>
      </c>
      <c r="AZ95" s="31">
        <f t="shared" si="64"/>
        <v>16.794590955388479</v>
      </c>
      <c r="BA95" s="31">
        <f t="shared" si="65"/>
        <v>15.765671658907126</v>
      </c>
      <c r="BB95" s="31">
        <f t="shared" si="66"/>
        <v>14.878592382792441</v>
      </c>
      <c r="BC95" s="31">
        <f t="shared" si="67"/>
        <v>15.902672222659248</v>
      </c>
      <c r="BD95" s="31">
        <f t="shared" si="68"/>
        <v>16.705163724402095</v>
      </c>
      <c r="BE95" s="31">
        <f t="shared" si="69"/>
        <v>15.630955628852307</v>
      </c>
      <c r="BF95" s="31">
        <f t="shared" si="70"/>
        <v>16.269716225050679</v>
      </c>
      <c r="BG95" s="31">
        <f t="shared" si="71"/>
        <v>15.372936529533499</v>
      </c>
      <c r="BH95" s="31">
        <f t="shared" si="72"/>
        <v>16.409482012130091</v>
      </c>
      <c r="BI95" s="31">
        <f t="shared" si="73"/>
        <v>15.560648260349211</v>
      </c>
      <c r="BJ95" s="31">
        <f t="shared" si="74"/>
        <v>4.6135697551535921</v>
      </c>
      <c r="BK95" s="31">
        <f t="shared" si="75"/>
        <v>2.0001277349601105</v>
      </c>
      <c r="BL95" s="31">
        <f t="shared" si="76"/>
        <v>13.638176542681359</v>
      </c>
      <c r="BM95" s="31">
        <f t="shared" si="77"/>
        <v>13.543343502759036</v>
      </c>
    </row>
    <row r="96" spans="1:65" x14ac:dyDescent="0.25">
      <c r="A96">
        <v>29</v>
      </c>
      <c r="B96" s="6">
        <v>76</v>
      </c>
      <c r="C96" s="24">
        <v>2012</v>
      </c>
      <c r="D96" s="5" t="s">
        <v>43</v>
      </c>
      <c r="E96" s="7">
        <v>318127</v>
      </c>
      <c r="F96" s="7">
        <v>50471</v>
      </c>
      <c r="G96" s="7">
        <v>180185</v>
      </c>
      <c r="H96" s="7">
        <v>548783</v>
      </c>
      <c r="I96" s="7">
        <v>1093694.9466577217</v>
      </c>
      <c r="J96" s="7">
        <v>1607972.7799876626</v>
      </c>
      <c r="K96" s="7">
        <v>1035141.0230363066</v>
      </c>
      <c r="L96" s="7">
        <v>1309133.7774599507</v>
      </c>
      <c r="M96" s="4">
        <f t="shared" si="39"/>
        <v>1166846.5612867577</v>
      </c>
      <c r="N96" s="4">
        <f t="shared" si="40"/>
        <v>1715521.7866783268</v>
      </c>
      <c r="O96" s="4">
        <f t="shared" si="41"/>
        <v>1104376.2676858876</v>
      </c>
      <c r="P96" s="4">
        <f t="shared" si="42"/>
        <v>1396694.9844301925</v>
      </c>
      <c r="Q96" s="7">
        <v>9949065.1699999999</v>
      </c>
      <c r="R96" s="7">
        <v>3685381.7800000003</v>
      </c>
      <c r="S96" s="7">
        <v>8991758.3800000008</v>
      </c>
      <c r="T96" s="7">
        <v>22626205.329999998</v>
      </c>
      <c r="U96" s="33">
        <f t="shared" si="43"/>
        <v>0.43971426162249899</v>
      </c>
      <c r="V96" s="33">
        <f t="shared" si="44"/>
        <v>0.16288112506048757</v>
      </c>
      <c r="W96" s="33">
        <f t="shared" si="45"/>
        <v>0.3974046133170136</v>
      </c>
      <c r="X96" s="7">
        <v>9141403.4800000004</v>
      </c>
      <c r="Y96" s="7">
        <v>3435099.19</v>
      </c>
      <c r="Z96" s="7">
        <v>8210383.0899999999</v>
      </c>
      <c r="AA96" s="7">
        <v>20786885.760000002</v>
      </c>
      <c r="AB96" s="7">
        <v>6239370.4199999999</v>
      </c>
      <c r="AC96" s="4">
        <f t="shared" si="46"/>
        <v>13088787.125030046</v>
      </c>
      <c r="AD96" s="4">
        <f t="shared" si="47"/>
        <v>4848413.0688315025</v>
      </c>
      <c r="AE96" s="4">
        <f t="shared" si="48"/>
        <v>11829373.846138455</v>
      </c>
      <c r="AF96" s="7">
        <v>5599706.5899999999</v>
      </c>
      <c r="AG96" s="15">
        <v>100.70306060146613</v>
      </c>
      <c r="AH96" s="6">
        <v>7.42</v>
      </c>
      <c r="AI96" s="7">
        <v>1127000</v>
      </c>
      <c r="AJ96" s="7">
        <v>815347</v>
      </c>
      <c r="AK96" s="31">
        <f t="shared" si="49"/>
        <v>12.670205953104098</v>
      </c>
      <c r="AL96" s="31">
        <f t="shared" si="50"/>
        <v>10.829154192888762</v>
      </c>
      <c r="AM96" s="31">
        <f t="shared" si="51"/>
        <v>12.101739379848157</v>
      </c>
      <c r="AN96" s="31">
        <f t="shared" si="52"/>
        <v>13.21545837823764</v>
      </c>
      <c r="AO96" s="31">
        <f t="shared" si="53"/>
        <v>13.905072380902769</v>
      </c>
      <c r="AP96" s="31">
        <f t="shared" si="54"/>
        <v>14.290484800709402</v>
      </c>
      <c r="AQ96" s="31">
        <f t="shared" si="55"/>
        <v>13.850048229541214</v>
      </c>
      <c r="AR96" s="31">
        <f t="shared" si="56"/>
        <v>14.084876237882494</v>
      </c>
      <c r="AS96" s="31">
        <f t="shared" si="57"/>
        <v>13.969815421293294</v>
      </c>
      <c r="AT96" s="31">
        <f t="shared" si="58"/>
        <v>14.355227841099927</v>
      </c>
      <c r="AU96" s="31">
        <f t="shared" si="59"/>
        <v>13.914791269931738</v>
      </c>
      <c r="AV96" s="31">
        <f t="shared" si="60"/>
        <v>14.149619278273018</v>
      </c>
      <c r="AW96" s="31">
        <f t="shared" si="61"/>
        <v>16.11298915195712</v>
      </c>
      <c r="AX96" s="31">
        <f t="shared" si="62"/>
        <v>15.119884682038258</v>
      </c>
      <c r="AY96" s="31">
        <f t="shared" si="63"/>
        <v>16.011818980202989</v>
      </c>
      <c r="AZ96" s="31">
        <f t="shared" si="64"/>
        <v>16.934619320385384</v>
      </c>
      <c r="BA96" s="31">
        <f t="shared" si="65"/>
        <v>16.028324485252686</v>
      </c>
      <c r="BB96" s="31">
        <f t="shared" si="66"/>
        <v>15.049556359495329</v>
      </c>
      <c r="BC96" s="31">
        <f t="shared" si="67"/>
        <v>15.920910141728553</v>
      </c>
      <c r="BD96" s="31">
        <f t="shared" si="68"/>
        <v>16.849832853519995</v>
      </c>
      <c r="BE96" s="31">
        <f t="shared" si="69"/>
        <v>15.646389841024677</v>
      </c>
      <c r="BF96" s="31">
        <f t="shared" si="70"/>
        <v>16.387266476987392</v>
      </c>
      <c r="BG96" s="31">
        <f t="shared" si="71"/>
        <v>15.39416200706853</v>
      </c>
      <c r="BH96" s="31">
        <f t="shared" si="72"/>
        <v>16.286096305233261</v>
      </c>
      <c r="BI96" s="31">
        <f t="shared" si="73"/>
        <v>15.538224759689873</v>
      </c>
      <c r="BJ96" s="31">
        <f t="shared" si="74"/>
        <v>4.6121761925244797</v>
      </c>
      <c r="BK96" s="31">
        <f t="shared" si="75"/>
        <v>2.004179057179289</v>
      </c>
      <c r="BL96" s="31">
        <f t="shared" si="76"/>
        <v>13.935069793021913</v>
      </c>
      <c r="BM96" s="31">
        <f t="shared" si="77"/>
        <v>13.611369068481171</v>
      </c>
    </row>
    <row r="97" spans="1:65" x14ac:dyDescent="0.25">
      <c r="A97">
        <v>30</v>
      </c>
      <c r="B97" s="3">
        <v>81</v>
      </c>
      <c r="C97" s="24">
        <v>2012</v>
      </c>
      <c r="D97" s="2" t="s">
        <v>44</v>
      </c>
      <c r="E97" s="4">
        <v>309626</v>
      </c>
      <c r="F97" s="4">
        <v>60175</v>
      </c>
      <c r="G97" s="4">
        <v>240561</v>
      </c>
      <c r="H97" s="4">
        <v>610362</v>
      </c>
      <c r="I97" s="4">
        <v>921469.37645633158</v>
      </c>
      <c r="J97" s="4">
        <v>1292508.5893308725</v>
      </c>
      <c r="K97" s="4">
        <v>1631414.5713130031</v>
      </c>
      <c r="L97" s="4">
        <v>1799128.9180340758</v>
      </c>
      <c r="M97" s="4">
        <f t="shared" si="39"/>
        <v>983101.71088832652</v>
      </c>
      <c r="N97" s="4">
        <f t="shared" si="40"/>
        <v>1378957.8232058103</v>
      </c>
      <c r="O97" s="4">
        <f t="shared" si="41"/>
        <v>1740531.4785324994</v>
      </c>
      <c r="P97" s="4">
        <f t="shared" si="42"/>
        <v>1919463.3729770873</v>
      </c>
      <c r="Q97" s="4">
        <v>6218305.7000000002</v>
      </c>
      <c r="R97" s="4">
        <v>2724841.59</v>
      </c>
      <c r="S97" s="4">
        <v>12424710.520000001</v>
      </c>
      <c r="T97" s="4">
        <v>21367857.82</v>
      </c>
      <c r="U97" s="33">
        <f t="shared" si="43"/>
        <v>0.29101212449007208</v>
      </c>
      <c r="V97" s="33">
        <f t="shared" si="44"/>
        <v>0.12752057847603179</v>
      </c>
      <c r="W97" s="33">
        <f t="shared" si="45"/>
        <v>0.58146729656590357</v>
      </c>
      <c r="X97" s="4">
        <v>5946076.5699999994</v>
      </c>
      <c r="Y97" s="4">
        <v>2651492.0099999998</v>
      </c>
      <c r="Z97" s="4">
        <v>12402510.219999999</v>
      </c>
      <c r="AA97" s="4">
        <v>21000078.809999999</v>
      </c>
      <c r="AB97" s="4">
        <v>7176103.25</v>
      </c>
      <c r="AC97" s="4">
        <f t="shared" si="46"/>
        <v>8662433.9501714278</v>
      </c>
      <c r="AD97" s="4">
        <f t="shared" si="47"/>
        <v>3795850.7408304308</v>
      </c>
      <c r="AE97" s="4">
        <f t="shared" si="48"/>
        <v>17308289.335067607</v>
      </c>
      <c r="AF97" s="4">
        <v>6281171.1699999999</v>
      </c>
      <c r="AG97" s="13">
        <v>98.26549061809601</v>
      </c>
      <c r="AH97" s="3">
        <v>9.17</v>
      </c>
      <c r="AI97" s="4">
        <v>975000</v>
      </c>
      <c r="AJ97" s="4">
        <v>1056017</v>
      </c>
      <c r="AK97" s="31">
        <f t="shared" si="49"/>
        <v>12.643120396499809</v>
      </c>
      <c r="AL97" s="31">
        <f t="shared" si="50"/>
        <v>11.005012262651272</v>
      </c>
      <c r="AM97" s="31">
        <f t="shared" si="51"/>
        <v>12.390728974620847</v>
      </c>
      <c r="AN97" s="31">
        <f t="shared" si="52"/>
        <v>13.321807502755005</v>
      </c>
      <c r="AO97" s="31">
        <f t="shared" si="53"/>
        <v>13.733724823262362</v>
      </c>
      <c r="AP97" s="31">
        <f t="shared" si="54"/>
        <v>14.072095530859755</v>
      </c>
      <c r="AQ97" s="31">
        <f t="shared" si="55"/>
        <v>14.304958031593088</v>
      </c>
      <c r="AR97" s="31">
        <f t="shared" si="56"/>
        <v>14.402813171306823</v>
      </c>
      <c r="AS97" s="31">
        <f t="shared" si="57"/>
        <v>13.798467863652888</v>
      </c>
      <c r="AT97" s="31">
        <f t="shared" si="58"/>
        <v>14.136838571250282</v>
      </c>
      <c r="AU97" s="31">
        <f t="shared" si="59"/>
        <v>14.369701071983613</v>
      </c>
      <c r="AV97" s="31">
        <f t="shared" si="60"/>
        <v>14.46755621169735</v>
      </c>
      <c r="AW97" s="31">
        <f t="shared" si="61"/>
        <v>15.643008032110577</v>
      </c>
      <c r="AX97" s="31">
        <f t="shared" si="62"/>
        <v>14.817920852279654</v>
      </c>
      <c r="AY97" s="31">
        <f t="shared" si="63"/>
        <v>16.335197831486425</v>
      </c>
      <c r="AZ97" s="31">
        <f t="shared" si="64"/>
        <v>16.877398379874844</v>
      </c>
      <c r="BA97" s="31">
        <f t="shared" si="65"/>
        <v>15.598242160022014</v>
      </c>
      <c r="BB97" s="31">
        <f t="shared" si="66"/>
        <v>14.790633062166133</v>
      </c>
      <c r="BC97" s="31">
        <f t="shared" si="67"/>
        <v>16.333409447184415</v>
      </c>
      <c r="BD97" s="31">
        <f t="shared" si="68"/>
        <v>16.860036748537798</v>
      </c>
      <c r="BE97" s="31">
        <f t="shared" si="69"/>
        <v>15.786267070855832</v>
      </c>
      <c r="BF97" s="31">
        <f t="shared" si="70"/>
        <v>15.974506297651391</v>
      </c>
      <c r="BG97" s="31">
        <f t="shared" si="71"/>
        <v>15.149419117820466</v>
      </c>
      <c r="BH97" s="31">
        <f t="shared" si="72"/>
        <v>16.666696097027238</v>
      </c>
      <c r="BI97" s="31">
        <f t="shared" si="73"/>
        <v>15.65306701309512</v>
      </c>
      <c r="BJ97" s="31">
        <f t="shared" si="74"/>
        <v>4.5876729036456325</v>
      </c>
      <c r="BK97" s="31">
        <f t="shared" si="75"/>
        <v>2.2159372862683733</v>
      </c>
      <c r="BL97" s="31">
        <f t="shared" si="76"/>
        <v>13.790192749979985</v>
      </c>
      <c r="BM97" s="31">
        <f t="shared" si="77"/>
        <v>13.870014841603613</v>
      </c>
    </row>
    <row r="98" spans="1:65" x14ac:dyDescent="0.25">
      <c r="A98">
        <v>31</v>
      </c>
      <c r="B98" s="6">
        <v>82</v>
      </c>
      <c r="C98" s="24">
        <v>2012</v>
      </c>
      <c r="D98" s="5" t="s">
        <v>45</v>
      </c>
      <c r="E98" s="7">
        <v>255074</v>
      </c>
      <c r="F98" s="7">
        <v>33214</v>
      </c>
      <c r="G98" s="7">
        <v>155658</v>
      </c>
      <c r="H98" s="7">
        <v>443946</v>
      </c>
      <c r="I98" s="7">
        <v>907089.51685614791</v>
      </c>
      <c r="J98" s="7">
        <v>1503533.951807993</v>
      </c>
      <c r="K98" s="7">
        <v>1759272.3699724416</v>
      </c>
      <c r="L98" s="7">
        <v>1787981.4467226006</v>
      </c>
      <c r="M98" s="4">
        <f t="shared" si="39"/>
        <v>967760.0566386322</v>
      </c>
      <c r="N98" s="4">
        <f t="shared" si="40"/>
        <v>1604097.5838888045</v>
      </c>
      <c r="O98" s="4">
        <f t="shared" si="41"/>
        <v>1876941.0259619532</v>
      </c>
      <c r="P98" s="4">
        <f t="shared" si="42"/>
        <v>1907570.30479881</v>
      </c>
      <c r="Q98" s="7">
        <v>7498650</v>
      </c>
      <c r="R98" s="7">
        <v>2204520</v>
      </c>
      <c r="S98" s="7">
        <v>9637290</v>
      </c>
      <c r="T98" s="7">
        <v>19340460</v>
      </c>
      <c r="U98" s="33">
        <f t="shared" si="43"/>
        <v>0.38771828591460594</v>
      </c>
      <c r="V98" s="33">
        <f t="shared" si="44"/>
        <v>0.11398487936688166</v>
      </c>
      <c r="W98" s="33">
        <f t="shared" si="45"/>
        <v>0.49829683471851238</v>
      </c>
      <c r="X98" s="7">
        <v>6527810</v>
      </c>
      <c r="Y98" s="7">
        <v>2020290</v>
      </c>
      <c r="Z98" s="7">
        <v>8571990</v>
      </c>
      <c r="AA98" s="7">
        <v>17120070</v>
      </c>
      <c r="AB98" s="7">
        <v>5134200</v>
      </c>
      <c r="AC98" s="4">
        <f t="shared" si="46"/>
        <v>11541045.064339006</v>
      </c>
      <c r="AD98" s="4">
        <f t="shared" si="47"/>
        <v>3392939.3511147513</v>
      </c>
      <c r="AE98" s="4">
        <f t="shared" si="48"/>
        <v>14832589.624546241</v>
      </c>
      <c r="AF98" s="7">
        <v>4659080</v>
      </c>
      <c r="AG98" s="15">
        <v>100.38988536615419</v>
      </c>
      <c r="AH98" s="6">
        <v>8.48</v>
      </c>
      <c r="AI98" s="7">
        <v>960498</v>
      </c>
      <c r="AJ98" s="7">
        <v>716157</v>
      </c>
      <c r="AK98" s="31">
        <f t="shared" si="49"/>
        <v>12.449308978120257</v>
      </c>
      <c r="AL98" s="31">
        <f t="shared" si="50"/>
        <v>10.410726752766699</v>
      </c>
      <c r="AM98" s="31">
        <f t="shared" si="51"/>
        <v>11.95541657191484</v>
      </c>
      <c r="AN98" s="31">
        <f t="shared" si="52"/>
        <v>13.003458212396231</v>
      </c>
      <c r="AO98" s="31">
        <f t="shared" si="53"/>
        <v>13.717996419768697</v>
      </c>
      <c r="AP98" s="31">
        <f t="shared" si="54"/>
        <v>14.223328863003438</v>
      </c>
      <c r="AQ98" s="31">
        <f t="shared" si="55"/>
        <v>14.380410855378159</v>
      </c>
      <c r="AR98" s="31">
        <f t="shared" si="56"/>
        <v>14.396597858108404</v>
      </c>
      <c r="AS98" s="31">
        <f t="shared" si="57"/>
        <v>13.782739460159222</v>
      </c>
      <c r="AT98" s="31">
        <f t="shared" si="58"/>
        <v>14.288071903393964</v>
      </c>
      <c r="AU98" s="31">
        <f t="shared" si="59"/>
        <v>14.445153895768684</v>
      </c>
      <c r="AV98" s="31">
        <f t="shared" si="60"/>
        <v>14.461340898498928</v>
      </c>
      <c r="AW98" s="31">
        <f t="shared" si="61"/>
        <v>15.830233562304594</v>
      </c>
      <c r="AX98" s="31">
        <f t="shared" si="62"/>
        <v>14.606020356090983</v>
      </c>
      <c r="AY98" s="31">
        <f t="shared" si="63"/>
        <v>16.081150506733049</v>
      </c>
      <c r="AZ98" s="31">
        <f t="shared" si="64"/>
        <v>16.777709832608323</v>
      </c>
      <c r="BA98" s="31">
        <f t="shared" si="65"/>
        <v>15.691582069810353</v>
      </c>
      <c r="BB98" s="31">
        <f t="shared" si="66"/>
        <v>14.518751623429447</v>
      </c>
      <c r="BC98" s="31">
        <f t="shared" si="67"/>
        <v>15.96401046898603</v>
      </c>
      <c r="BD98" s="31">
        <f t="shared" si="68"/>
        <v>16.655762017454556</v>
      </c>
      <c r="BE98" s="31">
        <f t="shared" si="69"/>
        <v>15.451434595634201</v>
      </c>
      <c r="BF98" s="31">
        <f t="shared" si="70"/>
        <v>16.261420375111928</v>
      </c>
      <c r="BG98" s="31">
        <f t="shared" si="71"/>
        <v>15.037207168898316</v>
      </c>
      <c r="BH98" s="31">
        <f t="shared" si="72"/>
        <v>16.512337319540382</v>
      </c>
      <c r="BI98" s="31">
        <f t="shared" si="73"/>
        <v>15.354328561718265</v>
      </c>
      <c r="BJ98" s="31">
        <f t="shared" si="74"/>
        <v>4.6090614588176768</v>
      </c>
      <c r="BK98" s="31">
        <f t="shared" si="75"/>
        <v>2.1377104498038118</v>
      </c>
      <c r="BL98" s="31">
        <f t="shared" si="76"/>
        <v>13.775207178939752</v>
      </c>
      <c r="BM98" s="31">
        <f t="shared" si="77"/>
        <v>13.481654695648826</v>
      </c>
    </row>
    <row r="99" spans="1:65" x14ac:dyDescent="0.25">
      <c r="A99">
        <v>32</v>
      </c>
      <c r="B99" s="3">
        <v>91</v>
      </c>
      <c r="C99" s="24">
        <v>2012</v>
      </c>
      <c r="D99" s="2" t="s">
        <v>46</v>
      </c>
      <c r="E99" s="4">
        <v>169336</v>
      </c>
      <c r="F99" s="4">
        <v>34714</v>
      </c>
      <c r="G99" s="4">
        <v>137691</v>
      </c>
      <c r="H99" s="4">
        <v>341741</v>
      </c>
      <c r="I99" s="4">
        <v>1626662.1462864589</v>
      </c>
      <c r="J99" s="4">
        <v>1922862.4426728287</v>
      </c>
      <c r="K99" s="4">
        <v>1962291.493805747</v>
      </c>
      <c r="L99" s="4">
        <v>2086803.8362151594</v>
      </c>
      <c r="M99" s="4">
        <f t="shared" si="39"/>
        <v>1735461.188304916</v>
      </c>
      <c r="N99" s="4">
        <f t="shared" si="40"/>
        <v>2051472.7949661268</v>
      </c>
      <c r="O99" s="4">
        <f t="shared" si="41"/>
        <v>2093539.0519876506</v>
      </c>
      <c r="P99" s="4">
        <f t="shared" si="42"/>
        <v>2226379.3828515457</v>
      </c>
      <c r="Q99" s="4">
        <v>16557550</v>
      </c>
      <c r="R99" s="4">
        <v>19645840</v>
      </c>
      <c r="S99" s="4">
        <v>11217700</v>
      </c>
      <c r="T99" s="4">
        <v>47421090</v>
      </c>
      <c r="U99" s="33">
        <f t="shared" si="43"/>
        <v>0.34916004672182777</v>
      </c>
      <c r="V99" s="33">
        <f t="shared" si="44"/>
        <v>0.41428486776664136</v>
      </c>
      <c r="W99" s="33">
        <f t="shared" si="45"/>
        <v>0.23655508551153084</v>
      </c>
      <c r="X99" s="4">
        <v>15575550</v>
      </c>
      <c r="Y99" s="4">
        <v>18770790</v>
      </c>
      <c r="Z99" s="4">
        <v>10077000</v>
      </c>
      <c r="AA99" s="4">
        <v>44423340</v>
      </c>
      <c r="AB99" s="4">
        <v>8267423.7000000002</v>
      </c>
      <c r="AC99" s="4">
        <f t="shared" si="46"/>
        <v>10393298.382555146</v>
      </c>
      <c r="AD99" s="4">
        <f t="shared" si="47"/>
        <v>12331841.190027339</v>
      </c>
      <c r="AE99" s="4">
        <f t="shared" si="48"/>
        <v>7041434.467417514</v>
      </c>
      <c r="AF99" s="4">
        <v>7601436.8499999996</v>
      </c>
      <c r="AG99" s="13">
        <v>98.865317096102942</v>
      </c>
      <c r="AH99" s="3">
        <v>9.01</v>
      </c>
      <c r="AI99" s="4">
        <v>1450000</v>
      </c>
      <c r="AJ99" s="4">
        <v>546867</v>
      </c>
      <c r="AK99" s="31">
        <f t="shared" si="49"/>
        <v>12.039640185800007</v>
      </c>
      <c r="AL99" s="31">
        <f t="shared" si="50"/>
        <v>10.454898342780828</v>
      </c>
      <c r="AM99" s="31">
        <f t="shared" si="51"/>
        <v>11.832767323103598</v>
      </c>
      <c r="AN99" s="31">
        <f t="shared" si="52"/>
        <v>12.741808419199188</v>
      </c>
      <c r="AO99" s="31">
        <f t="shared" si="53"/>
        <v>14.302040710235101</v>
      </c>
      <c r="AP99" s="31">
        <f t="shared" si="54"/>
        <v>14.469325489340898</v>
      </c>
      <c r="AQ99" s="31">
        <f t="shared" si="55"/>
        <v>14.489623477799757</v>
      </c>
      <c r="AR99" s="31">
        <f t="shared" si="56"/>
        <v>14.551144188452989</v>
      </c>
      <c r="AS99" s="31">
        <f t="shared" si="57"/>
        <v>14.366783750625626</v>
      </c>
      <c r="AT99" s="31">
        <f t="shared" si="58"/>
        <v>14.534068529731423</v>
      </c>
      <c r="AU99" s="31">
        <f t="shared" si="59"/>
        <v>14.554366518190282</v>
      </c>
      <c r="AV99" s="31">
        <f t="shared" si="60"/>
        <v>14.615887228843516</v>
      </c>
      <c r="AW99" s="31">
        <f t="shared" si="61"/>
        <v>16.622352749116267</v>
      </c>
      <c r="AX99" s="31">
        <f t="shared" si="62"/>
        <v>16.793376169032307</v>
      </c>
      <c r="AY99" s="31">
        <f t="shared" si="63"/>
        <v>16.233003445957937</v>
      </c>
      <c r="AZ99" s="31">
        <f t="shared" si="64"/>
        <v>17.674577624419179</v>
      </c>
      <c r="BA99" s="31">
        <f t="shared" si="65"/>
        <v>16.561212935015906</v>
      </c>
      <c r="BB99" s="31">
        <f t="shared" si="66"/>
        <v>16.747812496115998</v>
      </c>
      <c r="BC99" s="31">
        <f t="shared" si="67"/>
        <v>16.125766157262539</v>
      </c>
      <c r="BD99" s="31">
        <f t="shared" si="68"/>
        <v>17.609275564959074</v>
      </c>
      <c r="BE99" s="31">
        <f t="shared" si="69"/>
        <v>15.927833494887123</v>
      </c>
      <c r="BF99" s="31">
        <f t="shared" si="70"/>
        <v>16.156671770112744</v>
      </c>
      <c r="BG99" s="31">
        <f t="shared" si="71"/>
        <v>16.327695190028784</v>
      </c>
      <c r="BH99" s="31">
        <f t="shared" si="72"/>
        <v>15.767322466954413</v>
      </c>
      <c r="BI99" s="31">
        <f t="shared" si="73"/>
        <v>15.843847846597646</v>
      </c>
      <c r="BJ99" s="31">
        <f t="shared" si="74"/>
        <v>4.5937584905322675</v>
      </c>
      <c r="BK99" s="31">
        <f t="shared" si="75"/>
        <v>2.1983350716202463</v>
      </c>
      <c r="BL99" s="31">
        <f t="shared" si="76"/>
        <v>14.187074114396758</v>
      </c>
      <c r="BM99" s="31">
        <f t="shared" si="77"/>
        <v>13.211960907415589</v>
      </c>
    </row>
    <row r="100" spans="1:65" x14ac:dyDescent="0.25">
      <c r="A100">
        <v>33</v>
      </c>
      <c r="B100" s="6">
        <v>94</v>
      </c>
      <c r="C100" s="24">
        <v>2012</v>
      </c>
      <c r="D100" s="5" t="s">
        <v>47</v>
      </c>
      <c r="E100" s="7">
        <v>1144914</v>
      </c>
      <c r="F100" s="7">
        <v>46814</v>
      </c>
      <c r="G100" s="7">
        <v>336205</v>
      </c>
      <c r="H100" s="7">
        <v>1527933</v>
      </c>
      <c r="I100" s="7">
        <v>1713408.0579256006</v>
      </c>
      <c r="J100" s="7">
        <v>1835130.8935605106</v>
      </c>
      <c r="K100" s="7">
        <v>2051266.1746307465</v>
      </c>
      <c r="L100" s="7">
        <v>2458505.7087266296</v>
      </c>
      <c r="M100" s="4">
        <f t="shared" si="39"/>
        <v>1828009.0866116036</v>
      </c>
      <c r="N100" s="4">
        <f t="shared" si="40"/>
        <v>1957873.3349787656</v>
      </c>
      <c r="O100" s="4">
        <f t="shared" si="41"/>
        <v>2188464.7903569331</v>
      </c>
      <c r="P100" s="4">
        <f t="shared" si="42"/>
        <v>2622942.4766916353</v>
      </c>
      <c r="Q100" s="7">
        <v>60751658.899999999</v>
      </c>
      <c r="R100" s="7">
        <v>13940845.040000001</v>
      </c>
      <c r="S100" s="7">
        <v>38120056.600000001</v>
      </c>
      <c r="T100" s="7">
        <v>112812560.53</v>
      </c>
      <c r="U100" s="33">
        <f t="shared" si="43"/>
        <v>0.53851857111109924</v>
      </c>
      <c r="V100" s="33">
        <f t="shared" si="44"/>
        <v>0.12357529139047191</v>
      </c>
      <c r="W100" s="33">
        <f t="shared" si="45"/>
        <v>0.33790613758707139</v>
      </c>
      <c r="X100" s="7">
        <v>59684931.650000006</v>
      </c>
      <c r="Y100" s="7">
        <v>12895215.91</v>
      </c>
      <c r="Z100" s="7">
        <v>35310795.009999998</v>
      </c>
      <c r="AA100" s="7">
        <v>107890942.59</v>
      </c>
      <c r="AB100" s="7">
        <v>32070896.789999999</v>
      </c>
      <c r="AC100" s="4">
        <f t="shared" si="46"/>
        <v>16029852.91889354</v>
      </c>
      <c r="AD100" s="4">
        <f t="shared" si="47"/>
        <v>3678413.0606890563</v>
      </c>
      <c r="AE100" s="4">
        <f t="shared" si="48"/>
        <v>10058308.063055987</v>
      </c>
      <c r="AF100" s="7">
        <v>28882224.98</v>
      </c>
      <c r="AG100" s="15">
        <v>99.407078045618221</v>
      </c>
      <c r="AH100" s="6">
        <v>6.06</v>
      </c>
      <c r="AI100" s="7">
        <v>1585000</v>
      </c>
      <c r="AJ100" s="7">
        <v>1973497</v>
      </c>
      <c r="AK100" s="31">
        <f t="shared" si="49"/>
        <v>13.950840082979337</v>
      </c>
      <c r="AL100" s="31">
        <f t="shared" si="50"/>
        <v>10.753937582469849</v>
      </c>
      <c r="AM100" s="31">
        <f t="shared" si="51"/>
        <v>12.725476371946003</v>
      </c>
      <c r="AN100" s="31">
        <f t="shared" si="52"/>
        <v>14.239426399579704</v>
      </c>
      <c r="AO100" s="31">
        <f t="shared" si="53"/>
        <v>14.353994961387446</v>
      </c>
      <c r="AP100" s="31">
        <f t="shared" si="54"/>
        <v>14.422626368567432</v>
      </c>
      <c r="AQ100" s="31">
        <f t="shared" si="55"/>
        <v>14.533967806611045</v>
      </c>
      <c r="AR100" s="31">
        <f t="shared" si="56"/>
        <v>14.715064287867893</v>
      </c>
      <c r="AS100" s="31">
        <f t="shared" si="57"/>
        <v>14.418738001777973</v>
      </c>
      <c r="AT100" s="31">
        <f t="shared" si="58"/>
        <v>14.487369408957957</v>
      </c>
      <c r="AU100" s="31">
        <f t="shared" si="59"/>
        <v>14.59871084700157</v>
      </c>
      <c r="AV100" s="31">
        <f t="shared" si="60"/>
        <v>14.779807328258418</v>
      </c>
      <c r="AW100" s="31">
        <f t="shared" si="61"/>
        <v>17.922304946807987</v>
      </c>
      <c r="AX100" s="31">
        <f t="shared" si="62"/>
        <v>16.450333581258484</v>
      </c>
      <c r="AY100" s="31">
        <f t="shared" si="63"/>
        <v>17.456251121534063</v>
      </c>
      <c r="AZ100" s="31">
        <f t="shared" si="64"/>
        <v>18.541238243045346</v>
      </c>
      <c r="BA100" s="31">
        <f t="shared" si="65"/>
        <v>17.904590145331763</v>
      </c>
      <c r="BB100" s="31">
        <f t="shared" si="66"/>
        <v>16.372366940856516</v>
      </c>
      <c r="BC100" s="31">
        <f t="shared" si="67"/>
        <v>17.379699282802623</v>
      </c>
      <c r="BD100" s="31">
        <f t="shared" si="68"/>
        <v>18.496631484072918</v>
      </c>
      <c r="BE100" s="31">
        <f t="shared" si="69"/>
        <v>17.283459534795671</v>
      </c>
      <c r="BF100" s="31">
        <f t="shared" si="70"/>
        <v>16.589963349178298</v>
      </c>
      <c r="BG100" s="31">
        <f t="shared" si="71"/>
        <v>15.117991983628796</v>
      </c>
      <c r="BH100" s="31">
        <f t="shared" si="72"/>
        <v>16.123909523904373</v>
      </c>
      <c r="BI100" s="31">
        <f t="shared" si="73"/>
        <v>17.178736911265066</v>
      </c>
      <c r="BJ100" s="31">
        <f t="shared" si="74"/>
        <v>4.5992233188297771</v>
      </c>
      <c r="BK100" s="31">
        <f t="shared" si="75"/>
        <v>1.8017098000812231</v>
      </c>
      <c r="BL100" s="31">
        <f t="shared" si="76"/>
        <v>14.276094965293519</v>
      </c>
      <c r="BM100" s="31">
        <f t="shared" si="77"/>
        <v>14.495317653942003</v>
      </c>
    </row>
    <row r="101" spans="1:65" x14ac:dyDescent="0.25">
      <c r="A101">
        <v>1</v>
      </c>
      <c r="B101" s="3">
        <v>11</v>
      </c>
      <c r="C101" s="24">
        <v>2013</v>
      </c>
      <c r="D101" s="2" t="s">
        <v>14</v>
      </c>
      <c r="E101" s="4">
        <v>862610</v>
      </c>
      <c r="F101" s="4">
        <v>185301</v>
      </c>
      <c r="G101" s="4">
        <v>776675</v>
      </c>
      <c r="H101" s="4">
        <v>1824586</v>
      </c>
      <c r="I101" s="4">
        <v>923654.29601214069</v>
      </c>
      <c r="J101" s="4">
        <v>1308529.5892058869</v>
      </c>
      <c r="K101" s="4">
        <v>1698325.7792273043</v>
      </c>
      <c r="L101" s="4">
        <v>1595798.2597115217</v>
      </c>
      <c r="M101" s="4">
        <f t="shared" si="39"/>
        <v>985432.7684452578</v>
      </c>
      <c r="N101" s="4">
        <f t="shared" si="40"/>
        <v>1396050.3851397061</v>
      </c>
      <c r="O101" s="4">
        <f t="shared" si="41"/>
        <v>1811918.0320728072</v>
      </c>
      <c r="P101" s="4">
        <f t="shared" si="42"/>
        <v>1702532.9755267866</v>
      </c>
      <c r="Q101" s="4">
        <v>46999806.700000003</v>
      </c>
      <c r="R101" s="4">
        <v>20313041.200000003</v>
      </c>
      <c r="S101" s="11">
        <v>54018281.700000003</v>
      </c>
      <c r="T101" s="4">
        <v>121331129.59999999</v>
      </c>
      <c r="U101" s="33">
        <f t="shared" si="43"/>
        <v>0.38736807985672955</v>
      </c>
      <c r="V101" s="33">
        <f t="shared" si="44"/>
        <v>0.16741821548161046</v>
      </c>
      <c r="W101" s="33">
        <f t="shared" si="45"/>
        <v>0.4452137046616601</v>
      </c>
      <c r="X101" s="4">
        <v>43101293.899999999</v>
      </c>
      <c r="Y101" s="4">
        <v>18699262.399999999</v>
      </c>
      <c r="Z101" s="11">
        <v>49955270.100000001</v>
      </c>
      <c r="AA101" s="4">
        <v>111755826.59999999</v>
      </c>
      <c r="AB101" s="4">
        <v>38965802.340000004</v>
      </c>
      <c r="AC101" s="4">
        <f t="shared" si="46"/>
        <v>11530620.629787972</v>
      </c>
      <c r="AD101" s="4">
        <f t="shared" si="47"/>
        <v>4983466.7067780318</v>
      </c>
      <c r="AE101" s="4">
        <f t="shared" si="48"/>
        <v>13252486.703433998</v>
      </c>
      <c r="AF101" s="4">
        <v>34736027.049999997</v>
      </c>
      <c r="AG101" s="13">
        <v>103.89275738997156</v>
      </c>
      <c r="AH101" s="3">
        <v>9.01</v>
      </c>
      <c r="AI101" s="4">
        <v>1550000</v>
      </c>
      <c r="AJ101" s="4">
        <v>3293917</v>
      </c>
      <c r="AK101" s="31">
        <f t="shared" si="49"/>
        <v>13.667717955987483</v>
      </c>
      <c r="AL101" s="31">
        <f t="shared" si="50"/>
        <v>12.129736808912964</v>
      </c>
      <c r="AM101" s="31">
        <f t="shared" si="51"/>
        <v>13.562777266429945</v>
      </c>
      <c r="AN101" s="31">
        <f t="shared" si="52"/>
        <v>14.416863669949462</v>
      </c>
      <c r="AO101" s="31">
        <f t="shared" si="53"/>
        <v>13.736093142101545</v>
      </c>
      <c r="AP101" s="31">
        <f t="shared" si="54"/>
        <v>14.084414613769564</v>
      </c>
      <c r="AQ101" s="31">
        <f t="shared" si="55"/>
        <v>14.345153488008441</v>
      </c>
      <c r="AR101" s="31">
        <f t="shared" si="56"/>
        <v>14.282884645312748</v>
      </c>
      <c r="AS101" s="31">
        <f t="shared" si="57"/>
        <v>13.80083618249207</v>
      </c>
      <c r="AT101" s="31">
        <f t="shared" si="58"/>
        <v>14.149157654160089</v>
      </c>
      <c r="AU101" s="31">
        <f t="shared" si="59"/>
        <v>14.409896528398965</v>
      </c>
      <c r="AV101" s="31">
        <f t="shared" si="60"/>
        <v>14.347627685703273</v>
      </c>
      <c r="AW101" s="31">
        <f t="shared" si="61"/>
        <v>17.665654046899917</v>
      </c>
      <c r="AX101" s="31">
        <f t="shared" si="62"/>
        <v>16.826773661391602</v>
      </c>
      <c r="AY101" s="31">
        <f t="shared" si="63"/>
        <v>17.804833097233427</v>
      </c>
      <c r="AZ101" s="31">
        <f t="shared" si="64"/>
        <v>18.614033974130599</v>
      </c>
      <c r="BA101" s="31">
        <f t="shared" si="65"/>
        <v>17.579063575505028</v>
      </c>
      <c r="BB101" s="31">
        <f t="shared" si="66"/>
        <v>16.743994637196618</v>
      </c>
      <c r="BC101" s="31">
        <f t="shared" si="67"/>
        <v>17.726638565000819</v>
      </c>
      <c r="BD101" s="31">
        <f t="shared" si="68"/>
        <v>18.531826929696045</v>
      </c>
      <c r="BE101" s="31">
        <f t="shared" si="69"/>
        <v>17.478194956347686</v>
      </c>
      <c r="BF101" s="31">
        <f t="shared" si="70"/>
        <v>16.260516718184977</v>
      </c>
      <c r="BG101" s="31">
        <f t="shared" si="71"/>
        <v>15.421636332676659</v>
      </c>
      <c r="BH101" s="31">
        <f t="shared" si="72"/>
        <v>16.399695768518487</v>
      </c>
      <c r="BI101" s="31">
        <f t="shared" si="73"/>
        <v>17.363287949830905</v>
      </c>
      <c r="BJ101" s="31">
        <f t="shared" si="74"/>
        <v>4.6433591881680085</v>
      </c>
      <c r="BK101" s="31">
        <f t="shared" si="75"/>
        <v>2.1983350716202463</v>
      </c>
      <c r="BL101" s="31">
        <f t="shared" si="76"/>
        <v>14.253765488895429</v>
      </c>
      <c r="BM101" s="31">
        <f t="shared" si="77"/>
        <v>15.007587992073789</v>
      </c>
    </row>
    <row r="102" spans="1:65" x14ac:dyDescent="0.25">
      <c r="A102">
        <v>2</v>
      </c>
      <c r="B102" s="6">
        <v>12</v>
      </c>
      <c r="C102" s="24">
        <v>2013</v>
      </c>
      <c r="D102" s="5" t="s">
        <v>15</v>
      </c>
      <c r="E102" s="7">
        <v>2600018</v>
      </c>
      <c r="F102" s="7">
        <v>829013</v>
      </c>
      <c r="G102" s="7">
        <v>2470529</v>
      </c>
      <c r="H102" s="7">
        <v>5899560</v>
      </c>
      <c r="I102" s="7">
        <v>1243359.0407045824</v>
      </c>
      <c r="J102" s="7">
        <v>1635151.3876265418</v>
      </c>
      <c r="K102" s="7">
        <v>1600081.4411031222</v>
      </c>
      <c r="L102" s="7">
        <v>1582945.5462616016</v>
      </c>
      <c r="M102" s="4">
        <f t="shared" si="39"/>
        <v>1326520.9147436821</v>
      </c>
      <c r="N102" s="4">
        <f t="shared" si="40"/>
        <v>1744518.231217915</v>
      </c>
      <c r="O102" s="4">
        <f t="shared" si="41"/>
        <v>1707102.6368326468</v>
      </c>
      <c r="P102" s="4">
        <f t="shared" si="42"/>
        <v>1688820.6103576198</v>
      </c>
      <c r="Q102" s="7">
        <v>121771689.60000001</v>
      </c>
      <c r="R102" s="7">
        <v>154513649</v>
      </c>
      <c r="S102" s="12">
        <v>193178676.90000001</v>
      </c>
      <c r="T102" s="7">
        <v>469464015.5</v>
      </c>
      <c r="U102" s="33">
        <f t="shared" si="43"/>
        <v>0.25938450143044034</v>
      </c>
      <c r="V102" s="33">
        <f t="shared" si="44"/>
        <v>0.32912777954969796</v>
      </c>
      <c r="W102" s="33">
        <f t="shared" si="45"/>
        <v>0.4114877190198617</v>
      </c>
      <c r="X102" s="7">
        <v>105106213.7</v>
      </c>
      <c r="Y102" s="7">
        <v>129698242.19999999</v>
      </c>
      <c r="Z102" s="12">
        <v>163922686.79999998</v>
      </c>
      <c r="AA102" s="7">
        <v>398727142.69999999</v>
      </c>
      <c r="AB102" s="7">
        <v>150091474.78</v>
      </c>
      <c r="AC102" s="4">
        <f t="shared" si="46"/>
        <v>7720987.9666576879</v>
      </c>
      <c r="AD102" s="4">
        <f t="shared" si="47"/>
        <v>9797006.4185868818</v>
      </c>
      <c r="AE102" s="4">
        <f t="shared" si="48"/>
        <v>12248579.654755428</v>
      </c>
      <c r="AF102" s="7">
        <v>120436363.47</v>
      </c>
      <c r="AG102" s="15">
        <v>107.31753067135342</v>
      </c>
      <c r="AH102" s="6">
        <v>9.11</v>
      </c>
      <c r="AI102" s="7">
        <v>1375000</v>
      </c>
      <c r="AJ102" s="7">
        <v>9205210</v>
      </c>
      <c r="AK102" s="31">
        <f t="shared" si="49"/>
        <v>14.77102892604467</v>
      </c>
      <c r="AL102" s="31">
        <f t="shared" si="50"/>
        <v>13.627991115538507</v>
      </c>
      <c r="AM102" s="31">
        <f t="shared" si="51"/>
        <v>14.719942855713517</v>
      </c>
      <c r="AN102" s="31">
        <f t="shared" si="52"/>
        <v>15.590388329823814</v>
      </c>
      <c r="AO102" s="31">
        <f t="shared" si="53"/>
        <v>14.033327178908046</v>
      </c>
      <c r="AP102" s="31">
        <f t="shared" si="54"/>
        <v>14.307245949847648</v>
      </c>
      <c r="AQ102" s="31">
        <f t="shared" si="55"/>
        <v>14.285565086604064</v>
      </c>
      <c r="AR102" s="31">
        <f t="shared" si="56"/>
        <v>14.274797939194798</v>
      </c>
      <c r="AS102" s="31">
        <f t="shared" si="57"/>
        <v>14.09807021929857</v>
      </c>
      <c r="AT102" s="31">
        <f t="shared" si="58"/>
        <v>14.371988990238172</v>
      </c>
      <c r="AU102" s="31">
        <f t="shared" si="59"/>
        <v>14.350308126994589</v>
      </c>
      <c r="AV102" s="31">
        <f t="shared" si="60"/>
        <v>14.339540979585324</v>
      </c>
      <c r="AW102" s="31">
        <f t="shared" si="61"/>
        <v>18.617658452725681</v>
      </c>
      <c r="AX102" s="31">
        <f t="shared" si="62"/>
        <v>18.85579299344213</v>
      </c>
      <c r="AY102" s="31">
        <f t="shared" si="63"/>
        <v>19.079126105639272</v>
      </c>
      <c r="AZ102" s="31">
        <f t="shared" si="64"/>
        <v>19.967102209372818</v>
      </c>
      <c r="BA102" s="31">
        <f t="shared" si="65"/>
        <v>18.470481955888328</v>
      </c>
      <c r="BB102" s="31">
        <f t="shared" si="66"/>
        <v>18.680721096380644</v>
      </c>
      <c r="BC102" s="31">
        <f t="shared" si="67"/>
        <v>18.914905452682991</v>
      </c>
      <c r="BD102" s="31">
        <f t="shared" si="68"/>
        <v>19.803787888037892</v>
      </c>
      <c r="BE102" s="31">
        <f t="shared" si="69"/>
        <v>18.826755498055306</v>
      </c>
      <c r="BF102" s="31">
        <f t="shared" si="70"/>
        <v>15.859452888768521</v>
      </c>
      <c r="BG102" s="31">
        <f t="shared" si="71"/>
        <v>16.097587429484967</v>
      </c>
      <c r="BH102" s="31">
        <f t="shared" si="72"/>
        <v>16.320920541682113</v>
      </c>
      <c r="BI102" s="31">
        <f t="shared" si="73"/>
        <v>18.606632067415557</v>
      </c>
      <c r="BJ102" s="31">
        <f t="shared" si="74"/>
        <v>4.6757920162669331</v>
      </c>
      <c r="BK102" s="31">
        <f t="shared" si="75"/>
        <v>2.2093727112718669</v>
      </c>
      <c r="BL102" s="31">
        <f t="shared" si="76"/>
        <v>14.133964289082808</v>
      </c>
      <c r="BM102" s="31">
        <f t="shared" si="77"/>
        <v>16.035280186077301</v>
      </c>
    </row>
    <row r="103" spans="1:65" x14ac:dyDescent="0.25">
      <c r="A103">
        <v>3</v>
      </c>
      <c r="B103" s="3">
        <v>13</v>
      </c>
      <c r="C103" s="24">
        <v>2013</v>
      </c>
      <c r="D103" s="2" t="s">
        <v>16</v>
      </c>
      <c r="E103" s="4">
        <v>823970</v>
      </c>
      <c r="F103" s="4">
        <v>232736</v>
      </c>
      <c r="G103" s="4">
        <v>948919</v>
      </c>
      <c r="H103" s="4">
        <v>2005625</v>
      </c>
      <c r="I103" s="4">
        <v>992857.91274877824</v>
      </c>
      <c r="J103" s="4">
        <v>1522017.2743203025</v>
      </c>
      <c r="K103" s="4">
        <v>1672700.7690719799</v>
      </c>
      <c r="L103" s="4">
        <v>1641834.992160805</v>
      </c>
      <c r="M103" s="4">
        <f t="shared" si="39"/>
        <v>1059265.0582117236</v>
      </c>
      <c r="N103" s="4">
        <f t="shared" si="40"/>
        <v>1623817.1605226281</v>
      </c>
      <c r="O103" s="4">
        <f t="shared" si="41"/>
        <v>1784579.0971403082</v>
      </c>
      <c r="P103" s="4">
        <f t="shared" si="42"/>
        <v>1751648.8675910996</v>
      </c>
      <c r="Q103" s="4">
        <v>43013149.529999994</v>
      </c>
      <c r="R103" s="4">
        <v>29291805.970000003</v>
      </c>
      <c r="S103" s="11">
        <v>74594874.390000015</v>
      </c>
      <c r="T103" s="4">
        <v>146899829.88999999</v>
      </c>
      <c r="U103" s="33">
        <f t="shared" si="43"/>
        <v>0.29280598597158797</v>
      </c>
      <c r="V103" s="33">
        <f t="shared" si="44"/>
        <v>0.19939986310354471</v>
      </c>
      <c r="W103" s="33">
        <f t="shared" si="45"/>
        <v>0.50779415092486746</v>
      </c>
      <c r="X103" s="4">
        <v>36095812.259999998</v>
      </c>
      <c r="Y103" s="4">
        <v>25463289.77</v>
      </c>
      <c r="Z103" s="11">
        <v>64381532.250000007</v>
      </c>
      <c r="AA103" s="4">
        <v>125940634.27</v>
      </c>
      <c r="AB103" s="4">
        <v>43708932</v>
      </c>
      <c r="AC103" s="4">
        <f t="shared" si="46"/>
        <v>8715831.0607784744</v>
      </c>
      <c r="AD103" s="4">
        <f t="shared" si="47"/>
        <v>5935450.7886375273</v>
      </c>
      <c r="AE103" s="4">
        <f t="shared" si="48"/>
        <v>15115292.190584002</v>
      </c>
      <c r="AF103" s="4">
        <v>37957416</v>
      </c>
      <c r="AG103" s="13">
        <v>107.80664906928128</v>
      </c>
      <c r="AH103" s="3">
        <v>8.64</v>
      </c>
      <c r="AI103" s="4">
        <v>1350000</v>
      </c>
      <c r="AJ103" s="4">
        <v>3523167</v>
      </c>
      <c r="AK103" s="31">
        <f t="shared" si="49"/>
        <v>13.621889400461839</v>
      </c>
      <c r="AL103" s="31">
        <f t="shared" si="50"/>
        <v>12.357660042954267</v>
      </c>
      <c r="AM103" s="31">
        <f t="shared" si="51"/>
        <v>13.76307872094613</v>
      </c>
      <c r="AN103" s="31">
        <f t="shared" si="52"/>
        <v>14.511466290846258</v>
      </c>
      <c r="AO103" s="31">
        <f t="shared" si="53"/>
        <v>13.808342843915785</v>
      </c>
      <c r="AP103" s="31">
        <f t="shared" si="54"/>
        <v>14.235547167089887</v>
      </c>
      <c r="AQ103" s="31">
        <f t="shared" si="55"/>
        <v>14.329950105078783</v>
      </c>
      <c r="AR103" s="31">
        <f t="shared" si="56"/>
        <v>14.31132507195996</v>
      </c>
      <c r="AS103" s="31">
        <f t="shared" si="57"/>
        <v>13.87308588430631</v>
      </c>
      <c r="AT103" s="31">
        <f t="shared" si="58"/>
        <v>14.300290207480412</v>
      </c>
      <c r="AU103" s="31">
        <f t="shared" si="59"/>
        <v>14.394693145469308</v>
      </c>
      <c r="AV103" s="31">
        <f t="shared" si="60"/>
        <v>14.376068112350485</v>
      </c>
      <c r="AW103" s="31">
        <f t="shared" si="61"/>
        <v>17.577016429932879</v>
      </c>
      <c r="AX103" s="31">
        <f t="shared" si="62"/>
        <v>17.19281837514826</v>
      </c>
      <c r="AY103" s="31">
        <f t="shared" si="63"/>
        <v>18.127582354904646</v>
      </c>
      <c r="AZ103" s="31">
        <f t="shared" si="64"/>
        <v>18.805261483144797</v>
      </c>
      <c r="BA103" s="31">
        <f t="shared" si="65"/>
        <v>17.401687412696024</v>
      </c>
      <c r="BB103" s="31">
        <f t="shared" si="66"/>
        <v>17.052748356021944</v>
      </c>
      <c r="BC103" s="31">
        <f t="shared" si="67"/>
        <v>17.980337383644915</v>
      </c>
      <c r="BD103" s="31">
        <f t="shared" si="68"/>
        <v>18.65132119729931</v>
      </c>
      <c r="BE103" s="31">
        <f t="shared" si="69"/>
        <v>17.593063032772971</v>
      </c>
      <c r="BF103" s="31">
        <f t="shared" si="70"/>
        <v>15.980651592203738</v>
      </c>
      <c r="BG103" s="31">
        <f t="shared" si="71"/>
        <v>15.596453537419121</v>
      </c>
      <c r="BH103" s="31">
        <f t="shared" si="72"/>
        <v>16.531217517175506</v>
      </c>
      <c r="BI103" s="31">
        <f t="shared" si="73"/>
        <v>17.451975457734648</v>
      </c>
      <c r="BJ103" s="31">
        <f t="shared" si="74"/>
        <v>4.680339336250718</v>
      </c>
      <c r="BK103" s="31">
        <f t="shared" si="75"/>
        <v>2.1564025828159643</v>
      </c>
      <c r="BL103" s="31">
        <f t="shared" si="76"/>
        <v>14.115615150414612</v>
      </c>
      <c r="BM103" s="31">
        <f t="shared" si="77"/>
        <v>15.074870858981619</v>
      </c>
    </row>
    <row r="104" spans="1:65" x14ac:dyDescent="0.25">
      <c r="A104">
        <v>4</v>
      </c>
      <c r="B104" s="6">
        <v>14</v>
      </c>
      <c r="C104" s="24">
        <v>2013</v>
      </c>
      <c r="D104" s="5" t="s">
        <v>17</v>
      </c>
      <c r="E104" s="7">
        <v>1142296</v>
      </c>
      <c r="F104" s="7">
        <v>304523</v>
      </c>
      <c r="G104" s="7">
        <v>1034542</v>
      </c>
      <c r="H104" s="7">
        <v>2481361</v>
      </c>
      <c r="I104" s="7">
        <v>1524901.0270007639</v>
      </c>
      <c r="J104" s="7">
        <v>2061558.7989077657</v>
      </c>
      <c r="K104" s="7">
        <v>1979545.0816186348</v>
      </c>
      <c r="L104" s="7">
        <v>1942687.2194368676</v>
      </c>
      <c r="M104" s="4">
        <f t="shared" si="39"/>
        <v>1626893.7925479298</v>
      </c>
      <c r="N104" s="4">
        <f t="shared" si="40"/>
        <v>2199445.8351911972</v>
      </c>
      <c r="O104" s="4">
        <f t="shared" si="41"/>
        <v>2111946.6433099387</v>
      </c>
      <c r="P104" s="4">
        <f t="shared" si="42"/>
        <v>2072623.548808492</v>
      </c>
      <c r="Q104" s="7">
        <v>371839890</v>
      </c>
      <c r="R104" s="7">
        <v>163390730</v>
      </c>
      <c r="S104" s="12">
        <v>72267820</v>
      </c>
      <c r="T104" s="7">
        <v>607498450</v>
      </c>
      <c r="U104" s="33">
        <f t="shared" si="43"/>
        <v>0.61208368515178924</v>
      </c>
      <c r="V104" s="33">
        <f t="shared" si="44"/>
        <v>0.26895662038314666</v>
      </c>
      <c r="W104" s="33">
        <f t="shared" si="45"/>
        <v>0.11895967800411672</v>
      </c>
      <c r="X104" s="7">
        <v>225324620</v>
      </c>
      <c r="Y104" s="7">
        <v>146026050</v>
      </c>
      <c r="Z104" s="12">
        <v>64836850</v>
      </c>
      <c r="AA104" s="7">
        <v>436187510</v>
      </c>
      <c r="AB104" s="7">
        <v>147933950</v>
      </c>
      <c r="AC104" s="4">
        <f t="shared" si="46"/>
        <v>18219634.332746781</v>
      </c>
      <c r="AD104" s="4">
        <f t="shared" si="47"/>
        <v>8005917.1541831084</v>
      </c>
      <c r="AE104" s="4">
        <f t="shared" si="48"/>
        <v>3541022.0630840994</v>
      </c>
      <c r="AF104" s="7">
        <v>127560700</v>
      </c>
      <c r="AG104" s="15">
        <v>106.45203527990242</v>
      </c>
      <c r="AH104" s="6">
        <v>8.74</v>
      </c>
      <c r="AI104" s="7">
        <v>1400000</v>
      </c>
      <c r="AJ104" s="7">
        <v>4135186</v>
      </c>
      <c r="AK104" s="31">
        <f t="shared" si="49"/>
        <v>13.948550830008825</v>
      </c>
      <c r="AL104" s="31">
        <f t="shared" si="50"/>
        <v>12.626501896941306</v>
      </c>
      <c r="AM104" s="31">
        <f t="shared" si="51"/>
        <v>13.849469374666949</v>
      </c>
      <c r="AN104" s="31">
        <f t="shared" si="52"/>
        <v>14.724317757933408</v>
      </c>
      <c r="AO104" s="31">
        <f t="shared" si="53"/>
        <v>14.237440065590164</v>
      </c>
      <c r="AP104" s="31">
        <f t="shared" si="54"/>
        <v>14.538972953112715</v>
      </c>
      <c r="AQ104" s="31">
        <f t="shared" si="55"/>
        <v>14.498377619514326</v>
      </c>
      <c r="AR104" s="31">
        <f t="shared" si="56"/>
        <v>14.479582737242103</v>
      </c>
      <c r="AS104" s="31">
        <f t="shared" si="57"/>
        <v>14.302183105980689</v>
      </c>
      <c r="AT104" s="31">
        <f t="shared" si="58"/>
        <v>14.60371599350324</v>
      </c>
      <c r="AU104" s="31">
        <f t="shared" si="59"/>
        <v>14.56312065990485</v>
      </c>
      <c r="AV104" s="31">
        <f t="shared" si="60"/>
        <v>14.544325777632627</v>
      </c>
      <c r="AW104" s="31">
        <f t="shared" si="61"/>
        <v>19.73397391636156</v>
      </c>
      <c r="AX104" s="31">
        <f t="shared" si="62"/>
        <v>18.911655006834714</v>
      </c>
      <c r="AY104" s="31">
        <f t="shared" si="63"/>
        <v>18.095889498143901</v>
      </c>
      <c r="AZ104" s="31">
        <f t="shared" si="64"/>
        <v>20.224860181735394</v>
      </c>
      <c r="BA104" s="31">
        <f t="shared" si="65"/>
        <v>19.233052675952425</v>
      </c>
      <c r="BB104" s="31">
        <f t="shared" si="66"/>
        <v>18.79929558841436</v>
      </c>
      <c r="BC104" s="31">
        <f t="shared" si="67"/>
        <v>17.987384672528886</v>
      </c>
      <c r="BD104" s="31">
        <f t="shared" si="68"/>
        <v>19.893582777667564</v>
      </c>
      <c r="BE104" s="31">
        <f t="shared" si="69"/>
        <v>18.812276448330358</v>
      </c>
      <c r="BF104" s="31">
        <f t="shared" si="70"/>
        <v>16.718010380041825</v>
      </c>
      <c r="BG104" s="31">
        <f t="shared" si="71"/>
        <v>15.895691470514979</v>
      </c>
      <c r="BH104" s="31">
        <f t="shared" si="72"/>
        <v>15.079925961824163</v>
      </c>
      <c r="BI104" s="31">
        <f t="shared" si="73"/>
        <v>18.664102887704747</v>
      </c>
      <c r="BJ104" s="31">
        <f t="shared" si="74"/>
        <v>4.6676945107424554</v>
      </c>
      <c r="BK104" s="31">
        <f t="shared" si="75"/>
        <v>2.167910189667444</v>
      </c>
      <c r="BL104" s="31">
        <f t="shared" si="76"/>
        <v>14.151982794585487</v>
      </c>
      <c r="BM104" s="31">
        <f t="shared" si="77"/>
        <v>15.235042867290428</v>
      </c>
    </row>
    <row r="105" spans="1:65" x14ac:dyDescent="0.25">
      <c r="A105">
        <v>5</v>
      </c>
      <c r="B105" s="3">
        <v>15</v>
      </c>
      <c r="C105" s="24">
        <v>2013</v>
      </c>
      <c r="D105" s="2" t="s">
        <v>18</v>
      </c>
      <c r="E105" s="4">
        <v>750406</v>
      </c>
      <c r="F105" s="4">
        <v>114046</v>
      </c>
      <c r="G105" s="4">
        <v>518019</v>
      </c>
      <c r="H105" s="4">
        <v>1382471</v>
      </c>
      <c r="I105" s="4">
        <v>1102852.2953543803</v>
      </c>
      <c r="J105" s="4">
        <v>1600828.5482785767</v>
      </c>
      <c r="K105" s="4">
        <v>2039165.0562929776</v>
      </c>
      <c r="L105" s="4">
        <v>1710145.3316698682</v>
      </c>
      <c r="M105" s="4">
        <f t="shared" si="39"/>
        <v>1176616.3978118813</v>
      </c>
      <c r="N105" s="4">
        <f t="shared" si="40"/>
        <v>1707899.714154121</v>
      </c>
      <c r="O105" s="4">
        <f t="shared" si="41"/>
        <v>2175554.2906208779</v>
      </c>
      <c r="P105" s="4">
        <f t="shared" si="42"/>
        <v>1824528.1334230062</v>
      </c>
      <c r="Q105" s="4">
        <v>67312515.359999999</v>
      </c>
      <c r="R105" s="4">
        <v>23545357.399999999</v>
      </c>
      <c r="S105" s="11">
        <v>39118167.709999993</v>
      </c>
      <c r="T105" s="4">
        <v>129976040.48999999</v>
      </c>
      <c r="U105" s="33">
        <f t="shared" si="43"/>
        <v>0.51788402775032094</v>
      </c>
      <c r="V105" s="33">
        <f t="shared" si="44"/>
        <v>0.18115152078210534</v>
      </c>
      <c r="W105" s="33">
        <f t="shared" si="45"/>
        <v>0.30096445131369914</v>
      </c>
      <c r="X105" s="4">
        <v>57763297.909999996</v>
      </c>
      <c r="Y105" s="4">
        <v>21071634.960000001</v>
      </c>
      <c r="Z105" s="11">
        <v>32931198.069999997</v>
      </c>
      <c r="AA105" s="4">
        <v>111766130.95</v>
      </c>
      <c r="AB105" s="4">
        <v>32929971.32</v>
      </c>
      <c r="AC105" s="4">
        <f t="shared" si="46"/>
        <v>15415633.256163342</v>
      </c>
      <c r="AD105" s="4">
        <f t="shared" si="47"/>
        <v>5392260.1558191366</v>
      </c>
      <c r="AE105" s="4">
        <f t="shared" si="48"/>
        <v>8958680.6234371997</v>
      </c>
      <c r="AF105" s="4">
        <v>28266691.52</v>
      </c>
      <c r="AG105" s="13">
        <v>106.88049653688297</v>
      </c>
      <c r="AH105" s="3">
        <v>8.27</v>
      </c>
      <c r="AI105" s="4">
        <v>1300000</v>
      </c>
      <c r="AJ105" s="4">
        <v>2340483</v>
      </c>
      <c r="AK105" s="31">
        <f t="shared" si="49"/>
        <v>13.528369672377794</v>
      </c>
      <c r="AL105" s="31">
        <f t="shared" si="50"/>
        <v>11.64435715476079</v>
      </c>
      <c r="AM105" s="31">
        <f t="shared" si="51"/>
        <v>13.157767200105623</v>
      </c>
      <c r="AN105" s="31">
        <f t="shared" si="52"/>
        <v>14.139383035666755</v>
      </c>
      <c r="AO105" s="31">
        <f t="shared" si="53"/>
        <v>13.913410377531926</v>
      </c>
      <c r="AP105" s="31">
        <f t="shared" si="54"/>
        <v>14.286031895849874</v>
      </c>
      <c r="AQ105" s="31">
        <f t="shared" si="55"/>
        <v>14.528050995909076</v>
      </c>
      <c r="AR105" s="31">
        <f t="shared" si="56"/>
        <v>14.352088914148084</v>
      </c>
      <c r="AS105" s="31">
        <f t="shared" si="57"/>
        <v>13.978153417922451</v>
      </c>
      <c r="AT105" s="31">
        <f t="shared" si="58"/>
        <v>14.350774936240398</v>
      </c>
      <c r="AU105" s="31">
        <f t="shared" si="59"/>
        <v>14.592794036299601</v>
      </c>
      <c r="AV105" s="31">
        <f t="shared" si="60"/>
        <v>14.416831954538608</v>
      </c>
      <c r="AW105" s="31">
        <f t="shared" si="61"/>
        <v>18.02485674107027</v>
      </c>
      <c r="AX105" s="31">
        <f t="shared" si="62"/>
        <v>16.974439220988202</v>
      </c>
      <c r="AY105" s="31">
        <f t="shared" si="63"/>
        <v>17.482097564355037</v>
      </c>
      <c r="AZ105" s="31">
        <f t="shared" si="64"/>
        <v>18.682860687510725</v>
      </c>
      <c r="BA105" s="31">
        <f t="shared" si="65"/>
        <v>17.871864147698663</v>
      </c>
      <c r="BB105" s="31">
        <f t="shared" si="66"/>
        <v>16.863438379352733</v>
      </c>
      <c r="BC105" s="31">
        <f t="shared" si="67"/>
        <v>17.309931036016874</v>
      </c>
      <c r="BD105" s="31">
        <f t="shared" si="68"/>
        <v>18.531919129586566</v>
      </c>
      <c r="BE105" s="31">
        <f t="shared" si="69"/>
        <v>17.309893783413813</v>
      </c>
      <c r="BF105" s="31">
        <f t="shared" si="70"/>
        <v>16.550892698975204</v>
      </c>
      <c r="BG105" s="31">
        <f t="shared" si="71"/>
        <v>15.500475178893137</v>
      </c>
      <c r="BH105" s="31">
        <f t="shared" si="72"/>
        <v>16.008133522259968</v>
      </c>
      <c r="BI105" s="31">
        <f t="shared" si="73"/>
        <v>17.157194691338919</v>
      </c>
      <c r="BJ105" s="31">
        <f t="shared" si="74"/>
        <v>4.6717113555193386</v>
      </c>
      <c r="BK105" s="31">
        <f t="shared" si="75"/>
        <v>2.1126345090355998</v>
      </c>
      <c r="BL105" s="31">
        <f t="shared" si="76"/>
        <v>14.077874822431765</v>
      </c>
      <c r="BM105" s="31">
        <f t="shared" si="77"/>
        <v>14.665867876290628</v>
      </c>
    </row>
    <row r="106" spans="1:65" x14ac:dyDescent="0.25">
      <c r="A106">
        <v>6</v>
      </c>
      <c r="B106" s="6">
        <v>16</v>
      </c>
      <c r="C106" s="24">
        <v>2013</v>
      </c>
      <c r="D106" s="5" t="s">
        <v>19</v>
      </c>
      <c r="E106" s="7">
        <v>1947240</v>
      </c>
      <c r="F106" s="7">
        <v>309048</v>
      </c>
      <c r="G106" s="7">
        <v>1208332</v>
      </c>
      <c r="H106" s="7">
        <v>3464620</v>
      </c>
      <c r="I106" s="7">
        <v>1083931.3480628768</v>
      </c>
      <c r="J106" s="7">
        <v>1645215.9752204646</v>
      </c>
      <c r="K106" s="7">
        <v>1824377.9148112996</v>
      </c>
      <c r="L106" s="7">
        <v>1666226.0658807624</v>
      </c>
      <c r="M106" s="4">
        <f t="shared" si="39"/>
        <v>1156429.9259342819</v>
      </c>
      <c r="N106" s="4">
        <f t="shared" si="40"/>
        <v>1755255.9871713705</v>
      </c>
      <c r="O106" s="4">
        <f t="shared" si="41"/>
        <v>1946401.1449357837</v>
      </c>
      <c r="P106" s="4">
        <f t="shared" si="42"/>
        <v>1777671.3344436695</v>
      </c>
      <c r="Q106" s="7">
        <v>122175860.8</v>
      </c>
      <c r="R106" s="7">
        <v>84071225.900000006</v>
      </c>
      <c r="S106" s="12">
        <v>74101377.5</v>
      </c>
      <c r="T106" s="7">
        <v>280348464.10000002</v>
      </c>
      <c r="U106" s="33">
        <f t="shared" si="43"/>
        <v>0.43580000051799817</v>
      </c>
      <c r="V106" s="33">
        <f t="shared" si="44"/>
        <v>0.29988117170498169</v>
      </c>
      <c r="W106" s="33">
        <f t="shared" si="45"/>
        <v>0.26431882813371899</v>
      </c>
      <c r="X106" s="7">
        <v>96307619.400000006</v>
      </c>
      <c r="Y106" s="7">
        <v>70366351.300000012</v>
      </c>
      <c r="Z106" s="12">
        <v>65501077.100000001</v>
      </c>
      <c r="AA106" s="7">
        <v>232175047.80000001</v>
      </c>
      <c r="AB106" s="7">
        <v>115563406</v>
      </c>
      <c r="AC106" s="4">
        <f t="shared" si="46"/>
        <v>12972272.98205103</v>
      </c>
      <c r="AD106" s="4">
        <f t="shared" si="47"/>
        <v>8926435.1007582899</v>
      </c>
      <c r="AE106" s="4">
        <f t="shared" si="48"/>
        <v>7867865.9678083807</v>
      </c>
      <c r="AF106" s="7">
        <v>89260412.769999996</v>
      </c>
      <c r="AG106" s="15">
        <v>105.11293478660427</v>
      </c>
      <c r="AH106" s="6">
        <v>8.0299999999999994</v>
      </c>
      <c r="AI106" s="7">
        <v>1630000</v>
      </c>
      <c r="AJ106" s="7">
        <v>5549041</v>
      </c>
      <c r="AK106" s="31">
        <f t="shared" si="49"/>
        <v>14.481923543321583</v>
      </c>
      <c r="AL106" s="31">
        <f t="shared" si="50"/>
        <v>12.641251883621729</v>
      </c>
      <c r="AM106" s="31">
        <f t="shared" si="51"/>
        <v>14.004751454153919</v>
      </c>
      <c r="AN106" s="31">
        <f t="shared" si="52"/>
        <v>15.058113516482486</v>
      </c>
      <c r="AO106" s="31">
        <f t="shared" si="53"/>
        <v>13.896105126930854</v>
      </c>
      <c r="AP106" s="31">
        <f t="shared" si="54"/>
        <v>14.313382225490912</v>
      </c>
      <c r="AQ106" s="31">
        <f t="shared" si="55"/>
        <v>14.416749618293276</v>
      </c>
      <c r="AR106" s="31">
        <f t="shared" si="56"/>
        <v>14.326071786309333</v>
      </c>
      <c r="AS106" s="31">
        <f t="shared" si="57"/>
        <v>13.960848167321378</v>
      </c>
      <c r="AT106" s="31">
        <f t="shared" si="58"/>
        <v>14.378125265881438</v>
      </c>
      <c r="AU106" s="31">
        <f t="shared" si="59"/>
        <v>14.4814926586838</v>
      </c>
      <c r="AV106" s="31">
        <f t="shared" si="60"/>
        <v>14.390814826699858</v>
      </c>
      <c r="AW106" s="31">
        <f t="shared" si="61"/>
        <v>18.620972046726941</v>
      </c>
      <c r="AX106" s="31">
        <f t="shared" si="62"/>
        <v>18.247174924901206</v>
      </c>
      <c r="AY106" s="31">
        <f t="shared" si="63"/>
        <v>18.12094467983712</v>
      </c>
      <c r="AZ106" s="31">
        <f t="shared" si="64"/>
        <v>19.451543902009941</v>
      </c>
      <c r="BA106" s="31">
        <f t="shared" si="65"/>
        <v>18.38305799513374</v>
      </c>
      <c r="BB106" s="31">
        <f t="shared" si="66"/>
        <v>18.069225742378197</v>
      </c>
      <c r="BC106" s="31">
        <f t="shared" si="67"/>
        <v>17.997577144745083</v>
      </c>
      <c r="BD106" s="31">
        <f t="shared" si="68"/>
        <v>19.263002161505511</v>
      </c>
      <c r="BE106" s="31">
        <f t="shared" si="69"/>
        <v>18.565329906994354</v>
      </c>
      <c r="BF106" s="31">
        <f t="shared" si="70"/>
        <v>16.378324790132655</v>
      </c>
      <c r="BG106" s="31">
        <f t="shared" si="71"/>
        <v>16.00452766830692</v>
      </c>
      <c r="BH106" s="31">
        <f t="shared" si="72"/>
        <v>15.878297423242833</v>
      </c>
      <c r="BI106" s="31">
        <f t="shared" si="73"/>
        <v>18.307068641510519</v>
      </c>
      <c r="BJ106" s="31">
        <f t="shared" si="74"/>
        <v>4.6550353415434147</v>
      </c>
      <c r="BK106" s="31">
        <f t="shared" si="75"/>
        <v>2.0831845279586703</v>
      </c>
      <c r="BL106" s="31">
        <f t="shared" si="76"/>
        <v>14.304090572782945</v>
      </c>
      <c r="BM106" s="31">
        <f t="shared" si="77"/>
        <v>15.529135677999429</v>
      </c>
    </row>
    <row r="107" spans="1:65" x14ac:dyDescent="0.25">
      <c r="A107">
        <v>7</v>
      </c>
      <c r="B107" s="3">
        <v>17</v>
      </c>
      <c r="C107" s="24">
        <v>2013</v>
      </c>
      <c r="D107" s="2" t="s">
        <v>20</v>
      </c>
      <c r="E107" s="4">
        <v>427434</v>
      </c>
      <c r="F107" s="4">
        <v>63126</v>
      </c>
      <c r="G107" s="4">
        <v>310586</v>
      </c>
      <c r="H107" s="4">
        <v>801146</v>
      </c>
      <c r="I107" s="4">
        <v>1012105.621398206</v>
      </c>
      <c r="J107" s="4">
        <v>1345110.3783687325</v>
      </c>
      <c r="K107" s="4">
        <v>1782337.8354789403</v>
      </c>
      <c r="L107" s="4">
        <v>1672186.0741806033</v>
      </c>
      <c r="M107" s="4">
        <f t="shared" si="39"/>
        <v>1079800.1468293206</v>
      </c>
      <c r="N107" s="4">
        <f t="shared" si="40"/>
        <v>1435077.8746369039</v>
      </c>
      <c r="O107" s="4">
        <f t="shared" si="41"/>
        <v>1901549.2215040317</v>
      </c>
      <c r="P107" s="4">
        <f t="shared" si="42"/>
        <v>1784029.976962008</v>
      </c>
      <c r="Q107" s="4">
        <v>14679092.490076529</v>
      </c>
      <c r="R107" s="4">
        <v>4529391.4899854735</v>
      </c>
      <c r="S107" s="11">
        <v>21357006.173194334</v>
      </c>
      <c r="T107" s="4">
        <v>40565490.153256327</v>
      </c>
      <c r="U107" s="33">
        <f t="shared" si="43"/>
        <v>0.36186158319840217</v>
      </c>
      <c r="V107" s="33">
        <f t="shared" si="44"/>
        <v>0.11165627415996807</v>
      </c>
      <c r="W107" s="33">
        <f t="shared" si="45"/>
        <v>0.52648214264162996</v>
      </c>
      <c r="X107" s="4">
        <v>12045109.087475218</v>
      </c>
      <c r="Y107" s="4">
        <v>3769809.4245731202</v>
      </c>
      <c r="Z107" s="11">
        <v>18511453.168963507</v>
      </c>
      <c r="AA107" s="4">
        <v>34326371.681011841</v>
      </c>
      <c r="AB107" s="4">
        <v>16783325.109999999</v>
      </c>
      <c r="AC107" s="4">
        <f t="shared" si="46"/>
        <v>10771379.608506858</v>
      </c>
      <c r="AD107" s="4">
        <f t="shared" si="47"/>
        <v>3323624.7518132282</v>
      </c>
      <c r="AE107" s="4">
        <f t="shared" si="48"/>
        <v>15671569.679679919</v>
      </c>
      <c r="AF107" s="4">
        <v>14819652.445000011</v>
      </c>
      <c r="AG107" s="13">
        <v>108.23612757524769</v>
      </c>
      <c r="AH107" s="3">
        <v>8.5299999999999994</v>
      </c>
      <c r="AI107" s="4">
        <v>1200000</v>
      </c>
      <c r="AJ107" s="4">
        <v>1290430</v>
      </c>
      <c r="AK107" s="31">
        <f t="shared" si="49"/>
        <v>12.9655551694753</v>
      </c>
      <c r="AL107" s="31">
        <f t="shared" si="50"/>
        <v>11.052888008036343</v>
      </c>
      <c r="AM107" s="31">
        <f t="shared" si="51"/>
        <v>12.646216114630633</v>
      </c>
      <c r="AN107" s="31">
        <f t="shared" si="52"/>
        <v>13.593798481600745</v>
      </c>
      <c r="AO107" s="31">
        <f t="shared" si="53"/>
        <v>13.827543492354046</v>
      </c>
      <c r="AP107" s="31">
        <f t="shared" si="54"/>
        <v>14.111986633352531</v>
      </c>
      <c r="AQ107" s="31">
        <f t="shared" si="55"/>
        <v>14.393436451243639</v>
      </c>
      <c r="AR107" s="31">
        <f t="shared" si="56"/>
        <v>14.329642354820219</v>
      </c>
      <c r="AS107" s="31">
        <f t="shared" si="57"/>
        <v>13.892286532744571</v>
      </c>
      <c r="AT107" s="31">
        <f t="shared" si="58"/>
        <v>14.176729673743056</v>
      </c>
      <c r="AU107" s="31">
        <f t="shared" si="59"/>
        <v>14.458179491634164</v>
      </c>
      <c r="AV107" s="31">
        <f t="shared" si="60"/>
        <v>14.394385395210744</v>
      </c>
      <c r="AW107" s="31">
        <f t="shared" si="61"/>
        <v>16.501934759762666</v>
      </c>
      <c r="AX107" s="31">
        <f t="shared" si="62"/>
        <v>15.32609815951475</v>
      </c>
      <c r="AY107" s="31">
        <f t="shared" si="63"/>
        <v>16.876890401801901</v>
      </c>
      <c r="AZ107" s="31">
        <f t="shared" si="64"/>
        <v>17.518428266895121</v>
      </c>
      <c r="BA107" s="31">
        <f t="shared" si="65"/>
        <v>16.304169250650556</v>
      </c>
      <c r="BB107" s="31">
        <f t="shared" si="66"/>
        <v>15.142535007635365</v>
      </c>
      <c r="BC107" s="31">
        <f t="shared" si="67"/>
        <v>16.733900188705508</v>
      </c>
      <c r="BD107" s="31">
        <f t="shared" si="68"/>
        <v>17.351424470393408</v>
      </c>
      <c r="BE107" s="31">
        <f t="shared" si="69"/>
        <v>16.635896398490406</v>
      </c>
      <c r="BF107" s="31">
        <f t="shared" si="70"/>
        <v>16.192403138283204</v>
      </c>
      <c r="BG107" s="31">
        <f t="shared" si="71"/>
        <v>15.016566538035288</v>
      </c>
      <c r="BH107" s="31">
        <f t="shared" si="72"/>
        <v>16.567358780322436</v>
      </c>
      <c r="BI107" s="31">
        <f t="shared" si="73"/>
        <v>16.511464725802831</v>
      </c>
      <c r="BJ107" s="31">
        <f t="shared" si="74"/>
        <v>4.6843152069406511</v>
      </c>
      <c r="BK107" s="31">
        <f t="shared" si="75"/>
        <v>2.1435893615035875</v>
      </c>
      <c r="BL107" s="31">
        <f t="shared" si="76"/>
        <v>13.997832114758229</v>
      </c>
      <c r="BM107" s="31">
        <f t="shared" si="77"/>
        <v>14.070486054127976</v>
      </c>
    </row>
    <row r="108" spans="1:65" x14ac:dyDescent="0.25">
      <c r="A108">
        <v>8</v>
      </c>
      <c r="B108" s="6">
        <v>18</v>
      </c>
      <c r="C108" s="24">
        <v>2013</v>
      </c>
      <c r="D108" s="5" t="s">
        <v>21</v>
      </c>
      <c r="E108" s="7">
        <v>1755616</v>
      </c>
      <c r="F108" s="7">
        <v>434684</v>
      </c>
      <c r="G108" s="7">
        <v>1194746</v>
      </c>
      <c r="H108" s="7">
        <v>3385046</v>
      </c>
      <c r="I108" s="7">
        <v>840867.7506267603</v>
      </c>
      <c r="J108" s="7">
        <v>1243088.1078393771</v>
      </c>
      <c r="K108" s="7">
        <v>1480065.1318650316</v>
      </c>
      <c r="L108" s="7">
        <v>1361123.3902178204</v>
      </c>
      <c r="M108" s="4">
        <f t="shared" si="39"/>
        <v>897109.05798198504</v>
      </c>
      <c r="N108" s="4">
        <f t="shared" si="40"/>
        <v>1326231.8605763656</v>
      </c>
      <c r="O108" s="4">
        <f t="shared" si="41"/>
        <v>1579059.0556121687</v>
      </c>
      <c r="P108" s="4">
        <f t="shared" si="42"/>
        <v>1452161.9142670142</v>
      </c>
      <c r="Q108" s="7">
        <v>80844029.019999996</v>
      </c>
      <c r="R108" s="7">
        <v>54254238.579999998</v>
      </c>
      <c r="S108" s="12">
        <v>69304371.069999993</v>
      </c>
      <c r="T108" s="7">
        <v>204402638.66</v>
      </c>
      <c r="U108" s="33">
        <f t="shared" si="43"/>
        <v>0.39551362717227262</v>
      </c>
      <c r="V108" s="33">
        <f t="shared" si="44"/>
        <v>0.26542826910490919</v>
      </c>
      <c r="W108" s="33">
        <f t="shared" si="45"/>
        <v>0.33905810377174117</v>
      </c>
      <c r="X108" s="7">
        <v>71122286.670000002</v>
      </c>
      <c r="Y108" s="7">
        <v>48141757.039999999</v>
      </c>
      <c r="Z108" s="12">
        <v>61355963.990000002</v>
      </c>
      <c r="AA108" s="7">
        <v>180620007.69</v>
      </c>
      <c r="AB108" s="7">
        <v>64815394.909999996</v>
      </c>
      <c r="AC108" s="4">
        <f t="shared" si="46"/>
        <v>11773085.667052409</v>
      </c>
      <c r="AD108" s="4">
        <f t="shared" si="47"/>
        <v>7900890.2246203236</v>
      </c>
      <c r="AE108" s="4">
        <f t="shared" si="48"/>
        <v>10092598.149783537</v>
      </c>
      <c r="AF108" s="7">
        <v>55690804.659999996</v>
      </c>
      <c r="AG108" s="15">
        <v>106.16564794496156</v>
      </c>
      <c r="AH108" s="6">
        <v>7.83</v>
      </c>
      <c r="AI108" s="7">
        <v>1150000</v>
      </c>
      <c r="AJ108" s="7">
        <v>5677512</v>
      </c>
      <c r="AK108" s="31">
        <f t="shared" si="49"/>
        <v>14.37833035044801</v>
      </c>
      <c r="AL108" s="31">
        <f t="shared" si="50"/>
        <v>12.982374609306161</v>
      </c>
      <c r="AM108" s="31">
        <f t="shared" si="51"/>
        <v>13.993444168454051</v>
      </c>
      <c r="AN108" s="31">
        <f t="shared" si="52"/>
        <v>15.034878053601023</v>
      </c>
      <c r="AO108" s="31">
        <f t="shared" si="53"/>
        <v>13.64218967406495</v>
      </c>
      <c r="AP108" s="31">
        <f t="shared" si="54"/>
        <v>14.033109251198271</v>
      </c>
      <c r="AQ108" s="31">
        <f t="shared" si="55"/>
        <v>14.207596652788887</v>
      </c>
      <c r="AR108" s="31">
        <f t="shared" si="56"/>
        <v>14.12382093896262</v>
      </c>
      <c r="AS108" s="31">
        <f t="shared" si="57"/>
        <v>13.706932714455474</v>
      </c>
      <c r="AT108" s="31">
        <f t="shared" si="58"/>
        <v>14.097852291588795</v>
      </c>
      <c r="AU108" s="31">
        <f t="shared" si="59"/>
        <v>14.272339693179411</v>
      </c>
      <c r="AV108" s="31">
        <f t="shared" si="60"/>
        <v>14.188563979353145</v>
      </c>
      <c r="AW108" s="31">
        <f t="shared" si="61"/>
        <v>18.208032288693673</v>
      </c>
      <c r="AX108" s="31">
        <f t="shared" si="62"/>
        <v>17.809191677839728</v>
      </c>
      <c r="AY108" s="31">
        <f t="shared" si="63"/>
        <v>18.054018536774187</v>
      </c>
      <c r="AZ108" s="31">
        <f t="shared" si="64"/>
        <v>19.135602325505999</v>
      </c>
      <c r="BA108" s="31">
        <f t="shared" si="65"/>
        <v>18.079911300930892</v>
      </c>
      <c r="BB108" s="31">
        <f t="shared" si="66"/>
        <v>17.689660488199053</v>
      </c>
      <c r="BC108" s="31">
        <f t="shared" si="67"/>
        <v>17.932202936947299</v>
      </c>
      <c r="BD108" s="31">
        <f t="shared" si="68"/>
        <v>19.011905977362499</v>
      </c>
      <c r="BE108" s="31">
        <f t="shared" si="69"/>
        <v>17.987053708877454</v>
      </c>
      <c r="BF108" s="31">
        <f t="shared" si="70"/>
        <v>16.281326608603333</v>
      </c>
      <c r="BG108" s="31">
        <f t="shared" si="71"/>
        <v>15.882485997749386</v>
      </c>
      <c r="BH108" s="31">
        <f t="shared" si="72"/>
        <v>16.127312856683847</v>
      </c>
      <c r="BI108" s="31">
        <f t="shared" si="73"/>
        <v>17.835325604375097</v>
      </c>
      <c r="BJ108" s="31">
        <f t="shared" si="74"/>
        <v>4.6650005908032037</v>
      </c>
      <c r="BK108" s="31">
        <f t="shared" si="75"/>
        <v>2.0579625100027119</v>
      </c>
      <c r="BL108" s="31">
        <f t="shared" si="76"/>
        <v>13.955272500339433</v>
      </c>
      <c r="BM108" s="31">
        <f t="shared" si="77"/>
        <v>15.552023666565958</v>
      </c>
    </row>
    <row r="109" spans="1:65" x14ac:dyDescent="0.25">
      <c r="A109">
        <v>9</v>
      </c>
      <c r="B109" s="3">
        <v>19</v>
      </c>
      <c r="C109" s="24">
        <v>2013</v>
      </c>
      <c r="D109" s="2" t="s">
        <v>22</v>
      </c>
      <c r="E109" s="4">
        <v>294482</v>
      </c>
      <c r="F109" s="4">
        <v>68013</v>
      </c>
      <c r="G109" s="4">
        <v>234291</v>
      </c>
      <c r="H109" s="4">
        <v>596786</v>
      </c>
      <c r="I109" s="4">
        <v>1642109.589548328</v>
      </c>
      <c r="J109" s="4">
        <v>1755598.155451871</v>
      </c>
      <c r="K109" s="4">
        <v>1874952.2923425774</v>
      </c>
      <c r="L109" s="4">
        <v>1870407.027778774</v>
      </c>
      <c r="M109" s="4">
        <f t="shared" si="39"/>
        <v>1751941.8313817326</v>
      </c>
      <c r="N109" s="4">
        <f t="shared" si="40"/>
        <v>1873021.0621805904</v>
      </c>
      <c r="O109" s="4">
        <f t="shared" si="41"/>
        <v>2000358.181760292</v>
      </c>
      <c r="P109" s="4">
        <f t="shared" si="42"/>
        <v>1995508.9078904437</v>
      </c>
      <c r="Q109" s="4">
        <v>16367217.050000001</v>
      </c>
      <c r="R109" s="4">
        <v>16263930</v>
      </c>
      <c r="S109" s="11">
        <v>17757217.129999999</v>
      </c>
      <c r="T109" s="4">
        <v>50388364.170000002</v>
      </c>
      <c r="U109" s="33">
        <f t="shared" si="43"/>
        <v>0.32482136143138857</v>
      </c>
      <c r="V109" s="33">
        <f t="shared" si="44"/>
        <v>0.32277154196014057</v>
      </c>
      <c r="W109" s="33">
        <f t="shared" si="45"/>
        <v>0.35240709680692933</v>
      </c>
      <c r="X109" s="4">
        <v>13787897.039999999</v>
      </c>
      <c r="Y109" s="4">
        <v>13596871.419999998</v>
      </c>
      <c r="Z109" s="11">
        <v>14806088.609999999</v>
      </c>
      <c r="AA109" s="4">
        <v>42190857.090000004</v>
      </c>
      <c r="AB109" s="4">
        <v>11172572.02</v>
      </c>
      <c r="AC109" s="4">
        <f t="shared" si="46"/>
        <v>9668819.1048210282</v>
      </c>
      <c r="AD109" s="4">
        <f t="shared" si="47"/>
        <v>9607803.0017614905</v>
      </c>
      <c r="AE109" s="4">
        <f t="shared" si="48"/>
        <v>10489951.93932491</v>
      </c>
      <c r="AF109" s="4">
        <v>8970059.5999999996</v>
      </c>
      <c r="AG109" s="13">
        <v>108.08204208760033</v>
      </c>
      <c r="AH109" s="3">
        <v>7.7</v>
      </c>
      <c r="AI109" s="4">
        <v>1265000</v>
      </c>
      <c r="AJ109" s="4">
        <v>948683</v>
      </c>
      <c r="AK109" s="31">
        <f t="shared" si="49"/>
        <v>12.592973159662549</v>
      </c>
      <c r="AL109" s="31">
        <f t="shared" si="50"/>
        <v>11.127454142356939</v>
      </c>
      <c r="AM109" s="31">
        <f t="shared" si="51"/>
        <v>12.364319211466183</v>
      </c>
      <c r="AN109" s="31">
        <f t="shared" si="52"/>
        <v>13.299313869151494</v>
      </c>
      <c r="AO109" s="31">
        <f t="shared" si="53"/>
        <v>14.31149230827064</v>
      </c>
      <c r="AP109" s="31">
        <f t="shared" si="54"/>
        <v>14.37832018613029</v>
      </c>
      <c r="AQ109" s="31">
        <f t="shared" si="55"/>
        <v>14.444093772978983</v>
      </c>
      <c r="AR109" s="31">
        <f t="shared" si="56"/>
        <v>14.441666627059634</v>
      </c>
      <c r="AS109" s="31">
        <f t="shared" si="57"/>
        <v>14.376235348661165</v>
      </c>
      <c r="AT109" s="31">
        <f t="shared" si="58"/>
        <v>14.443063226520815</v>
      </c>
      <c r="AU109" s="31">
        <f t="shared" si="59"/>
        <v>14.508836813369507</v>
      </c>
      <c r="AV109" s="31">
        <f t="shared" si="60"/>
        <v>14.506409667450159</v>
      </c>
      <c r="AW109" s="31">
        <f t="shared" si="61"/>
        <v>16.610790931840793</v>
      </c>
      <c r="AX109" s="31">
        <f t="shared" si="62"/>
        <v>16.604460330296799</v>
      </c>
      <c r="AY109" s="31">
        <f t="shared" si="63"/>
        <v>16.692302590120015</v>
      </c>
      <c r="AZ109" s="31">
        <f t="shared" si="64"/>
        <v>17.735270836744242</v>
      </c>
      <c r="BA109" s="31">
        <f t="shared" si="65"/>
        <v>16.439301739228089</v>
      </c>
      <c r="BB109" s="31">
        <f t="shared" si="66"/>
        <v>16.425350281595353</v>
      </c>
      <c r="BC109" s="31">
        <f t="shared" si="67"/>
        <v>16.51054904670319</v>
      </c>
      <c r="BD109" s="31">
        <f t="shared" si="68"/>
        <v>17.55771409889773</v>
      </c>
      <c r="BE109" s="31">
        <f t="shared" si="69"/>
        <v>16.228972405953797</v>
      </c>
      <c r="BF109" s="31">
        <f t="shared" si="70"/>
        <v>16.084416740512207</v>
      </c>
      <c r="BG109" s="31">
        <f t="shared" si="71"/>
        <v>16.078086138968214</v>
      </c>
      <c r="BH109" s="31">
        <f t="shared" si="72"/>
        <v>16.165928398791433</v>
      </c>
      <c r="BI109" s="31">
        <f t="shared" si="73"/>
        <v>16.009402878383028</v>
      </c>
      <c r="BJ109" s="31">
        <f t="shared" si="74"/>
        <v>4.6828905876962512</v>
      </c>
      <c r="BK109" s="31">
        <f t="shared" si="75"/>
        <v>2.0412203288596382</v>
      </c>
      <c r="BL109" s="31">
        <f t="shared" si="76"/>
        <v>14.050582680143757</v>
      </c>
      <c r="BM109" s="31">
        <f t="shared" si="77"/>
        <v>13.762829985962485</v>
      </c>
    </row>
    <row r="110" spans="1:65" x14ac:dyDescent="0.25">
      <c r="A110">
        <v>10</v>
      </c>
      <c r="B110" s="6">
        <v>21</v>
      </c>
      <c r="C110" s="24">
        <v>2013</v>
      </c>
      <c r="D110" s="5" t="s">
        <v>23</v>
      </c>
      <c r="E110" s="7">
        <v>104727</v>
      </c>
      <c r="F110" s="7">
        <v>301348</v>
      </c>
      <c r="G110" s="7">
        <v>442585</v>
      </c>
      <c r="H110" s="7">
        <v>848660</v>
      </c>
      <c r="I110" s="7">
        <v>1587543.417124188</v>
      </c>
      <c r="J110" s="7">
        <v>3786399.3001446309</v>
      </c>
      <c r="K110" s="7">
        <v>2766272.7814252754</v>
      </c>
      <c r="L110" s="7">
        <v>3190994.5605803104</v>
      </c>
      <c r="M110" s="4">
        <f t="shared" si="39"/>
        <v>1693726.0090902778</v>
      </c>
      <c r="N110" s="4">
        <f t="shared" si="40"/>
        <v>4039652.0222882889</v>
      </c>
      <c r="O110" s="4">
        <f t="shared" si="41"/>
        <v>2951294.5016810074</v>
      </c>
      <c r="P110" s="4">
        <f t="shared" si="42"/>
        <v>3404423.7302882443</v>
      </c>
      <c r="Q110" s="7">
        <v>31852097.600000001</v>
      </c>
      <c r="R110" s="7">
        <v>95138605.799999997</v>
      </c>
      <c r="S110" s="12">
        <v>36270867.800000004</v>
      </c>
      <c r="T110" s="7">
        <v>163261571.30000001</v>
      </c>
      <c r="U110" s="33">
        <f t="shared" si="43"/>
        <v>0.19509856083321916</v>
      </c>
      <c r="V110" s="33">
        <f t="shared" si="44"/>
        <v>0.5827372910994395</v>
      </c>
      <c r="W110" s="33">
        <f t="shared" si="45"/>
        <v>0.22216414745482729</v>
      </c>
      <c r="X110" s="7">
        <v>27111064.259999998</v>
      </c>
      <c r="Y110" s="7">
        <v>78369270.789999992</v>
      </c>
      <c r="Z110" s="12">
        <v>31783516.18</v>
      </c>
      <c r="AA110" s="7">
        <v>137263851.22999999</v>
      </c>
      <c r="AB110" s="7">
        <v>66677021</v>
      </c>
      <c r="AC110" s="4">
        <f t="shared" si="46"/>
        <v>5807415.7561394619</v>
      </c>
      <c r="AD110" s="4">
        <f t="shared" si="47"/>
        <v>17346092.721380498</v>
      </c>
      <c r="AE110" s="4">
        <f t="shared" si="48"/>
        <v>6613065.5442475937</v>
      </c>
      <c r="AF110" s="7">
        <v>55515330</v>
      </c>
      <c r="AG110" s="15">
        <v>106.38878446852608</v>
      </c>
      <c r="AH110" s="6">
        <v>9.83</v>
      </c>
      <c r="AI110" s="7">
        <v>1365087</v>
      </c>
      <c r="AJ110" s="7">
        <v>1295690</v>
      </c>
      <c r="AK110" s="31">
        <f t="shared" si="49"/>
        <v>11.559112243269546</v>
      </c>
      <c r="AL110" s="31">
        <f t="shared" si="50"/>
        <v>12.616021022088105</v>
      </c>
      <c r="AM110" s="31">
        <f t="shared" si="51"/>
        <v>13.000387815378604</v>
      </c>
      <c r="AN110" s="31">
        <f t="shared" si="52"/>
        <v>13.651413913940981</v>
      </c>
      <c r="AO110" s="31">
        <f t="shared" si="53"/>
        <v>14.277698358744564</v>
      </c>
      <c r="AP110" s="31">
        <f t="shared" si="54"/>
        <v>15.146926072740182</v>
      </c>
      <c r="AQ110" s="31">
        <f t="shared" si="55"/>
        <v>14.83301140580387</v>
      </c>
      <c r="AR110" s="31">
        <f t="shared" si="56"/>
        <v>14.97584320064605</v>
      </c>
      <c r="AS110" s="31">
        <f t="shared" si="57"/>
        <v>14.342441399135089</v>
      </c>
      <c r="AT110" s="31">
        <f t="shared" si="58"/>
        <v>15.211669113130707</v>
      </c>
      <c r="AU110" s="31">
        <f t="shared" si="59"/>
        <v>14.897754446194394</v>
      </c>
      <c r="AV110" s="31">
        <f t="shared" si="60"/>
        <v>15.040586241036577</v>
      </c>
      <c r="AW110" s="31">
        <f t="shared" si="61"/>
        <v>17.276613796526572</v>
      </c>
      <c r="AX110" s="31">
        <f t="shared" si="62"/>
        <v>18.370845394667217</v>
      </c>
      <c r="AY110" s="31">
        <f t="shared" si="63"/>
        <v>17.406525437082593</v>
      </c>
      <c r="AZ110" s="31">
        <f t="shared" si="64"/>
        <v>18.910864204466467</v>
      </c>
      <c r="BA110" s="31">
        <f t="shared" si="65"/>
        <v>17.115452477805007</v>
      </c>
      <c r="BB110" s="31">
        <f t="shared" si="66"/>
        <v>18.176942454277324</v>
      </c>
      <c r="BC110" s="31">
        <f t="shared" si="67"/>
        <v>17.274458354236376</v>
      </c>
      <c r="BD110" s="31">
        <f t="shared" si="68"/>
        <v>18.737415552970425</v>
      </c>
      <c r="BE110" s="31">
        <f t="shared" si="69"/>
        <v>18.015370938784073</v>
      </c>
      <c r="BF110" s="31">
        <f t="shared" si="70"/>
        <v>15.574646237475765</v>
      </c>
      <c r="BG110" s="31">
        <f t="shared" si="71"/>
        <v>16.668877835616406</v>
      </c>
      <c r="BH110" s="31">
        <f t="shared" si="72"/>
        <v>15.704557878031785</v>
      </c>
      <c r="BI110" s="31">
        <f t="shared" si="73"/>
        <v>17.832169756792204</v>
      </c>
      <c r="BJ110" s="31">
        <f t="shared" si="74"/>
        <v>4.6671001622212174</v>
      </c>
      <c r="BK110" s="31">
        <f t="shared" si="75"/>
        <v>2.2854389341590751</v>
      </c>
      <c r="BL110" s="31">
        <f t="shared" si="76"/>
        <v>14.126728720833864</v>
      </c>
      <c r="BM110" s="31">
        <f t="shared" si="77"/>
        <v>14.0745539297512</v>
      </c>
    </row>
    <row r="111" spans="1:65" x14ac:dyDescent="0.25">
      <c r="A111">
        <v>11</v>
      </c>
      <c r="B111" s="3">
        <v>31</v>
      </c>
      <c r="C111" s="24">
        <v>2013</v>
      </c>
      <c r="D111" s="2" t="s">
        <v>24</v>
      </c>
      <c r="E111" s="4">
        <v>31512</v>
      </c>
      <c r="F111" s="4">
        <v>868767</v>
      </c>
      <c r="G111" s="4">
        <v>3812557</v>
      </c>
      <c r="H111" s="4">
        <v>4712836</v>
      </c>
      <c r="I111" s="4">
        <v>5260768.4130790615</v>
      </c>
      <c r="J111" s="4">
        <v>2659028.7835990093</v>
      </c>
      <c r="K111" s="4">
        <v>2739367.2557694823</v>
      </c>
      <c r="L111" s="4">
        <v>2806092.6981197125</v>
      </c>
      <c r="M111" s="4">
        <f t="shared" si="39"/>
        <v>5612634.0816388344</v>
      </c>
      <c r="N111" s="4">
        <f t="shared" si="40"/>
        <v>2836877.5059139188</v>
      </c>
      <c r="O111" s="4">
        <f t="shared" si="41"/>
        <v>2922589.4041700289</v>
      </c>
      <c r="P111" s="4">
        <f t="shared" si="42"/>
        <v>2993777.7672457066</v>
      </c>
      <c r="Q111" s="4">
        <v>5916409.7999999998</v>
      </c>
      <c r="R111" s="4">
        <v>426099751.33999997</v>
      </c>
      <c r="S111" s="11">
        <v>1114860330.28</v>
      </c>
      <c r="T111" s="4">
        <v>1546876491.4200001</v>
      </c>
      <c r="U111" s="33">
        <f t="shared" si="43"/>
        <v>3.8247460820668754E-3</v>
      </c>
      <c r="V111" s="33">
        <f t="shared" si="44"/>
        <v>0.27545815952561886</v>
      </c>
      <c r="W111" s="33">
        <f t="shared" si="45"/>
        <v>0.72071709439231413</v>
      </c>
      <c r="X111" s="4">
        <v>4356347.0599999996</v>
      </c>
      <c r="Y111" s="4">
        <v>352218557.23000002</v>
      </c>
      <c r="Z111" s="11">
        <v>940119669.16999984</v>
      </c>
      <c r="AA111" s="4">
        <v>1296694573.47</v>
      </c>
      <c r="AB111" s="4">
        <v>683690000</v>
      </c>
      <c r="AC111" s="4">
        <f t="shared" si="46"/>
        <v>113849.58743604356</v>
      </c>
      <c r="AD111" s="4">
        <f t="shared" si="47"/>
        <v>8199445.7004414648</v>
      </c>
      <c r="AE111" s="4">
        <f t="shared" si="48"/>
        <v>21453278.752122488</v>
      </c>
      <c r="AF111" s="4">
        <v>618800000</v>
      </c>
      <c r="AG111" s="13">
        <v>105.88678839103984</v>
      </c>
      <c r="AH111" s="3">
        <v>10.6</v>
      </c>
      <c r="AI111" s="4">
        <v>2200000</v>
      </c>
      <c r="AJ111" s="4">
        <v>7536548</v>
      </c>
      <c r="AK111" s="31">
        <f t="shared" si="49"/>
        <v>10.358123704650742</v>
      </c>
      <c r="AL111" s="31">
        <f t="shared" si="50"/>
        <v>13.674830244015006</v>
      </c>
      <c r="AM111" s="31">
        <f t="shared" si="51"/>
        <v>15.153810650605713</v>
      </c>
      <c r="AN111" s="31">
        <f t="shared" si="52"/>
        <v>15.365800407931445</v>
      </c>
      <c r="AO111" s="31">
        <f t="shared" si="53"/>
        <v>15.475787660181055</v>
      </c>
      <c r="AP111" s="31">
        <f t="shared" si="54"/>
        <v>14.793471495137988</v>
      </c>
      <c r="AQ111" s="31">
        <f t="shared" si="55"/>
        <v>14.823237523144865</v>
      </c>
      <c r="AR111" s="31">
        <f t="shared" si="56"/>
        <v>14.84730357477946</v>
      </c>
      <c r="AS111" s="31">
        <f t="shared" si="57"/>
        <v>15.54053070057158</v>
      </c>
      <c r="AT111" s="31">
        <f t="shared" si="58"/>
        <v>14.858214535528514</v>
      </c>
      <c r="AU111" s="31">
        <f t="shared" si="59"/>
        <v>14.88798056353539</v>
      </c>
      <c r="AV111" s="31">
        <f t="shared" si="60"/>
        <v>14.912046615169984</v>
      </c>
      <c r="AW111" s="31">
        <f t="shared" si="61"/>
        <v>15.593240370190664</v>
      </c>
      <c r="AX111" s="31">
        <f t="shared" si="62"/>
        <v>19.870184034898038</v>
      </c>
      <c r="AY111" s="31">
        <f t="shared" si="63"/>
        <v>20.831994969689394</v>
      </c>
      <c r="AZ111" s="31">
        <f t="shared" si="64"/>
        <v>21.159503567871166</v>
      </c>
      <c r="BA111" s="31">
        <f t="shared" si="65"/>
        <v>15.287144433874039</v>
      </c>
      <c r="BB111" s="31">
        <f t="shared" si="66"/>
        <v>19.679762442104551</v>
      </c>
      <c r="BC111" s="31">
        <f t="shared" si="67"/>
        <v>20.661517732753055</v>
      </c>
      <c r="BD111" s="31">
        <f t="shared" si="68"/>
        <v>20.983084227633359</v>
      </c>
      <c r="BE111" s="31">
        <f t="shared" si="69"/>
        <v>20.343015156478973</v>
      </c>
      <c r="BF111" s="31">
        <f t="shared" si="70"/>
        <v>11.642633447735154</v>
      </c>
      <c r="BG111" s="31">
        <f t="shared" si="71"/>
        <v>15.919577112442528</v>
      </c>
      <c r="BH111" s="31">
        <f t="shared" si="72"/>
        <v>16.881388047233884</v>
      </c>
      <c r="BI111" s="31">
        <f t="shared" si="73"/>
        <v>20.243292676663184</v>
      </c>
      <c r="BJ111" s="31">
        <f t="shared" si="74"/>
        <v>4.6623704893104838</v>
      </c>
      <c r="BK111" s="31">
        <f t="shared" si="75"/>
        <v>2.3608540011180215</v>
      </c>
      <c r="BL111" s="31">
        <f t="shared" si="76"/>
        <v>14.603967918328545</v>
      </c>
      <c r="BM111" s="31">
        <f t="shared" si="77"/>
        <v>15.835274810216619</v>
      </c>
    </row>
    <row r="112" spans="1:65" x14ac:dyDescent="0.25">
      <c r="A112">
        <v>12</v>
      </c>
      <c r="B112" s="6">
        <v>32</v>
      </c>
      <c r="C112" s="24">
        <v>2013</v>
      </c>
      <c r="D112" s="5" t="s">
        <v>25</v>
      </c>
      <c r="E112" s="7">
        <v>3808986</v>
      </c>
      <c r="F112" s="7">
        <v>5245100</v>
      </c>
      <c r="G112" s="7">
        <v>9359898</v>
      </c>
      <c r="H112" s="7">
        <v>18413984</v>
      </c>
      <c r="I112" s="7">
        <v>674518.47788147419</v>
      </c>
      <c r="J112" s="7">
        <v>1684043.0343401937</v>
      </c>
      <c r="K112" s="7">
        <v>1748091.4105062471</v>
      </c>
      <c r="L112" s="7">
        <v>1606714.1268797016</v>
      </c>
      <c r="M112" s="4">
        <f t="shared" si="39"/>
        <v>719633.54027152783</v>
      </c>
      <c r="N112" s="4">
        <f t="shared" si="40"/>
        <v>1796679.9880385082</v>
      </c>
      <c r="O112" s="4">
        <f t="shared" si="41"/>
        <v>1865012.2297789908</v>
      </c>
      <c r="P112" s="4">
        <f t="shared" si="42"/>
        <v>1714178.9487550419</v>
      </c>
      <c r="Q112" s="7">
        <v>148872270.04357344</v>
      </c>
      <c r="R112" s="7">
        <v>653026215.84936357</v>
      </c>
      <c r="S112" s="12">
        <v>457090842.88867563</v>
      </c>
      <c r="T112" s="7">
        <v>1258989328.7816126</v>
      </c>
      <c r="U112" s="33">
        <f t="shared" si="43"/>
        <v>0.11824744391411532</v>
      </c>
      <c r="V112" s="33">
        <f t="shared" si="44"/>
        <v>0.51869082677716571</v>
      </c>
      <c r="W112" s="33">
        <f t="shared" si="45"/>
        <v>0.36306172930871894</v>
      </c>
      <c r="X112" s="7">
        <v>119262602.06307648</v>
      </c>
      <c r="Y112" s="7">
        <v>572403910.92390215</v>
      </c>
      <c r="Z112" s="12">
        <v>401877032.88207501</v>
      </c>
      <c r="AA112" s="7">
        <v>1093543545.8690536</v>
      </c>
      <c r="AB112" s="7">
        <v>301400003.83135909</v>
      </c>
      <c r="AC112" s="4">
        <f t="shared" si="46"/>
        <v>3519821.294310261</v>
      </c>
      <c r="AD112" s="4">
        <f t="shared" si="47"/>
        <v>15439648.899131317</v>
      </c>
      <c r="AE112" s="4">
        <f t="shared" si="48"/>
        <v>10807103.84655842</v>
      </c>
      <c r="AF112" s="7">
        <v>268318280.85647792</v>
      </c>
      <c r="AG112" s="15">
        <v>105.6830067601913</v>
      </c>
      <c r="AH112" s="6">
        <v>8.0500000000000007</v>
      </c>
      <c r="AI112" s="7">
        <v>850000</v>
      </c>
      <c r="AJ112" s="7">
        <v>32825037</v>
      </c>
      <c r="AK112" s="31">
        <f t="shared" si="49"/>
        <v>15.152873569948605</v>
      </c>
      <c r="AL112" s="31">
        <f t="shared" si="50"/>
        <v>15.472804865407715</v>
      </c>
      <c r="AM112" s="31">
        <f t="shared" si="51"/>
        <v>16.0519449509585</v>
      </c>
      <c r="AN112" s="31">
        <f t="shared" si="52"/>
        <v>16.728620933925455</v>
      </c>
      <c r="AO112" s="31">
        <f t="shared" si="53"/>
        <v>13.421754349186477</v>
      </c>
      <c r="AP112" s="31">
        <f t="shared" si="54"/>
        <v>14.336708028291735</v>
      </c>
      <c r="AQ112" s="31">
        <f t="shared" si="55"/>
        <v>14.374035128170275</v>
      </c>
      <c r="AR112" s="31">
        <f t="shared" si="56"/>
        <v>14.28970173647407</v>
      </c>
      <c r="AS112" s="31">
        <f t="shared" si="57"/>
        <v>13.486497389577002</v>
      </c>
      <c r="AT112" s="31">
        <f t="shared" si="58"/>
        <v>14.40145106868226</v>
      </c>
      <c r="AU112" s="31">
        <f t="shared" si="59"/>
        <v>14.4387781685608</v>
      </c>
      <c r="AV112" s="31">
        <f t="shared" si="60"/>
        <v>14.354444776864597</v>
      </c>
      <c r="AW112" s="31">
        <f t="shared" si="61"/>
        <v>18.818599248232807</v>
      </c>
      <c r="AX112" s="31">
        <f t="shared" si="62"/>
        <v>20.297127833217942</v>
      </c>
      <c r="AY112" s="31">
        <f t="shared" si="63"/>
        <v>19.940392710042186</v>
      </c>
      <c r="AZ112" s="31">
        <f t="shared" si="64"/>
        <v>20.953575116024815</v>
      </c>
      <c r="BA112" s="31">
        <f t="shared" si="65"/>
        <v>18.596838359827021</v>
      </c>
      <c r="BB112" s="31">
        <f t="shared" si="66"/>
        <v>20.165355438124806</v>
      </c>
      <c r="BC112" s="31">
        <f t="shared" si="67"/>
        <v>19.811656711436864</v>
      </c>
      <c r="BD112" s="31">
        <f t="shared" si="68"/>
        <v>20.812689219756475</v>
      </c>
      <c r="BE112" s="31">
        <f t="shared" si="69"/>
        <v>19.523948856868543</v>
      </c>
      <c r="BF112" s="31">
        <f t="shared" si="70"/>
        <v>15.07392077762365</v>
      </c>
      <c r="BG112" s="31">
        <f t="shared" si="71"/>
        <v>16.552449362608787</v>
      </c>
      <c r="BH112" s="31">
        <f t="shared" si="72"/>
        <v>16.19571423943303</v>
      </c>
      <c r="BI112" s="31">
        <f t="shared" si="73"/>
        <v>19.407684448954239</v>
      </c>
      <c r="BJ112" s="31">
        <f t="shared" si="74"/>
        <v>4.6604441113629971</v>
      </c>
      <c r="BK112" s="31">
        <f t="shared" si="75"/>
        <v>2.0856720914304723</v>
      </c>
      <c r="BL112" s="31">
        <f t="shared" si="76"/>
        <v>13.652991628466498</v>
      </c>
      <c r="BM112" s="31">
        <f t="shared" si="77"/>
        <v>17.30670210534214</v>
      </c>
    </row>
    <row r="113" spans="1:65" x14ac:dyDescent="0.25">
      <c r="A113">
        <v>13</v>
      </c>
      <c r="B113" s="3">
        <v>33</v>
      </c>
      <c r="C113" s="24">
        <v>2013</v>
      </c>
      <c r="D113" s="2" t="s">
        <v>26</v>
      </c>
      <c r="E113" s="4">
        <v>4993370</v>
      </c>
      <c r="F113" s="4">
        <v>4015408</v>
      </c>
      <c r="G113" s="4">
        <v>6955270</v>
      </c>
      <c r="H113" s="4">
        <v>15964048</v>
      </c>
      <c r="I113" s="4">
        <v>675083.50919484138</v>
      </c>
      <c r="J113" s="4">
        <v>1007367.9395836265</v>
      </c>
      <c r="K113" s="4">
        <v>1338763.3725759194</v>
      </c>
      <c r="L113" s="4">
        <v>1179598.6049334607</v>
      </c>
      <c r="M113" s="4">
        <f t="shared" si="39"/>
        <v>720236.36361549282</v>
      </c>
      <c r="N113" s="4">
        <f t="shared" si="40"/>
        <v>1074745.5859111168</v>
      </c>
      <c r="O113" s="4">
        <f t="shared" si="41"/>
        <v>1428306.3503590934</v>
      </c>
      <c r="P113" s="4">
        <f t="shared" si="42"/>
        <v>1258495.8722461949</v>
      </c>
      <c r="Q113" s="4">
        <v>147520423.69</v>
      </c>
      <c r="R113" s="4">
        <v>376646266.89000005</v>
      </c>
      <c r="S113" s="11">
        <v>305849325.84999996</v>
      </c>
      <c r="T113" s="4">
        <v>830016016.42999995</v>
      </c>
      <c r="U113" s="33">
        <f t="shared" si="43"/>
        <v>0.1777320205512459</v>
      </c>
      <c r="V113" s="33">
        <f t="shared" si="44"/>
        <v>0.45378192641390408</v>
      </c>
      <c r="W113" s="33">
        <f t="shared" si="45"/>
        <v>0.3684860530348501</v>
      </c>
      <c r="X113" s="4">
        <v>123426274.59999999</v>
      </c>
      <c r="Y113" s="4">
        <v>329522683.37</v>
      </c>
      <c r="Z113" s="11">
        <v>273706160.09000003</v>
      </c>
      <c r="AA113" s="4">
        <v>726655118.05999994</v>
      </c>
      <c r="AB113" s="4">
        <v>242163565.82210252</v>
      </c>
      <c r="AC113" s="4">
        <f t="shared" si="46"/>
        <v>5290473.3490174627</v>
      </c>
      <c r="AD113" s="4">
        <f t="shared" si="47"/>
        <v>13507533.310613306</v>
      </c>
      <c r="AE113" s="4">
        <f t="shared" si="48"/>
        <v>10968567.380369231</v>
      </c>
      <c r="AF113" s="4">
        <v>211220465.23999995</v>
      </c>
      <c r="AG113" s="13">
        <v>106.11030130286883</v>
      </c>
      <c r="AH113" s="3">
        <v>7.36</v>
      </c>
      <c r="AI113" s="4">
        <v>830000</v>
      </c>
      <c r="AJ113" s="4">
        <v>24881808</v>
      </c>
      <c r="AK113" s="31">
        <f t="shared" si="49"/>
        <v>15.423621590482442</v>
      </c>
      <c r="AL113" s="31">
        <f t="shared" si="50"/>
        <v>15.205649519129162</v>
      </c>
      <c r="AM113" s="31">
        <f t="shared" si="51"/>
        <v>15.755010203578257</v>
      </c>
      <c r="AN113" s="31">
        <f t="shared" si="52"/>
        <v>16.585849751911464</v>
      </c>
      <c r="AO113" s="31">
        <f t="shared" si="53"/>
        <v>13.422591679528001</v>
      </c>
      <c r="AP113" s="31">
        <f t="shared" si="54"/>
        <v>13.822851486875239</v>
      </c>
      <c r="AQ113" s="31">
        <f t="shared" si="55"/>
        <v>14.107256889546434</v>
      </c>
      <c r="AR113" s="31">
        <f t="shared" si="56"/>
        <v>13.980684773261878</v>
      </c>
      <c r="AS113" s="31">
        <f t="shared" si="57"/>
        <v>13.487334719918525</v>
      </c>
      <c r="AT113" s="31">
        <f t="shared" si="58"/>
        <v>13.887594527265763</v>
      </c>
      <c r="AU113" s="31">
        <f t="shared" si="59"/>
        <v>14.171999929936959</v>
      </c>
      <c r="AV113" s="31">
        <f t="shared" si="60"/>
        <v>14.045427813652402</v>
      </c>
      <c r="AW113" s="31">
        <f t="shared" si="61"/>
        <v>18.809477189853574</v>
      </c>
      <c r="AX113" s="31">
        <f t="shared" si="62"/>
        <v>19.746817020836801</v>
      </c>
      <c r="AY113" s="31">
        <f t="shared" si="63"/>
        <v>19.538603139465362</v>
      </c>
      <c r="AZ113" s="31">
        <f t="shared" si="64"/>
        <v>20.53695555547235</v>
      </c>
      <c r="BA113" s="31">
        <f t="shared" si="65"/>
        <v>18.63115456897506</v>
      </c>
      <c r="BB113" s="31">
        <f t="shared" si="66"/>
        <v>19.613155751327941</v>
      </c>
      <c r="BC113" s="31">
        <f t="shared" si="67"/>
        <v>19.427565680480324</v>
      </c>
      <c r="BD113" s="31">
        <f t="shared" si="68"/>
        <v>20.403962532375029</v>
      </c>
      <c r="BE113" s="31">
        <f t="shared" si="69"/>
        <v>19.305123947635821</v>
      </c>
      <c r="BF113" s="31">
        <f t="shared" si="70"/>
        <v>15.481418279796882</v>
      </c>
      <c r="BG113" s="31">
        <f t="shared" si="71"/>
        <v>16.418758110780107</v>
      </c>
      <c r="BH113" s="31">
        <f t="shared" si="72"/>
        <v>16.210544229408669</v>
      </c>
      <c r="BI113" s="31">
        <f t="shared" si="73"/>
        <v>19.168413004912502</v>
      </c>
      <c r="BJ113" s="31">
        <f t="shared" si="74"/>
        <v>4.6644791314146765</v>
      </c>
      <c r="BK113" s="31">
        <f t="shared" si="75"/>
        <v>1.9960599327407849</v>
      </c>
      <c r="BL113" s="31">
        <f t="shared" si="76"/>
        <v>13.62918097977278</v>
      </c>
      <c r="BM113" s="31">
        <f t="shared" si="77"/>
        <v>17.029647492005292</v>
      </c>
    </row>
    <row r="114" spans="1:65" x14ac:dyDescent="0.25">
      <c r="A114">
        <v>14</v>
      </c>
      <c r="B114" s="6">
        <v>34</v>
      </c>
      <c r="C114" s="24">
        <v>2013</v>
      </c>
      <c r="D114" s="5" t="s">
        <v>27</v>
      </c>
      <c r="E114" s="7">
        <v>523430</v>
      </c>
      <c r="F114" s="7">
        <v>356258</v>
      </c>
      <c r="G114" s="7">
        <v>967382</v>
      </c>
      <c r="H114" s="7">
        <v>1847070</v>
      </c>
      <c r="I114" s="7">
        <v>773509.23673158034</v>
      </c>
      <c r="J114" s="7">
        <v>1074406.1056350847</v>
      </c>
      <c r="K114" s="7">
        <v>1585692.4285010388</v>
      </c>
      <c r="L114" s="7">
        <v>1526386.194496809</v>
      </c>
      <c r="M114" s="4">
        <f t="shared" si="39"/>
        <v>825245.2804705631</v>
      </c>
      <c r="N114" s="4">
        <f t="shared" si="40"/>
        <v>1146267.5891636335</v>
      </c>
      <c r="O114" s="4">
        <f t="shared" si="41"/>
        <v>1691751.2173839591</v>
      </c>
      <c r="P114" s="4">
        <f t="shared" si="42"/>
        <v>1628478.2952385482</v>
      </c>
      <c r="Q114" s="7">
        <v>9944059.1900000013</v>
      </c>
      <c r="R114" s="7">
        <v>19800524.030000001</v>
      </c>
      <c r="S114" s="12">
        <v>55179959.719999991</v>
      </c>
      <c r="T114" s="7">
        <v>84924542.920000002</v>
      </c>
      <c r="U114" s="33">
        <f t="shared" si="43"/>
        <v>0.11709287854946045</v>
      </c>
      <c r="V114" s="33">
        <f t="shared" si="44"/>
        <v>0.23315431969592521</v>
      </c>
      <c r="W114" s="33">
        <f t="shared" si="45"/>
        <v>0.64975280199011742</v>
      </c>
      <c r="X114" s="7">
        <v>8131040.0300000003</v>
      </c>
      <c r="Y114" s="7">
        <v>17387777.109999999</v>
      </c>
      <c r="Z114" s="12">
        <v>50108632.449999996</v>
      </c>
      <c r="AA114" s="7">
        <v>75627449.590000004</v>
      </c>
      <c r="AB114" s="7">
        <v>24250704</v>
      </c>
      <c r="AC114" s="4">
        <f t="shared" si="46"/>
        <v>3485453.8388992422</v>
      </c>
      <c r="AD114" s="4">
        <f t="shared" si="47"/>
        <v>6940205.3199745873</v>
      </c>
      <c r="AE114" s="4">
        <f t="shared" si="48"/>
        <v>19340914.88813629</v>
      </c>
      <c r="AF114" s="7">
        <v>20190810</v>
      </c>
      <c r="AG114" s="15">
        <v>106.63768406759776</v>
      </c>
      <c r="AH114" s="6">
        <v>9.33</v>
      </c>
      <c r="AI114" s="7">
        <v>947114</v>
      </c>
      <c r="AJ114" s="7">
        <v>2813088</v>
      </c>
      <c r="AK114" s="31">
        <f t="shared" si="49"/>
        <v>13.168158584974762</v>
      </c>
      <c r="AL114" s="31">
        <f t="shared" si="50"/>
        <v>12.783410466453212</v>
      </c>
      <c r="AM114" s="31">
        <f t="shared" si="51"/>
        <v>13.782348732623593</v>
      </c>
      <c r="AN114" s="31">
        <f t="shared" si="52"/>
        <v>14.429111157759372</v>
      </c>
      <c r="AO114" s="31">
        <f t="shared" si="53"/>
        <v>13.558692890399822</v>
      </c>
      <c r="AP114" s="31">
        <f t="shared" si="54"/>
        <v>13.887278607007374</v>
      </c>
      <c r="AQ114" s="31">
        <f t="shared" si="55"/>
        <v>14.276531733304077</v>
      </c>
      <c r="AR114" s="31">
        <f t="shared" si="56"/>
        <v>14.238413535149414</v>
      </c>
      <c r="AS114" s="31">
        <f t="shared" si="57"/>
        <v>13.623435930790347</v>
      </c>
      <c r="AT114" s="31">
        <f t="shared" si="58"/>
        <v>13.952021647397899</v>
      </c>
      <c r="AU114" s="31">
        <f t="shared" si="59"/>
        <v>14.341274773694602</v>
      </c>
      <c r="AV114" s="31">
        <f t="shared" si="60"/>
        <v>14.303156575539939</v>
      </c>
      <c r="AW114" s="31">
        <f t="shared" si="61"/>
        <v>16.112485864488033</v>
      </c>
      <c r="AX114" s="31">
        <f t="shared" si="62"/>
        <v>16.801218961476156</v>
      </c>
      <c r="AY114" s="31">
        <f t="shared" si="63"/>
        <v>17.826110396778517</v>
      </c>
      <c r="AZ114" s="31">
        <f t="shared" si="64"/>
        <v>18.257273689835706</v>
      </c>
      <c r="BA114" s="31">
        <f t="shared" si="65"/>
        <v>15.911199398311542</v>
      </c>
      <c r="BB114" s="31">
        <f t="shared" si="66"/>
        <v>16.671278052398126</v>
      </c>
      <c r="BC114" s="31">
        <f t="shared" si="67"/>
        <v>17.729703855603614</v>
      </c>
      <c r="BD114" s="31">
        <f t="shared" si="68"/>
        <v>18.141329865063422</v>
      </c>
      <c r="BE114" s="31">
        <f t="shared" si="69"/>
        <v>17.003956205854212</v>
      </c>
      <c r="BF114" s="31">
        <f t="shared" si="70"/>
        <v>15.064108820067984</v>
      </c>
      <c r="BG114" s="31">
        <f t="shared" si="71"/>
        <v>15.752841917056108</v>
      </c>
      <c r="BH114" s="31">
        <f t="shared" si="72"/>
        <v>16.777733352358467</v>
      </c>
      <c r="BI114" s="31">
        <f t="shared" si="73"/>
        <v>16.820738108355009</v>
      </c>
      <c r="BJ114" s="31">
        <f t="shared" si="74"/>
        <v>4.669436958339034</v>
      </c>
      <c r="BK114" s="31">
        <f t="shared" si="75"/>
        <v>2.2332350148592526</v>
      </c>
      <c r="BL114" s="31">
        <f t="shared" si="76"/>
        <v>13.761174745070942</v>
      </c>
      <c r="BM114" s="31">
        <f t="shared" si="77"/>
        <v>14.849793370310088</v>
      </c>
    </row>
    <row r="115" spans="1:65" x14ac:dyDescent="0.25">
      <c r="A115">
        <v>15</v>
      </c>
      <c r="B115" s="3">
        <v>35</v>
      </c>
      <c r="C115" s="24">
        <v>2013</v>
      </c>
      <c r="D115" s="2" t="s">
        <v>28</v>
      </c>
      <c r="E115" s="4">
        <v>7334791</v>
      </c>
      <c r="F115" s="4">
        <v>3850046</v>
      </c>
      <c r="G115" s="4">
        <v>8081620</v>
      </c>
      <c r="H115" s="4">
        <v>19266457</v>
      </c>
      <c r="I115" s="4">
        <v>643880.88053659699</v>
      </c>
      <c r="J115" s="4">
        <v>1328928.7456272505</v>
      </c>
      <c r="K115" s="4">
        <v>1418321.0507562454</v>
      </c>
      <c r="L115" s="4">
        <v>1279450.1903254625</v>
      </c>
      <c r="M115" s="4">
        <f t="shared" si="39"/>
        <v>686946.75204304908</v>
      </c>
      <c r="N115" s="4">
        <f t="shared" si="40"/>
        <v>1417813.9359325105</v>
      </c>
      <c r="O115" s="4">
        <f t="shared" si="41"/>
        <v>1513185.2313417299</v>
      </c>
      <c r="P115" s="4">
        <f t="shared" si="42"/>
        <v>1365026.0152350985</v>
      </c>
      <c r="Q115" s="4">
        <v>259815560</v>
      </c>
      <c r="R115" s="4">
        <v>532032290</v>
      </c>
      <c r="S115" s="11">
        <v>590653630</v>
      </c>
      <c r="T115" s="4">
        <v>1382501500</v>
      </c>
      <c r="U115" s="33">
        <f t="shared" si="43"/>
        <v>0.1879314850652965</v>
      </c>
      <c r="V115" s="33">
        <f t="shared" si="44"/>
        <v>0.38483306528058014</v>
      </c>
      <c r="W115" s="33">
        <f t="shared" si="45"/>
        <v>0.42723543518759294</v>
      </c>
      <c r="X115" s="4">
        <v>209513710</v>
      </c>
      <c r="Y115" s="4">
        <v>461891400</v>
      </c>
      <c r="Z115" s="11">
        <v>521384690</v>
      </c>
      <c r="AA115" s="4">
        <v>1192789800</v>
      </c>
      <c r="AB115" s="4">
        <v>380563760</v>
      </c>
      <c r="AC115" s="4">
        <f t="shared" si="46"/>
        <v>5594076.4646433024</v>
      </c>
      <c r="AD115" s="4">
        <f t="shared" si="47"/>
        <v>11455161.930714542</v>
      </c>
      <c r="AE115" s="4">
        <f t="shared" si="48"/>
        <v>12717335.214023106</v>
      </c>
      <c r="AF115" s="4">
        <v>330280800</v>
      </c>
      <c r="AG115" s="13">
        <v>106.11792385029662</v>
      </c>
      <c r="AH115" s="3">
        <v>7.46</v>
      </c>
      <c r="AI115" s="4">
        <v>866250</v>
      </c>
      <c r="AJ115" s="4">
        <v>29282929</v>
      </c>
      <c r="AK115" s="31">
        <f t="shared" si="49"/>
        <v>15.808139475629073</v>
      </c>
      <c r="AL115" s="31">
        <f t="shared" si="50"/>
        <v>15.163595654244538</v>
      </c>
      <c r="AM115" s="31">
        <f t="shared" si="51"/>
        <v>15.905102905450336</v>
      </c>
      <c r="AN115" s="31">
        <f t="shared" si="52"/>
        <v>16.773876162562342</v>
      </c>
      <c r="AO115" s="31">
        <f t="shared" si="53"/>
        <v>13.375269019866906</v>
      </c>
      <c r="AP115" s="31">
        <f t="shared" si="54"/>
        <v>14.099883721229642</v>
      </c>
      <c r="AQ115" s="31">
        <f t="shared" si="55"/>
        <v>14.164984371417669</v>
      </c>
      <c r="AR115" s="31">
        <f t="shared" si="56"/>
        <v>14.061941004809348</v>
      </c>
      <c r="AS115" s="31">
        <f t="shared" si="57"/>
        <v>13.44001206025743</v>
      </c>
      <c r="AT115" s="31">
        <f t="shared" si="58"/>
        <v>14.164626761620166</v>
      </c>
      <c r="AU115" s="31">
        <f t="shared" si="59"/>
        <v>14.229727411808193</v>
      </c>
      <c r="AV115" s="31">
        <f t="shared" si="60"/>
        <v>14.126684045199873</v>
      </c>
      <c r="AW115" s="31">
        <f t="shared" si="61"/>
        <v>19.375482552632093</v>
      </c>
      <c r="AX115" s="31">
        <f t="shared" si="62"/>
        <v>20.092214740952745</v>
      </c>
      <c r="AY115" s="31">
        <f t="shared" si="63"/>
        <v>20.196740329111524</v>
      </c>
      <c r="AZ115" s="31">
        <f t="shared" si="64"/>
        <v>21.047160376351133</v>
      </c>
      <c r="BA115" s="31">
        <f t="shared" si="65"/>
        <v>19.160299736712709</v>
      </c>
      <c r="BB115" s="31">
        <f t="shared" si="66"/>
        <v>19.950840356478857</v>
      </c>
      <c r="BC115" s="31">
        <f t="shared" si="67"/>
        <v>20.071998695779786</v>
      </c>
      <c r="BD115" s="31">
        <f t="shared" si="68"/>
        <v>20.899560770070394</v>
      </c>
      <c r="BE115" s="31">
        <f t="shared" si="69"/>
        <v>19.757164290216075</v>
      </c>
      <c r="BF115" s="31">
        <f t="shared" si="70"/>
        <v>15.537218821696618</v>
      </c>
      <c r="BG115" s="31">
        <f t="shared" si="71"/>
        <v>16.253951010017268</v>
      </c>
      <c r="BH115" s="31">
        <f t="shared" si="72"/>
        <v>16.35847659817605</v>
      </c>
      <c r="BI115" s="31">
        <f t="shared" si="73"/>
        <v>19.615453759697804</v>
      </c>
      <c r="BJ115" s="31">
        <f t="shared" si="74"/>
        <v>4.6645509649083188</v>
      </c>
      <c r="BK115" s="31">
        <f t="shared" si="75"/>
        <v>2.0095554142156695</v>
      </c>
      <c r="BL115" s="31">
        <f t="shared" si="76"/>
        <v>13.67192882948625</v>
      </c>
      <c r="BM115" s="31">
        <f t="shared" si="77"/>
        <v>17.19251527620731</v>
      </c>
    </row>
    <row r="116" spans="1:65" x14ac:dyDescent="0.25">
      <c r="A116">
        <v>16</v>
      </c>
      <c r="B116" s="6">
        <v>36</v>
      </c>
      <c r="C116" s="24">
        <v>2013</v>
      </c>
      <c r="D116" s="5" t="s">
        <v>29</v>
      </c>
      <c r="E116" s="7">
        <v>744302</v>
      </c>
      <c r="F116" s="7">
        <v>1457276</v>
      </c>
      <c r="G116" s="7">
        <v>2435441</v>
      </c>
      <c r="H116" s="7">
        <v>4637019</v>
      </c>
      <c r="I116" s="7">
        <v>854931.6097021969</v>
      </c>
      <c r="J116" s="7">
        <v>2078551.4828295805</v>
      </c>
      <c r="K116" s="7">
        <v>2296908.4711163542</v>
      </c>
      <c r="L116" s="7">
        <v>2134838.3351120325</v>
      </c>
      <c r="M116" s="4">
        <f t="shared" si="39"/>
        <v>912113.57606149523</v>
      </c>
      <c r="N116" s="4">
        <f t="shared" si="40"/>
        <v>2217575.0721066603</v>
      </c>
      <c r="O116" s="4">
        <f t="shared" si="41"/>
        <v>2450536.8332393942</v>
      </c>
      <c r="P116" s="4">
        <f t="shared" si="42"/>
        <v>2277626.6616583392</v>
      </c>
      <c r="Q116" s="7">
        <v>26074960</v>
      </c>
      <c r="R116" s="7">
        <v>181306250</v>
      </c>
      <c r="S116" s="12">
        <v>170454890</v>
      </c>
      <c r="T116" s="7">
        <v>377836080</v>
      </c>
      <c r="U116" s="33">
        <f t="shared" si="43"/>
        <v>6.9011302467461552E-2</v>
      </c>
      <c r="V116" s="33">
        <f t="shared" si="44"/>
        <v>0.47985425319890046</v>
      </c>
      <c r="W116" s="33">
        <f t="shared" si="45"/>
        <v>0.45113449726664534</v>
      </c>
      <c r="X116" s="7">
        <v>21566150</v>
      </c>
      <c r="Y116" s="7">
        <v>160887790</v>
      </c>
      <c r="Z116" s="12">
        <v>148645160</v>
      </c>
      <c r="AA116" s="7">
        <v>331099110</v>
      </c>
      <c r="AB116" s="7">
        <v>107508901.39</v>
      </c>
      <c r="AC116" s="4">
        <f t="shared" si="46"/>
        <v>2054230.044494529</v>
      </c>
      <c r="AD116" s="4">
        <f t="shared" si="47"/>
        <v>14283617.156253977</v>
      </c>
      <c r="AE116" s="4">
        <f t="shared" si="48"/>
        <v>13428728.414885776</v>
      </c>
      <c r="AF116" s="7">
        <v>100195818.18000001</v>
      </c>
      <c r="AG116" s="15">
        <v>110.28118922698711</v>
      </c>
      <c r="AH116" s="6">
        <v>8.6</v>
      </c>
      <c r="AI116" s="7">
        <v>1170000</v>
      </c>
      <c r="AJ116" s="7">
        <v>8153446</v>
      </c>
      <c r="AK116" s="31">
        <f t="shared" si="49"/>
        <v>13.520202145432931</v>
      </c>
      <c r="AL116" s="31">
        <f t="shared" si="50"/>
        <v>14.192079497573989</v>
      </c>
      <c r="AM116" s="31">
        <f t="shared" si="51"/>
        <v>14.705638406930172</v>
      </c>
      <c r="AN116" s="31">
        <f t="shared" si="52"/>
        <v>15.34958226084202</v>
      </c>
      <c r="AO116" s="31">
        <f t="shared" si="53"/>
        <v>13.658776756067233</v>
      </c>
      <c r="AP116" s="31">
        <f t="shared" si="54"/>
        <v>14.547181806590872</v>
      </c>
      <c r="AQ116" s="31">
        <f t="shared" si="55"/>
        <v>14.647074633735983</v>
      </c>
      <c r="AR116" s="31">
        <f t="shared" si="56"/>
        <v>14.573901480518861</v>
      </c>
      <c r="AS116" s="31">
        <f t="shared" si="57"/>
        <v>13.723519796457758</v>
      </c>
      <c r="AT116" s="31">
        <f t="shared" si="58"/>
        <v>14.611924846981397</v>
      </c>
      <c r="AU116" s="31">
        <f t="shared" si="59"/>
        <v>14.711817674126507</v>
      </c>
      <c r="AV116" s="31">
        <f t="shared" si="60"/>
        <v>14.638644520909386</v>
      </c>
      <c r="AW116" s="31">
        <f t="shared" si="61"/>
        <v>17.076486024813502</v>
      </c>
      <c r="AX116" s="31">
        <f t="shared" si="62"/>
        <v>19.015698148379649</v>
      </c>
      <c r="AY116" s="31">
        <f t="shared" si="63"/>
        <v>18.953981244901705</v>
      </c>
      <c r="AZ116" s="31">
        <f t="shared" si="64"/>
        <v>19.749971008736512</v>
      </c>
      <c r="BA116" s="31">
        <f t="shared" si="65"/>
        <v>16.886635513792715</v>
      </c>
      <c r="BB116" s="31">
        <f t="shared" si="66"/>
        <v>18.896217723439893</v>
      </c>
      <c r="BC116" s="31">
        <f t="shared" si="67"/>
        <v>18.817072547174298</v>
      </c>
      <c r="BD116" s="31">
        <f t="shared" si="68"/>
        <v>19.617928314504198</v>
      </c>
      <c r="BE116" s="31">
        <f t="shared" si="69"/>
        <v>18.493084205731869</v>
      </c>
      <c r="BF116" s="31">
        <f t="shared" si="70"/>
        <v>14.535411661492644</v>
      </c>
      <c r="BG116" s="31">
        <f t="shared" si="71"/>
        <v>16.474623785058792</v>
      </c>
      <c r="BH116" s="31">
        <f t="shared" si="72"/>
        <v>16.412906881580849</v>
      </c>
      <c r="BI116" s="31">
        <f t="shared" si="73"/>
        <v>18.422637011013581</v>
      </c>
      <c r="BJ116" s="31">
        <f t="shared" si="74"/>
        <v>4.7030333698024496</v>
      </c>
      <c r="BK116" s="31">
        <f t="shared" si="75"/>
        <v>2.1517622032594619</v>
      </c>
      <c r="BL116" s="31">
        <f t="shared" si="76"/>
        <v>13.972514306773938</v>
      </c>
      <c r="BM116" s="31">
        <f t="shared" si="77"/>
        <v>15.913951217938866</v>
      </c>
    </row>
    <row r="117" spans="1:65" x14ac:dyDescent="0.25">
      <c r="A117">
        <v>17</v>
      </c>
      <c r="B117" s="3">
        <v>51</v>
      </c>
      <c r="C117" s="24">
        <v>2013</v>
      </c>
      <c r="D117" s="2" t="s">
        <v>30</v>
      </c>
      <c r="E117" s="4">
        <v>554893</v>
      </c>
      <c r="F117" s="4">
        <v>540803</v>
      </c>
      <c r="G117" s="4">
        <v>1178201</v>
      </c>
      <c r="H117" s="4">
        <v>2273897</v>
      </c>
      <c r="I117" s="4">
        <v>947761.98821776558</v>
      </c>
      <c r="J117" s="4">
        <v>1379377.342870089</v>
      </c>
      <c r="K117" s="4">
        <v>1887555.4904627111</v>
      </c>
      <c r="L117" s="4">
        <v>1721121.4132059589</v>
      </c>
      <c r="M117" s="4">
        <f t="shared" si="39"/>
        <v>1011152.8998554437</v>
      </c>
      <c r="N117" s="4">
        <f t="shared" si="40"/>
        <v>1471636.7796737545</v>
      </c>
      <c r="O117" s="4">
        <f t="shared" si="41"/>
        <v>2013804.3428060524</v>
      </c>
      <c r="P117" s="4">
        <f t="shared" si="42"/>
        <v>1836238.348447707</v>
      </c>
      <c r="Q117" s="4">
        <v>22209773.400000002</v>
      </c>
      <c r="R117" s="4">
        <v>22353338.600000001</v>
      </c>
      <c r="S117" s="11">
        <v>89844417.299999997</v>
      </c>
      <c r="T117" s="4">
        <v>134407529.19999999</v>
      </c>
      <c r="U117" s="33">
        <f t="shared" si="43"/>
        <v>0.1652420331821709</v>
      </c>
      <c r="V117" s="33">
        <f t="shared" si="44"/>
        <v>0.16631016679681665</v>
      </c>
      <c r="W117" s="33">
        <f t="shared" si="45"/>
        <v>0.66844780076501853</v>
      </c>
      <c r="X117" s="4">
        <v>18898644.899999999</v>
      </c>
      <c r="Y117" s="4">
        <v>19317552.700000003</v>
      </c>
      <c r="Z117" s="11">
        <v>75887383.099999994</v>
      </c>
      <c r="AA117" s="4">
        <v>114103580.8</v>
      </c>
      <c r="AB117" s="4">
        <v>44931662.75</v>
      </c>
      <c r="AC117" s="4">
        <f t="shared" si="46"/>
        <v>4918689.2152372263</v>
      </c>
      <c r="AD117" s="4">
        <f t="shared" si="47"/>
        <v>4950483.8935621921</v>
      </c>
      <c r="AE117" s="4">
        <f t="shared" si="48"/>
        <v>19897400.953347091</v>
      </c>
      <c r="AF117" s="4">
        <v>38111983.43</v>
      </c>
      <c r="AG117" s="13">
        <v>105.30173421924042</v>
      </c>
      <c r="AH117" s="3">
        <v>8.56</v>
      </c>
      <c r="AI117" s="4">
        <v>1181000</v>
      </c>
      <c r="AJ117" s="4">
        <v>3047921</v>
      </c>
      <c r="AK117" s="31">
        <f t="shared" si="49"/>
        <v>13.226530581348859</v>
      </c>
      <c r="AL117" s="31">
        <f t="shared" si="50"/>
        <v>13.200810351032784</v>
      </c>
      <c r="AM117" s="31">
        <f t="shared" si="51"/>
        <v>13.979499256821699</v>
      </c>
      <c r="AN117" s="31">
        <f t="shared" si="52"/>
        <v>14.63700565763178</v>
      </c>
      <c r="AO117" s="31">
        <f t="shared" si="53"/>
        <v>13.761858682433655</v>
      </c>
      <c r="AP117" s="31">
        <f t="shared" si="54"/>
        <v>14.137142754492892</v>
      </c>
      <c r="AQ117" s="31">
        <f t="shared" si="55"/>
        <v>14.450793158593818</v>
      </c>
      <c r="AR117" s="31">
        <f t="shared" si="56"/>
        <v>14.3584866207622</v>
      </c>
      <c r="AS117" s="31">
        <f t="shared" si="57"/>
        <v>13.826601722824179</v>
      </c>
      <c r="AT117" s="31">
        <f t="shared" si="58"/>
        <v>14.201885794883419</v>
      </c>
      <c r="AU117" s="31">
        <f t="shared" si="59"/>
        <v>14.515536198984345</v>
      </c>
      <c r="AV117" s="31">
        <f t="shared" si="60"/>
        <v>14.423229661152725</v>
      </c>
      <c r="AW117" s="31">
        <f t="shared" si="61"/>
        <v>16.916042993207128</v>
      </c>
      <c r="AX117" s="31">
        <f t="shared" si="62"/>
        <v>16.922486245944121</v>
      </c>
      <c r="AY117" s="31">
        <f t="shared" si="63"/>
        <v>18.313590035707545</v>
      </c>
      <c r="AZ117" s="31">
        <f t="shared" si="64"/>
        <v>18.716387005317547</v>
      </c>
      <c r="BA117" s="31">
        <f t="shared" si="65"/>
        <v>16.754600779046719</v>
      </c>
      <c r="BB117" s="31">
        <f t="shared" si="66"/>
        <v>16.776524706882441</v>
      </c>
      <c r="BC117" s="31">
        <f t="shared" si="67"/>
        <v>18.144760997981493</v>
      </c>
      <c r="BD117" s="31">
        <f t="shared" si="68"/>
        <v>18.552617197337238</v>
      </c>
      <c r="BE117" s="31">
        <f t="shared" si="69"/>
        <v>17.620653287928906</v>
      </c>
      <c r="BF117" s="31">
        <f t="shared" si="70"/>
        <v>15.408552633305236</v>
      </c>
      <c r="BG117" s="31">
        <f t="shared" si="71"/>
        <v>15.414995886042231</v>
      </c>
      <c r="BH117" s="31">
        <f t="shared" si="72"/>
        <v>16.806099675805655</v>
      </c>
      <c r="BI117" s="31">
        <f t="shared" si="73"/>
        <v>17.456039316365867</v>
      </c>
      <c r="BJ117" s="31">
        <f t="shared" si="74"/>
        <v>4.656829888322835</v>
      </c>
      <c r="BK117" s="31">
        <f t="shared" si="75"/>
        <v>2.1471001901536506</v>
      </c>
      <c r="BL117" s="31">
        <f t="shared" si="76"/>
        <v>13.981872095179499</v>
      </c>
      <c r="BM117" s="31">
        <f t="shared" si="77"/>
        <v>14.92997027681761</v>
      </c>
    </row>
    <row r="118" spans="1:65" x14ac:dyDescent="0.25">
      <c r="A118">
        <v>18</v>
      </c>
      <c r="B118" s="6">
        <v>52</v>
      </c>
      <c r="C118" s="24">
        <v>2013</v>
      </c>
      <c r="D118" s="5" t="s">
        <v>31</v>
      </c>
      <c r="E118" s="7">
        <v>925872</v>
      </c>
      <c r="F118" s="7">
        <v>268222</v>
      </c>
      <c r="G118" s="7">
        <v>787748</v>
      </c>
      <c r="H118" s="7">
        <v>1981842</v>
      </c>
      <c r="I118" s="7">
        <v>498039.24855592364</v>
      </c>
      <c r="J118" s="7">
        <v>819402.71460811072</v>
      </c>
      <c r="K118" s="7">
        <v>1519785.404253507</v>
      </c>
      <c r="L118" s="7">
        <v>1209961.0967173569</v>
      </c>
      <c r="M118" s="4">
        <f t="shared" si="39"/>
        <v>531350.52542689489</v>
      </c>
      <c r="N118" s="4">
        <f t="shared" si="40"/>
        <v>874208.33640253718</v>
      </c>
      <c r="O118" s="4">
        <f t="shared" si="41"/>
        <v>1621436.0121771614</v>
      </c>
      <c r="P118" s="4">
        <f t="shared" si="42"/>
        <v>1290889.1545214802</v>
      </c>
      <c r="Q118" s="7">
        <v>27376090.420000002</v>
      </c>
      <c r="R118" s="7">
        <v>10484966.060000001</v>
      </c>
      <c r="S118" s="12">
        <v>35757827.880000003</v>
      </c>
      <c r="T118" s="7">
        <v>73618884.370000005</v>
      </c>
      <c r="U118" s="33">
        <f t="shared" si="43"/>
        <v>0.37186233741890107</v>
      </c>
      <c r="V118" s="33">
        <f t="shared" si="44"/>
        <v>0.14242223513336297</v>
      </c>
      <c r="W118" s="33">
        <f t="shared" si="45"/>
        <v>0.48571542731190126</v>
      </c>
      <c r="X118" s="7">
        <v>28201245.920000002</v>
      </c>
      <c r="Y118" s="7">
        <v>10343613.699999999</v>
      </c>
      <c r="Z118" s="12">
        <v>31221854.810000002</v>
      </c>
      <c r="AA118" s="7">
        <v>69766714.409999996</v>
      </c>
      <c r="AB118" s="7">
        <v>28720190.829999998</v>
      </c>
      <c r="AC118" s="4">
        <f t="shared" si="46"/>
        <v>11069067.79946718</v>
      </c>
      <c r="AD118" s="4">
        <f t="shared" si="47"/>
        <v>4239422.0070395377</v>
      </c>
      <c r="AE118" s="4">
        <f t="shared" si="48"/>
        <v>14458084.229449946</v>
      </c>
      <c r="AF118" s="7">
        <v>22213426.07</v>
      </c>
      <c r="AG118" s="15">
        <v>106.14032422627021</v>
      </c>
      <c r="AH118" s="6">
        <v>7.15</v>
      </c>
      <c r="AI118" s="7">
        <v>1100000</v>
      </c>
      <c r="AJ118" s="7">
        <v>3280317</v>
      </c>
      <c r="AK118" s="31">
        <f t="shared" si="49"/>
        <v>13.738491275132132</v>
      </c>
      <c r="AL118" s="31">
        <f t="shared" si="50"/>
        <v>12.499570274802638</v>
      </c>
      <c r="AM118" s="31">
        <f t="shared" si="51"/>
        <v>13.57693352073975</v>
      </c>
      <c r="AN118" s="31">
        <f t="shared" si="52"/>
        <v>14.499537273237351</v>
      </c>
      <c r="AO118" s="31">
        <f t="shared" si="53"/>
        <v>13.118434165262551</v>
      </c>
      <c r="AP118" s="31">
        <f t="shared" si="54"/>
        <v>13.616330957011206</v>
      </c>
      <c r="AQ118" s="31">
        <f t="shared" si="55"/>
        <v>14.234079701443259</v>
      </c>
      <c r="AR118" s="31">
        <f t="shared" si="56"/>
        <v>14.006098765582795</v>
      </c>
      <c r="AS118" s="31">
        <f t="shared" si="57"/>
        <v>13.183177205653076</v>
      </c>
      <c r="AT118" s="31">
        <f t="shared" si="58"/>
        <v>13.681073997401731</v>
      </c>
      <c r="AU118" s="31">
        <f t="shared" si="59"/>
        <v>14.298822741833783</v>
      </c>
      <c r="AV118" s="31">
        <f t="shared" si="60"/>
        <v>14.07084180597332</v>
      </c>
      <c r="AW118" s="31">
        <f t="shared" si="61"/>
        <v>17.125180578001704</v>
      </c>
      <c r="AX118" s="31">
        <f t="shared" si="62"/>
        <v>16.165452985307674</v>
      </c>
      <c r="AY118" s="31">
        <f t="shared" si="63"/>
        <v>17.392279764814003</v>
      </c>
      <c r="AZ118" s="31">
        <f t="shared" si="64"/>
        <v>18.114412131901929</v>
      </c>
      <c r="BA118" s="31">
        <f t="shared" si="65"/>
        <v>17.154876716492648</v>
      </c>
      <c r="BB118" s="31">
        <f t="shared" si="66"/>
        <v>16.151879853415519</v>
      </c>
      <c r="BC118" s="31">
        <f t="shared" si="67"/>
        <v>17.256628882241316</v>
      </c>
      <c r="BD118" s="31">
        <f t="shared" si="68"/>
        <v>18.060667583076597</v>
      </c>
      <c r="BE118" s="31">
        <f t="shared" si="69"/>
        <v>17.173110946620831</v>
      </c>
      <c r="BF118" s="31">
        <f t="shared" si="70"/>
        <v>16.219665091515431</v>
      </c>
      <c r="BG118" s="31">
        <f t="shared" si="71"/>
        <v>15.259937498821399</v>
      </c>
      <c r="BH118" s="31">
        <f t="shared" si="72"/>
        <v>16.48676427832773</v>
      </c>
      <c r="BI118" s="31">
        <f t="shared" si="73"/>
        <v>16.916207441965966</v>
      </c>
      <c r="BJ118" s="31">
        <f t="shared" si="74"/>
        <v>4.6647620320989667</v>
      </c>
      <c r="BK118" s="31">
        <f t="shared" si="75"/>
        <v>1.9671123567059163</v>
      </c>
      <c r="BL118" s="31">
        <f t="shared" si="76"/>
        <v>13.910820737768599</v>
      </c>
      <c r="BM118" s="31">
        <f t="shared" si="77"/>
        <v>15.003450622031833</v>
      </c>
    </row>
    <row r="119" spans="1:65" x14ac:dyDescent="0.25">
      <c r="A119">
        <v>19</v>
      </c>
      <c r="B119" s="3">
        <v>53</v>
      </c>
      <c r="C119" s="24">
        <v>2013</v>
      </c>
      <c r="D119" s="2" t="s">
        <v>32</v>
      </c>
      <c r="E119" s="4">
        <v>1287321</v>
      </c>
      <c r="F119" s="4">
        <v>228339</v>
      </c>
      <c r="G119" s="4">
        <v>560288</v>
      </c>
      <c r="H119" s="4">
        <v>2075948</v>
      </c>
      <c r="I119" s="4">
        <v>652062.87887300225</v>
      </c>
      <c r="J119" s="4">
        <v>1062702.6626376591</v>
      </c>
      <c r="K119" s="4">
        <v>1538633.051725222</v>
      </c>
      <c r="L119" s="4">
        <v>1626155.6355303191</v>
      </c>
      <c r="M119" s="4">
        <f t="shared" si="39"/>
        <v>695676.00205235381</v>
      </c>
      <c r="N119" s="4">
        <f t="shared" si="40"/>
        <v>1133781.3632205641</v>
      </c>
      <c r="O119" s="4">
        <f t="shared" si="41"/>
        <v>1641544.2815880454</v>
      </c>
      <c r="P119" s="4">
        <f t="shared" si="42"/>
        <v>1734920.7996564517</v>
      </c>
      <c r="Q119" s="4">
        <v>19166974.360000003</v>
      </c>
      <c r="R119" s="4">
        <v>7169013.4199999999</v>
      </c>
      <c r="S119" s="11">
        <v>34989267.399999999</v>
      </c>
      <c r="T119" s="4">
        <v>61325255.189999998</v>
      </c>
      <c r="U119" s="33">
        <f t="shared" si="43"/>
        <v>0.31254618184003036</v>
      </c>
      <c r="V119" s="33">
        <f t="shared" si="44"/>
        <v>0.11690148533077796</v>
      </c>
      <c r="W119" s="33">
        <f t="shared" si="45"/>
        <v>0.57055233266612682</v>
      </c>
      <c r="X119" s="4">
        <v>15810269.290000001</v>
      </c>
      <c r="Y119" s="4">
        <v>6169842.7400000002</v>
      </c>
      <c r="Z119" s="11">
        <v>29525076.599999998</v>
      </c>
      <c r="AA119" s="4">
        <v>51505188.640000001</v>
      </c>
      <c r="AB119" s="4">
        <v>20620336.280000001</v>
      </c>
      <c r="AC119" s="4">
        <f t="shared" si="46"/>
        <v>9303429.0626605675</v>
      </c>
      <c r="AD119" s="4">
        <f t="shared" si="47"/>
        <v>3479756.7184845759</v>
      </c>
      <c r="AE119" s="4">
        <f t="shared" si="48"/>
        <v>16983388.254000973</v>
      </c>
      <c r="AF119" s="4">
        <v>17614837.699999999</v>
      </c>
      <c r="AG119" s="13">
        <v>106.78877433573935</v>
      </c>
      <c r="AH119" s="3">
        <v>7.18</v>
      </c>
      <c r="AI119" s="4">
        <v>1010000</v>
      </c>
      <c r="AJ119" s="4">
        <v>3191748</v>
      </c>
      <c r="AK119" s="31">
        <f t="shared" si="49"/>
        <v>14.06807387272837</v>
      </c>
      <c r="AL119" s="31">
        <f t="shared" si="50"/>
        <v>12.338586645786551</v>
      </c>
      <c r="AM119" s="31">
        <f t="shared" si="51"/>
        <v>13.236206216226043</v>
      </c>
      <c r="AN119" s="31">
        <f t="shared" si="52"/>
        <v>14.545928474784649</v>
      </c>
      <c r="AO119" s="31">
        <f t="shared" si="53"/>
        <v>13.38789627624802</v>
      </c>
      <c r="AP119" s="31">
        <f t="shared" si="54"/>
        <v>13.87632590289793</v>
      </c>
      <c r="AQ119" s="31">
        <f t="shared" si="55"/>
        <v>14.246404951464285</v>
      </c>
      <c r="AR119" s="31">
        <f t="shared" si="56"/>
        <v>14.301729281317646</v>
      </c>
      <c r="AS119" s="31">
        <f t="shared" si="57"/>
        <v>13.452639316638546</v>
      </c>
      <c r="AT119" s="31">
        <f t="shared" si="58"/>
        <v>13.941068943288457</v>
      </c>
      <c r="AU119" s="31">
        <f t="shared" si="59"/>
        <v>14.31114799185481</v>
      </c>
      <c r="AV119" s="31">
        <f t="shared" si="60"/>
        <v>14.366472321708171</v>
      </c>
      <c r="AW119" s="31">
        <f t="shared" si="61"/>
        <v>16.76869927053583</v>
      </c>
      <c r="AX119" s="31">
        <f t="shared" si="62"/>
        <v>15.785278604781926</v>
      </c>
      <c r="AY119" s="31">
        <f t="shared" si="63"/>
        <v>17.37055192671399</v>
      </c>
      <c r="AZ119" s="31">
        <f t="shared" si="64"/>
        <v>17.931702309372081</v>
      </c>
      <c r="BA119" s="31">
        <f t="shared" si="65"/>
        <v>16.576170241931173</v>
      </c>
      <c r="BB119" s="31">
        <f t="shared" si="66"/>
        <v>15.635183907712342</v>
      </c>
      <c r="BC119" s="31">
        <f t="shared" si="67"/>
        <v>17.200750514455851</v>
      </c>
      <c r="BD119" s="31">
        <f t="shared" si="68"/>
        <v>17.757193110850256</v>
      </c>
      <c r="BE119" s="31">
        <f t="shared" si="69"/>
        <v>16.841788344858518</v>
      </c>
      <c r="BF119" s="31">
        <f t="shared" si="70"/>
        <v>16.045893606579405</v>
      </c>
      <c r="BG119" s="31">
        <f t="shared" si="71"/>
        <v>15.062472940825501</v>
      </c>
      <c r="BH119" s="31">
        <f t="shared" si="72"/>
        <v>16.647746262757568</v>
      </c>
      <c r="BI119" s="31">
        <f t="shared" si="73"/>
        <v>16.684252155976736</v>
      </c>
      <c r="BJ119" s="31">
        <f t="shared" si="74"/>
        <v>4.6708528117858101</v>
      </c>
      <c r="BK119" s="31">
        <f t="shared" si="75"/>
        <v>1.9712993830601329</v>
      </c>
      <c r="BL119" s="31">
        <f t="shared" si="76"/>
        <v>13.825460888817442</v>
      </c>
      <c r="BM119" s="31">
        <f t="shared" si="77"/>
        <v>14.976079287066907</v>
      </c>
    </row>
    <row r="120" spans="1:65" x14ac:dyDescent="0.25">
      <c r="A120">
        <v>20</v>
      </c>
      <c r="B120" s="6">
        <v>61</v>
      </c>
      <c r="C120" s="24">
        <v>2013</v>
      </c>
      <c r="D120" s="5" t="s">
        <v>33</v>
      </c>
      <c r="E120" s="7">
        <v>1268099</v>
      </c>
      <c r="F120" s="7">
        <v>180965</v>
      </c>
      <c r="G120" s="7">
        <v>604759</v>
      </c>
      <c r="H120" s="7">
        <v>2053823</v>
      </c>
      <c r="I120" s="7">
        <v>1454296.9488280078</v>
      </c>
      <c r="J120" s="7">
        <v>1695644.4050696336</v>
      </c>
      <c r="K120" s="7">
        <v>1956587.412557303</v>
      </c>
      <c r="L120" s="7">
        <v>1852149.1308026321</v>
      </c>
      <c r="M120" s="4">
        <f t="shared" si="39"/>
        <v>1551567.3717022783</v>
      </c>
      <c r="N120" s="4">
        <f t="shared" si="40"/>
        <v>1809057.3146259887</v>
      </c>
      <c r="O120" s="4">
        <f t="shared" si="41"/>
        <v>2087453.4541613217</v>
      </c>
      <c r="P120" s="4">
        <f t="shared" si="42"/>
        <v>1976029.8343443479</v>
      </c>
      <c r="Q120" s="7">
        <v>32979648</v>
      </c>
      <c r="R120" s="7">
        <v>33186291.599999998</v>
      </c>
      <c r="S120" s="12">
        <v>52475018.399999999</v>
      </c>
      <c r="T120" s="7">
        <v>118640957.90000001</v>
      </c>
      <c r="U120" s="33">
        <f t="shared" si="43"/>
        <v>0.27797860522837198</v>
      </c>
      <c r="V120" s="33">
        <f t="shared" si="44"/>
        <v>0.27972036122611244</v>
      </c>
      <c r="W120" s="33">
        <f t="shared" si="45"/>
        <v>0.44230103438839474</v>
      </c>
      <c r="X120" s="7">
        <v>28991668.600000001</v>
      </c>
      <c r="Y120" s="7">
        <v>28118827</v>
      </c>
      <c r="Z120" s="12">
        <v>44869843.800000004</v>
      </c>
      <c r="AA120" s="7">
        <v>101980339.40000001</v>
      </c>
      <c r="AB120" s="7">
        <v>40462608.100000001</v>
      </c>
      <c r="AC120" s="4">
        <f t="shared" si="46"/>
        <v>8274470.7340662656</v>
      </c>
      <c r="AD120" s="4">
        <f t="shared" si="47"/>
        <v>8326316.842932621</v>
      </c>
      <c r="AE120" s="4">
        <f t="shared" si="48"/>
        <v>13165786.488090739</v>
      </c>
      <c r="AF120" s="7">
        <v>33044477.300000001</v>
      </c>
      <c r="AG120" s="15">
        <v>107.58237262617742</v>
      </c>
      <c r="AH120" s="6">
        <v>7.14</v>
      </c>
      <c r="AI120" s="7">
        <v>1060000</v>
      </c>
      <c r="AJ120" s="7">
        <v>3254179</v>
      </c>
      <c r="AK120" s="31">
        <f t="shared" si="49"/>
        <v>14.053029486641337</v>
      </c>
      <c r="AL120" s="31">
        <f t="shared" si="50"/>
        <v>12.106058921383797</v>
      </c>
      <c r="AM120" s="31">
        <f t="shared" si="51"/>
        <v>13.312585310544256</v>
      </c>
      <c r="AN120" s="31">
        <f t="shared" si="52"/>
        <v>14.535213492437157</v>
      </c>
      <c r="AO120" s="31">
        <f t="shared" si="53"/>
        <v>14.190033145128814</v>
      </c>
      <c r="AP120" s="31">
        <f t="shared" si="54"/>
        <v>14.343573406528675</v>
      </c>
      <c r="AQ120" s="31">
        <f t="shared" si="55"/>
        <v>14.486712397660282</v>
      </c>
      <c r="AR120" s="31">
        <f t="shared" si="56"/>
        <v>14.43185721513785</v>
      </c>
      <c r="AS120" s="31">
        <f t="shared" si="57"/>
        <v>14.254776185519338</v>
      </c>
      <c r="AT120" s="31">
        <f t="shared" si="58"/>
        <v>14.4083164469192</v>
      </c>
      <c r="AU120" s="31">
        <f t="shared" si="59"/>
        <v>14.551455438050807</v>
      </c>
      <c r="AV120" s="31">
        <f t="shared" si="60"/>
        <v>14.496600255528374</v>
      </c>
      <c r="AW120" s="31">
        <f t="shared" si="61"/>
        <v>17.311401201903536</v>
      </c>
      <c r="AX120" s="31">
        <f t="shared" si="62"/>
        <v>17.317647445004088</v>
      </c>
      <c r="AY120" s="31">
        <f t="shared" si="63"/>
        <v>17.775847774314073</v>
      </c>
      <c r="AZ120" s="31">
        <f t="shared" si="64"/>
        <v>18.59161232976675</v>
      </c>
      <c r="BA120" s="31">
        <f t="shared" si="65"/>
        <v>17.182519057019999</v>
      </c>
      <c r="BB120" s="31">
        <f t="shared" si="66"/>
        <v>17.15194990995418</v>
      </c>
      <c r="BC120" s="31">
        <f t="shared" si="67"/>
        <v>17.619276496778287</v>
      </c>
      <c r="BD120" s="31">
        <f t="shared" si="68"/>
        <v>18.440290601689295</v>
      </c>
      <c r="BE120" s="31">
        <f t="shared" si="69"/>
        <v>17.515888848822584</v>
      </c>
      <c r="BF120" s="31">
        <f t="shared" si="70"/>
        <v>15.928685517552442</v>
      </c>
      <c r="BG120" s="31">
        <f t="shared" si="71"/>
        <v>15.934931760652995</v>
      </c>
      <c r="BH120" s="31">
        <f t="shared" si="72"/>
        <v>16.393132089962979</v>
      </c>
      <c r="BI120" s="31">
        <f t="shared" si="73"/>
        <v>17.313365008937406</v>
      </c>
      <c r="BJ120" s="31">
        <f t="shared" si="74"/>
        <v>4.6782568111304119</v>
      </c>
      <c r="BK120" s="31">
        <f t="shared" si="75"/>
        <v>1.965712776351493</v>
      </c>
      <c r="BL120" s="31">
        <f t="shared" si="76"/>
        <v>13.87377946608825</v>
      </c>
      <c r="BM120" s="31">
        <f t="shared" si="77"/>
        <v>14.995450574467592</v>
      </c>
    </row>
    <row r="121" spans="1:65" x14ac:dyDescent="0.25">
      <c r="A121">
        <v>21</v>
      </c>
      <c r="B121" s="3">
        <v>62</v>
      </c>
      <c r="C121" s="24">
        <v>2013</v>
      </c>
      <c r="D121" s="2" t="s">
        <v>34</v>
      </c>
      <c r="E121" s="4">
        <v>638438</v>
      </c>
      <c r="F121" s="4">
        <v>78058</v>
      </c>
      <c r="G121" s="4">
        <v>347215</v>
      </c>
      <c r="H121" s="4">
        <v>1063711</v>
      </c>
      <c r="I121" s="4">
        <v>1814413.1704020444</v>
      </c>
      <c r="J121" s="4">
        <v>1657395.030643878</v>
      </c>
      <c r="K121" s="4">
        <v>1909249.603450672</v>
      </c>
      <c r="L121" s="4">
        <v>2008811.9568792211</v>
      </c>
      <c r="M121" s="4">
        <f t="shared" si="39"/>
        <v>1935769.9101627113</v>
      </c>
      <c r="N121" s="4">
        <f t="shared" si="40"/>
        <v>1768249.6368027956</v>
      </c>
      <c r="O121" s="4">
        <f t="shared" si="41"/>
        <v>2036949.4631319037</v>
      </c>
      <c r="P121" s="4">
        <f t="shared" si="42"/>
        <v>2143171.0289229332</v>
      </c>
      <c r="Q121" s="4">
        <v>33979300</v>
      </c>
      <c r="R121" s="4">
        <v>17789200</v>
      </c>
      <c r="S121" s="11">
        <v>30188600</v>
      </c>
      <c r="T121" s="4">
        <v>81956900</v>
      </c>
      <c r="U121" s="33">
        <f t="shared" si="43"/>
        <v>0.41459962492480806</v>
      </c>
      <c r="V121" s="33">
        <f t="shared" si="44"/>
        <v>0.2170555499292921</v>
      </c>
      <c r="W121" s="33">
        <f t="shared" si="45"/>
        <v>0.36834726545293928</v>
      </c>
      <c r="X121" s="4">
        <v>27847500</v>
      </c>
      <c r="Y121" s="4">
        <v>15777900</v>
      </c>
      <c r="Z121" s="11">
        <v>25786400</v>
      </c>
      <c r="AA121" s="4">
        <v>69411000</v>
      </c>
      <c r="AB121" s="4">
        <v>37036300</v>
      </c>
      <c r="AC121" s="4">
        <f t="shared" si="46"/>
        <v>12341210.432280527</v>
      </c>
      <c r="AD121" s="4">
        <f t="shared" si="47"/>
        <v>6461000.09776319</v>
      </c>
      <c r="AE121" s="4">
        <f t="shared" si="48"/>
        <v>10964436.149536451</v>
      </c>
      <c r="AF121" s="4">
        <v>29743700</v>
      </c>
      <c r="AG121" s="13">
        <v>106.01592438091642</v>
      </c>
      <c r="AH121" s="3">
        <v>8.15</v>
      </c>
      <c r="AI121" s="4">
        <v>1553127</v>
      </c>
      <c r="AJ121" s="4">
        <v>1691671</v>
      </c>
      <c r="AK121" s="31">
        <f t="shared" si="49"/>
        <v>13.366779847155788</v>
      </c>
      <c r="AL121" s="31">
        <f t="shared" si="50"/>
        <v>11.265207419089439</v>
      </c>
      <c r="AM121" s="31">
        <f t="shared" si="51"/>
        <v>12.757699463600096</v>
      </c>
      <c r="AN121" s="31">
        <f t="shared" si="52"/>
        <v>13.87727429544792</v>
      </c>
      <c r="AO121" s="31">
        <f t="shared" si="53"/>
        <v>14.411272651308694</v>
      </c>
      <c r="AP121" s="31">
        <f t="shared" si="54"/>
        <v>14.320757669108451</v>
      </c>
      <c r="AQ121" s="31">
        <f t="shared" si="55"/>
        <v>14.462220845051602</v>
      </c>
      <c r="AR121" s="31">
        <f t="shared" si="56"/>
        <v>14.51305403905751</v>
      </c>
      <c r="AS121" s="31">
        <f t="shared" si="57"/>
        <v>14.476015691699219</v>
      </c>
      <c r="AT121" s="31">
        <f t="shared" si="58"/>
        <v>14.385500709498976</v>
      </c>
      <c r="AU121" s="31">
        <f t="shared" si="59"/>
        <v>14.526963885442127</v>
      </c>
      <c r="AV121" s="31">
        <f t="shared" si="60"/>
        <v>14.577797079448034</v>
      </c>
      <c r="AW121" s="31">
        <f t="shared" si="61"/>
        <v>17.341262073642721</v>
      </c>
      <c r="AX121" s="31">
        <f t="shared" si="62"/>
        <v>16.694102089547123</v>
      </c>
      <c r="AY121" s="31">
        <f t="shared" si="63"/>
        <v>17.222974927636578</v>
      </c>
      <c r="AZ121" s="31">
        <f t="shared" si="64"/>
        <v>18.221704057291198</v>
      </c>
      <c r="BA121" s="31">
        <f t="shared" si="65"/>
        <v>17.142253753701482</v>
      </c>
      <c r="BB121" s="31">
        <f t="shared" si="66"/>
        <v>16.574120784678186</v>
      </c>
      <c r="BC121" s="31">
        <f t="shared" si="67"/>
        <v>17.065357779126099</v>
      </c>
      <c r="BD121" s="31">
        <f t="shared" si="68"/>
        <v>18.055555914357928</v>
      </c>
      <c r="BE121" s="31">
        <f t="shared" si="69"/>
        <v>17.427409070744073</v>
      </c>
      <c r="BF121" s="31">
        <f t="shared" si="70"/>
        <v>16.328454661767179</v>
      </c>
      <c r="BG121" s="31">
        <f t="shared" si="71"/>
        <v>15.68129467767158</v>
      </c>
      <c r="BH121" s="31">
        <f t="shared" si="72"/>
        <v>16.210167515761036</v>
      </c>
      <c r="BI121" s="31">
        <f t="shared" si="73"/>
        <v>17.208127902824721</v>
      </c>
      <c r="BJ121" s="31">
        <f t="shared" si="74"/>
        <v>4.6635893128373151</v>
      </c>
      <c r="BK121" s="31">
        <f t="shared" si="75"/>
        <v>2.0980179272527715</v>
      </c>
      <c r="BL121" s="31">
        <f t="shared" si="76"/>
        <v>14.255780875992659</v>
      </c>
      <c r="BM121" s="31">
        <f t="shared" si="77"/>
        <v>14.34122735579709</v>
      </c>
    </row>
    <row r="122" spans="1:65" x14ac:dyDescent="0.25">
      <c r="A122">
        <v>22</v>
      </c>
      <c r="B122" s="6">
        <v>63</v>
      </c>
      <c r="C122" s="24">
        <v>2013</v>
      </c>
      <c r="D122" s="5" t="s">
        <v>35</v>
      </c>
      <c r="E122" s="7">
        <v>806683</v>
      </c>
      <c r="F122" s="7">
        <v>237120</v>
      </c>
      <c r="G122" s="7">
        <v>767293</v>
      </c>
      <c r="H122" s="7">
        <v>1811096</v>
      </c>
      <c r="I122" s="7">
        <v>1453577.0242600569</v>
      </c>
      <c r="J122" s="7">
        <v>2048751.6519715562</v>
      </c>
      <c r="K122" s="7">
        <v>1761177.1962214252</v>
      </c>
      <c r="L122" s="7">
        <v>1937947.8901946533</v>
      </c>
      <c r="M122" s="4">
        <f t="shared" si="39"/>
        <v>1550799.2950927387</v>
      </c>
      <c r="N122" s="4">
        <f t="shared" si="40"/>
        <v>2185782.0842448496</v>
      </c>
      <c r="O122" s="4">
        <f t="shared" si="41"/>
        <v>1878973.2562152497</v>
      </c>
      <c r="P122" s="4">
        <f t="shared" si="42"/>
        <v>2067567.2302747152</v>
      </c>
      <c r="Q122" s="7">
        <v>50247357.100000001</v>
      </c>
      <c r="R122" s="7">
        <v>23422036.300000001</v>
      </c>
      <c r="S122" s="12">
        <v>42188808.100000001</v>
      </c>
      <c r="T122" s="7">
        <v>115858201.59999999</v>
      </c>
      <c r="U122" s="33">
        <f t="shared" si="43"/>
        <v>0.43369702279238559</v>
      </c>
      <c r="V122" s="33">
        <f t="shared" si="44"/>
        <v>0.20216122791949157</v>
      </c>
      <c r="W122" s="33">
        <f t="shared" si="45"/>
        <v>0.36414174842499891</v>
      </c>
      <c r="X122" s="7">
        <v>44791733.399999999</v>
      </c>
      <c r="Y122" s="7">
        <v>20760185.5</v>
      </c>
      <c r="Z122" s="12">
        <v>36298617.499999993</v>
      </c>
      <c r="AA122" s="7">
        <v>101850536.40000001</v>
      </c>
      <c r="AB122" s="7">
        <v>26324827.73</v>
      </c>
      <c r="AC122" s="4">
        <f t="shared" si="46"/>
        <v>12909674.539877113</v>
      </c>
      <c r="AD122" s="4">
        <f t="shared" si="47"/>
        <v>6017647.158882861</v>
      </c>
      <c r="AE122" s="4">
        <f t="shared" si="48"/>
        <v>10839252.315547783</v>
      </c>
      <c r="AF122" s="7">
        <v>22112484.199999999</v>
      </c>
      <c r="AG122" s="15">
        <v>104.66293472933233</v>
      </c>
      <c r="AH122" s="6">
        <v>7.98</v>
      </c>
      <c r="AI122" s="7">
        <v>1337500</v>
      </c>
      <c r="AJ122" s="7">
        <v>2741655</v>
      </c>
      <c r="AK122" s="31">
        <f t="shared" si="49"/>
        <v>13.600686057193657</v>
      </c>
      <c r="AL122" s="31">
        <f t="shared" si="50"/>
        <v>12.376321621089859</v>
      </c>
      <c r="AM122" s="31">
        <f t="shared" si="51"/>
        <v>13.550624015225667</v>
      </c>
      <c r="AN122" s="31">
        <f t="shared" si="52"/>
        <v>14.409442744847681</v>
      </c>
      <c r="AO122" s="31">
        <f t="shared" si="53"/>
        <v>14.189537989844007</v>
      </c>
      <c r="AP122" s="31">
        <f t="shared" si="54"/>
        <v>14.532741215371301</v>
      </c>
      <c r="AQ122" s="31">
        <f t="shared" si="55"/>
        <v>14.38149300491563</v>
      </c>
      <c r="AR122" s="31">
        <f t="shared" si="56"/>
        <v>14.477140182626897</v>
      </c>
      <c r="AS122" s="31">
        <f t="shared" si="57"/>
        <v>14.254281030234534</v>
      </c>
      <c r="AT122" s="31">
        <f t="shared" si="58"/>
        <v>14.597484255761826</v>
      </c>
      <c r="AU122" s="31">
        <f t="shared" si="59"/>
        <v>14.446236045306154</v>
      </c>
      <c r="AV122" s="31">
        <f t="shared" si="60"/>
        <v>14.541883223017422</v>
      </c>
      <c r="AW122" s="31">
        <f t="shared" si="61"/>
        <v>17.732468508495415</v>
      </c>
      <c r="AX122" s="31">
        <f t="shared" si="62"/>
        <v>16.96918785940797</v>
      </c>
      <c r="AY122" s="31">
        <f t="shared" si="63"/>
        <v>17.557665532931136</v>
      </c>
      <c r="AZ122" s="31">
        <f t="shared" si="64"/>
        <v>18.567877601330338</v>
      </c>
      <c r="BA122" s="31">
        <f t="shared" si="65"/>
        <v>17.617534158037447</v>
      </c>
      <c r="BB122" s="31">
        <f t="shared" si="66"/>
        <v>16.848547551674834</v>
      </c>
      <c r="BC122" s="31">
        <f t="shared" si="67"/>
        <v>17.407290213110361</v>
      </c>
      <c r="BD122" s="31">
        <f t="shared" si="68"/>
        <v>18.439016967191705</v>
      </c>
      <c r="BE122" s="31">
        <f t="shared" si="69"/>
        <v>17.086023071993292</v>
      </c>
      <c r="BF122" s="31">
        <f t="shared" si="70"/>
        <v>16.373487552580738</v>
      </c>
      <c r="BG122" s="31">
        <f t="shared" si="71"/>
        <v>15.610206903493289</v>
      </c>
      <c r="BH122" s="31">
        <f t="shared" si="72"/>
        <v>16.198684577016454</v>
      </c>
      <c r="BI122" s="31">
        <f t="shared" si="73"/>
        <v>16.91165290292194</v>
      </c>
      <c r="BJ122" s="31">
        <f t="shared" si="74"/>
        <v>4.6507450411522342</v>
      </c>
      <c r="BK122" s="31">
        <f t="shared" si="75"/>
        <v>2.0769384114617173</v>
      </c>
      <c r="BL122" s="31">
        <f t="shared" si="76"/>
        <v>14.106312757752299</v>
      </c>
      <c r="BM122" s="31">
        <f t="shared" si="77"/>
        <v>14.824072310619398</v>
      </c>
    </row>
    <row r="123" spans="1:65" x14ac:dyDescent="0.25">
      <c r="A123">
        <v>23</v>
      </c>
      <c r="B123" s="3">
        <v>64</v>
      </c>
      <c r="C123" s="24">
        <v>2013</v>
      </c>
      <c r="D123" s="2" t="s">
        <v>36</v>
      </c>
      <c r="E123" s="4">
        <v>596506</v>
      </c>
      <c r="F123" s="4">
        <v>210794</v>
      </c>
      <c r="G123" s="4">
        <v>816972</v>
      </c>
      <c r="H123" s="4">
        <v>1624272</v>
      </c>
      <c r="I123" s="4">
        <v>2440458.5815173192</v>
      </c>
      <c r="J123" s="4">
        <v>2497589.7053760095</v>
      </c>
      <c r="K123" s="4">
        <v>2306949.5429802784</v>
      </c>
      <c r="L123" s="4">
        <v>2707360.2496523834</v>
      </c>
      <c r="M123" s="4">
        <f t="shared" si="39"/>
        <v>2603688.2702151025</v>
      </c>
      <c r="N123" s="4">
        <f t="shared" si="40"/>
        <v>2664640.6003147159</v>
      </c>
      <c r="O123" s="4">
        <f t="shared" si="41"/>
        <v>2461249.5006169458</v>
      </c>
      <c r="P123" s="4">
        <f t="shared" si="42"/>
        <v>2888441.614478806</v>
      </c>
      <c r="Q123" s="4">
        <v>342384394.69</v>
      </c>
      <c r="R123" s="4">
        <v>139423060.13999999</v>
      </c>
      <c r="S123" s="4">
        <v>89929116.200000003</v>
      </c>
      <c r="T123" s="4">
        <v>571736571.01999998</v>
      </c>
      <c r="U123" s="33">
        <f t="shared" si="43"/>
        <v>0.59884991103363061</v>
      </c>
      <c r="V123" s="33">
        <f t="shared" si="44"/>
        <v>0.24385891546392405</v>
      </c>
      <c r="W123" s="33">
        <f t="shared" si="45"/>
        <v>0.15729117351993596</v>
      </c>
      <c r="X123" s="4">
        <v>279698585.56999999</v>
      </c>
      <c r="Y123" s="4">
        <v>124886941.36999999</v>
      </c>
      <c r="Z123" s="4">
        <v>78039079.099999994</v>
      </c>
      <c r="AA123" s="4">
        <v>482624606.01999998</v>
      </c>
      <c r="AB123" s="4">
        <v>144705563.61000001</v>
      </c>
      <c r="AC123" s="4">
        <f t="shared" si="46"/>
        <v>17825710.215629976</v>
      </c>
      <c r="AD123" s="4">
        <f t="shared" si="47"/>
        <v>7258844.4624709962</v>
      </c>
      <c r="AE123" s="4">
        <f t="shared" si="48"/>
        <v>4682019.3624196611</v>
      </c>
      <c r="AF123" s="4">
        <v>124969164.41</v>
      </c>
      <c r="AG123" s="13">
        <v>108.55980712824625</v>
      </c>
      <c r="AH123" s="3">
        <v>9.1999999999999993</v>
      </c>
      <c r="AI123" s="4">
        <v>1752073</v>
      </c>
      <c r="AJ123" s="4">
        <v>2744025</v>
      </c>
      <c r="AK123" s="31">
        <f t="shared" si="49"/>
        <v>13.298844579145127</v>
      </c>
      <c r="AL123" s="31">
        <f t="shared" si="50"/>
        <v>12.258636632246162</v>
      </c>
      <c r="AM123" s="31">
        <f t="shared" si="51"/>
        <v>13.613360101529025</v>
      </c>
      <c r="AN123" s="31">
        <f t="shared" si="52"/>
        <v>14.300570273363993</v>
      </c>
      <c r="AO123" s="31">
        <f t="shared" si="53"/>
        <v>14.707696522855068</v>
      </c>
      <c r="AP123" s="31">
        <f t="shared" si="54"/>
        <v>14.73083670692828</v>
      </c>
      <c r="AQ123" s="31">
        <f t="shared" si="55"/>
        <v>14.651436665646784</v>
      </c>
      <c r="AR123" s="31">
        <f t="shared" si="56"/>
        <v>14.81148464051493</v>
      </c>
      <c r="AS123" s="31">
        <f t="shared" si="57"/>
        <v>14.772439563245593</v>
      </c>
      <c r="AT123" s="31">
        <f t="shared" si="58"/>
        <v>14.795579747318804</v>
      </c>
      <c r="AU123" s="31">
        <f t="shared" si="59"/>
        <v>14.716179706037309</v>
      </c>
      <c r="AV123" s="31">
        <f t="shared" si="60"/>
        <v>14.876227680905455</v>
      </c>
      <c r="AW123" s="31">
        <f t="shared" si="61"/>
        <v>19.65144462493739</v>
      </c>
      <c r="AX123" s="31">
        <f t="shared" si="62"/>
        <v>18.753023466856387</v>
      </c>
      <c r="AY123" s="31">
        <f t="shared" si="63"/>
        <v>18.314532320198683</v>
      </c>
      <c r="AZ123" s="31">
        <f t="shared" si="64"/>
        <v>20.16418890308805</v>
      </c>
      <c r="BA123" s="31">
        <f t="shared" si="65"/>
        <v>19.449223101205522</v>
      </c>
      <c r="BB123" s="31">
        <f t="shared" si="66"/>
        <v>18.642919416947649</v>
      </c>
      <c r="BC123" s="31">
        <f t="shared" si="67"/>
        <v>18.172720273290768</v>
      </c>
      <c r="BD123" s="31">
        <f t="shared" si="68"/>
        <v>19.994749696220964</v>
      </c>
      <c r="BE123" s="31">
        <f t="shared" si="69"/>
        <v>18.790211640136917</v>
      </c>
      <c r="BF123" s="31">
        <f t="shared" si="70"/>
        <v>16.696152367265</v>
      </c>
      <c r="BG123" s="31">
        <f t="shared" si="71"/>
        <v>15.797731209183995</v>
      </c>
      <c r="BH123" s="31">
        <f t="shared" si="72"/>
        <v>15.359240062526291</v>
      </c>
      <c r="BI123" s="31">
        <f t="shared" si="73"/>
        <v>18.643577580114894</v>
      </c>
      <c r="BJ123" s="31">
        <f t="shared" si="74"/>
        <v>4.6873012388876578</v>
      </c>
      <c r="BK123" s="31">
        <f t="shared" si="75"/>
        <v>2.2192034840549946</v>
      </c>
      <c r="BL123" s="31">
        <f t="shared" si="76"/>
        <v>14.376310216277108</v>
      </c>
      <c r="BM123" s="31">
        <f t="shared" si="77"/>
        <v>14.824936378573582</v>
      </c>
    </row>
    <row r="124" spans="1:65" x14ac:dyDescent="0.25">
      <c r="A124">
        <v>24</v>
      </c>
      <c r="B124" s="3">
        <v>71</v>
      </c>
      <c r="C124" s="24">
        <v>2013</v>
      </c>
      <c r="D124" s="2" t="s">
        <v>38</v>
      </c>
      <c r="E124" s="4">
        <v>347312</v>
      </c>
      <c r="F124" s="4">
        <v>127630</v>
      </c>
      <c r="G124" s="4">
        <v>471910</v>
      </c>
      <c r="H124" s="4">
        <v>946852</v>
      </c>
      <c r="I124" s="4">
        <v>1187753.3489664495</v>
      </c>
      <c r="J124" s="4">
        <v>1724376.4913114156</v>
      </c>
      <c r="K124" s="4">
        <v>2051255.1445556064</v>
      </c>
      <c r="L124" s="4">
        <v>1882223.9924869714</v>
      </c>
      <c r="M124" s="4">
        <f t="shared" si="39"/>
        <v>1267196.0450522823</v>
      </c>
      <c r="N124" s="4">
        <f t="shared" si="40"/>
        <v>1839711.1419406994</v>
      </c>
      <c r="O124" s="4">
        <f t="shared" si="41"/>
        <v>2188453.0225369511</v>
      </c>
      <c r="P124" s="4">
        <f t="shared" si="42"/>
        <v>2008116.2484260695</v>
      </c>
      <c r="Q124" s="4">
        <v>19303426</v>
      </c>
      <c r="R124" s="4">
        <v>15871732</v>
      </c>
      <c r="S124" s="11">
        <v>35922302.700000003</v>
      </c>
      <c r="T124" s="4">
        <v>71097460.700000003</v>
      </c>
      <c r="U124" s="33">
        <f t="shared" si="43"/>
        <v>0.27150654622465298</v>
      </c>
      <c r="V124" s="33">
        <f t="shared" si="44"/>
        <v>0.22323908398039313</v>
      </c>
      <c r="W124" s="33">
        <f t="shared" si="45"/>
        <v>0.50525436979495386</v>
      </c>
      <c r="X124" s="4">
        <v>16788298.199999999</v>
      </c>
      <c r="Y124" s="4">
        <v>14990246</v>
      </c>
      <c r="Z124" s="11">
        <v>30643954.400000002</v>
      </c>
      <c r="AA124" s="4">
        <v>62422498.5</v>
      </c>
      <c r="AB124" s="4">
        <v>24452333.469999999</v>
      </c>
      <c r="AC124" s="4">
        <f t="shared" si="46"/>
        <v>8081819.7105408153</v>
      </c>
      <c r="AD124" s="4">
        <f t="shared" si="47"/>
        <v>6645062.7219241494</v>
      </c>
      <c r="AE124" s="4">
        <f t="shared" si="48"/>
        <v>15039691.607535033</v>
      </c>
      <c r="AF124" s="4">
        <v>23331262.350000001</v>
      </c>
      <c r="AG124" s="13">
        <v>103.88583353153989</v>
      </c>
      <c r="AH124" s="3">
        <v>9.1</v>
      </c>
      <c r="AI124" s="4">
        <v>1550000</v>
      </c>
      <c r="AJ124" s="4">
        <v>1743519</v>
      </c>
      <c r="AK124" s="31">
        <f t="shared" si="49"/>
        <v>12.757978790395544</v>
      </c>
      <c r="AL124" s="31">
        <f t="shared" si="50"/>
        <v>11.756890731976737</v>
      </c>
      <c r="AM124" s="31">
        <f t="shared" si="51"/>
        <v>13.064543568420236</v>
      </c>
      <c r="AN124" s="31">
        <f t="shared" si="52"/>
        <v>13.760898076955812</v>
      </c>
      <c r="AO124" s="31">
        <f t="shared" si="53"/>
        <v>13.987574138633869</v>
      </c>
      <c r="AP124" s="31">
        <f t="shared" si="54"/>
        <v>14.360376088795018</v>
      </c>
      <c r="AQ124" s="31">
        <f t="shared" si="55"/>
        <v>14.533962429393338</v>
      </c>
      <c r="AR124" s="31">
        <f t="shared" si="56"/>
        <v>14.447964610369983</v>
      </c>
      <c r="AS124" s="31">
        <f t="shared" si="57"/>
        <v>14.052317179024394</v>
      </c>
      <c r="AT124" s="31">
        <f t="shared" si="58"/>
        <v>14.425119129185545</v>
      </c>
      <c r="AU124" s="31">
        <f t="shared" si="59"/>
        <v>14.598705469783864</v>
      </c>
      <c r="AV124" s="31">
        <f t="shared" si="60"/>
        <v>14.512707650760508</v>
      </c>
      <c r="AW124" s="31">
        <f t="shared" si="61"/>
        <v>16.775793151074922</v>
      </c>
      <c r="AX124" s="31">
        <f t="shared" si="62"/>
        <v>16.580050223283592</v>
      </c>
      <c r="AY124" s="31">
        <f t="shared" si="63"/>
        <v>17.396868905690987</v>
      </c>
      <c r="AZ124" s="31">
        <f t="shared" si="64"/>
        <v>18.079562179649052</v>
      </c>
      <c r="BA124" s="31">
        <f t="shared" si="65"/>
        <v>16.636192665965499</v>
      </c>
      <c r="BB124" s="31">
        <f t="shared" si="66"/>
        <v>16.522910280884748</v>
      </c>
      <c r="BC124" s="31">
        <f t="shared" si="67"/>
        <v>17.237945954561351</v>
      </c>
      <c r="BD124" s="31">
        <f t="shared" si="68"/>
        <v>17.9494363212407</v>
      </c>
      <c r="BE124" s="31">
        <f t="shared" si="69"/>
        <v>17.012236207777004</v>
      </c>
      <c r="BF124" s="31">
        <f t="shared" si="70"/>
        <v>15.905127616841526</v>
      </c>
      <c r="BG124" s="31">
        <f t="shared" si="71"/>
        <v>15.709384689050195</v>
      </c>
      <c r="BH124" s="31">
        <f t="shared" si="72"/>
        <v>16.526203371457591</v>
      </c>
      <c r="BI124" s="31">
        <f t="shared" si="73"/>
        <v>16.965304750977868</v>
      </c>
      <c r="BJ124" s="31">
        <f t="shared" si="74"/>
        <v>4.6432925416631541</v>
      </c>
      <c r="BK124" s="31">
        <f t="shared" si="75"/>
        <v>2.2082744135228043</v>
      </c>
      <c r="BL124" s="31">
        <f t="shared" si="76"/>
        <v>14.253765488895429</v>
      </c>
      <c r="BM124" s="31">
        <f t="shared" si="77"/>
        <v>14.371416042658195</v>
      </c>
    </row>
    <row r="125" spans="1:65" x14ac:dyDescent="0.25">
      <c r="A125">
        <v>25</v>
      </c>
      <c r="B125" s="6">
        <v>72</v>
      </c>
      <c r="C125" s="24">
        <v>2013</v>
      </c>
      <c r="D125" s="5" t="s">
        <v>39</v>
      </c>
      <c r="E125" s="7">
        <v>599631</v>
      </c>
      <c r="F125" s="7">
        <v>126294</v>
      </c>
      <c r="G125" s="7">
        <v>450005</v>
      </c>
      <c r="H125" s="7">
        <v>1175930</v>
      </c>
      <c r="I125" s="7">
        <v>900203.37084808596</v>
      </c>
      <c r="J125" s="7">
        <v>1298459.4806143192</v>
      </c>
      <c r="K125" s="7">
        <v>1704580.5827487621</v>
      </c>
      <c r="L125" s="7">
        <v>1645197.7055082161</v>
      </c>
      <c r="M125" s="4">
        <f t="shared" si="39"/>
        <v>960413.33183700417</v>
      </c>
      <c r="N125" s="4">
        <f t="shared" si="40"/>
        <v>1385306.7389175456</v>
      </c>
      <c r="O125" s="4">
        <f t="shared" si="41"/>
        <v>1818591.1871448325</v>
      </c>
      <c r="P125" s="4">
        <f t="shared" si="42"/>
        <v>1755236.4954922893</v>
      </c>
      <c r="Q125" s="7">
        <v>37927264.439999998</v>
      </c>
      <c r="R125" s="7">
        <v>13551153.629999999</v>
      </c>
      <c r="S125" s="12">
        <v>28363806.640000004</v>
      </c>
      <c r="T125" s="7">
        <v>79842224.700000003</v>
      </c>
      <c r="U125" s="33">
        <f t="shared" si="43"/>
        <v>0.47502765087656679</v>
      </c>
      <c r="V125" s="33">
        <f t="shared" si="44"/>
        <v>0.16972414885628806</v>
      </c>
      <c r="W125" s="33">
        <f t="shared" si="45"/>
        <v>0.35524820039239219</v>
      </c>
      <c r="X125" s="7">
        <v>32937001.200000003</v>
      </c>
      <c r="Y125" s="7">
        <v>11108641.550000001</v>
      </c>
      <c r="Z125" s="12">
        <v>24173676.299999997</v>
      </c>
      <c r="AA125" s="7">
        <v>68219319.060000002</v>
      </c>
      <c r="AB125" s="7">
        <v>31553283.280000001</v>
      </c>
      <c r="AC125" s="4">
        <f t="shared" si="46"/>
        <v>14139945.740864595</v>
      </c>
      <c r="AD125" s="4">
        <f t="shared" si="47"/>
        <v>5052106.4433066798</v>
      </c>
      <c r="AE125" s="4">
        <f t="shared" si="48"/>
        <v>10574521.859556898</v>
      </c>
      <c r="AF125" s="7">
        <v>26670475.73</v>
      </c>
      <c r="AG125" s="15">
        <v>106.02886202983963</v>
      </c>
      <c r="AH125" s="6">
        <v>8.2200000000000006</v>
      </c>
      <c r="AI125" s="7">
        <v>995000</v>
      </c>
      <c r="AJ125" s="7">
        <v>1972710</v>
      </c>
      <c r="AK125" s="31">
        <f t="shared" si="49"/>
        <v>13.304069745008212</v>
      </c>
      <c r="AL125" s="31">
        <f t="shared" si="50"/>
        <v>11.746367801271898</v>
      </c>
      <c r="AM125" s="31">
        <f t="shared" si="51"/>
        <v>13.017013972795885</v>
      </c>
      <c r="AN125" s="31">
        <f t="shared" si="52"/>
        <v>13.977569881859573</v>
      </c>
      <c r="AO125" s="31">
        <f t="shared" si="53"/>
        <v>13.710375984388598</v>
      </c>
      <c r="AP125" s="31">
        <f t="shared" si="54"/>
        <v>14.076689104834349</v>
      </c>
      <c r="AQ125" s="31">
        <f t="shared" si="55"/>
        <v>14.348829645915911</v>
      </c>
      <c r="AR125" s="31">
        <f t="shared" si="56"/>
        <v>14.313371120679165</v>
      </c>
      <c r="AS125" s="31">
        <f t="shared" si="57"/>
        <v>13.775119024779123</v>
      </c>
      <c r="AT125" s="31">
        <f t="shared" si="58"/>
        <v>14.141432145224874</v>
      </c>
      <c r="AU125" s="31">
        <f t="shared" si="59"/>
        <v>14.413572686306436</v>
      </c>
      <c r="AV125" s="31">
        <f t="shared" si="60"/>
        <v>14.378114161069689</v>
      </c>
      <c r="AW125" s="31">
        <f t="shared" si="61"/>
        <v>17.451180789788182</v>
      </c>
      <c r="AX125" s="31">
        <f t="shared" si="62"/>
        <v>16.421982240411275</v>
      </c>
      <c r="AY125" s="31">
        <f t="shared" si="63"/>
        <v>17.1606244762907</v>
      </c>
      <c r="AZ125" s="31">
        <f t="shared" si="64"/>
        <v>18.195563054058233</v>
      </c>
      <c r="BA125" s="31">
        <f t="shared" si="65"/>
        <v>17.310107240318167</v>
      </c>
      <c r="BB125" s="31">
        <f t="shared" si="66"/>
        <v>16.223233881412622</v>
      </c>
      <c r="BC125" s="31">
        <f t="shared" si="67"/>
        <v>17.000774842892429</v>
      </c>
      <c r="BD125" s="31">
        <f t="shared" si="68"/>
        <v>18.038238353374616</v>
      </c>
      <c r="BE125" s="31">
        <f t="shared" si="69"/>
        <v>17.267188207464113</v>
      </c>
      <c r="BF125" s="31">
        <f t="shared" si="70"/>
        <v>16.464514381145605</v>
      </c>
      <c r="BG125" s="31">
        <f t="shared" si="71"/>
        <v>15.435315831768699</v>
      </c>
      <c r="BH125" s="31">
        <f t="shared" si="72"/>
        <v>16.173958067648122</v>
      </c>
      <c r="BI125" s="31">
        <f t="shared" si="73"/>
        <v>17.099067733644404</v>
      </c>
      <c r="BJ125" s="31">
        <f t="shared" si="74"/>
        <v>4.663711340350071</v>
      </c>
      <c r="BK125" s="31">
        <f t="shared" si="75"/>
        <v>2.1065702090680887</v>
      </c>
      <c r="BL125" s="31">
        <f t="shared" si="76"/>
        <v>13.81049801614073</v>
      </c>
      <c r="BM125" s="31">
        <f t="shared" si="77"/>
        <v>14.494918789913617</v>
      </c>
    </row>
    <row r="126" spans="1:65" x14ac:dyDescent="0.25">
      <c r="A126">
        <v>26</v>
      </c>
      <c r="B126" s="3">
        <v>73</v>
      </c>
      <c r="C126" s="24">
        <v>2013</v>
      </c>
      <c r="D126" s="2" t="s">
        <v>40</v>
      </c>
      <c r="E126" s="4">
        <v>1449932</v>
      </c>
      <c r="F126" s="4">
        <v>396424</v>
      </c>
      <c r="G126" s="4">
        <v>1444924</v>
      </c>
      <c r="H126" s="4">
        <v>3291280</v>
      </c>
      <c r="I126" s="4">
        <v>709401.56775247119</v>
      </c>
      <c r="J126" s="4">
        <v>1469541.3032664768</v>
      </c>
      <c r="K126" s="4">
        <v>1826222.2539832334</v>
      </c>
      <c r="L126" s="4">
        <v>1759405.8958706059</v>
      </c>
      <c r="M126" s="4">
        <f t="shared" si="39"/>
        <v>756849.78012654127</v>
      </c>
      <c r="N126" s="4">
        <f t="shared" si="40"/>
        <v>1567831.3423916583</v>
      </c>
      <c r="O126" s="4">
        <f t="shared" si="41"/>
        <v>1948368.8424433873</v>
      </c>
      <c r="P126" s="4">
        <f t="shared" si="42"/>
        <v>1877083.4827188323</v>
      </c>
      <c r="Q126" s="4">
        <v>75250404.340000004</v>
      </c>
      <c r="R126" s="4">
        <v>67535163.789999992</v>
      </c>
      <c r="S126" s="11">
        <v>116050848.06</v>
      </c>
      <c r="T126" s="4">
        <v>258836416.19</v>
      </c>
      <c r="U126" s="33">
        <f t="shared" si="43"/>
        <v>0.29072572340347241</v>
      </c>
      <c r="V126" s="33">
        <f t="shared" si="44"/>
        <v>0.26091832356551214</v>
      </c>
      <c r="W126" s="33">
        <f t="shared" si="45"/>
        <v>0.44835595303101544</v>
      </c>
      <c r="X126" s="4">
        <v>59687810.349999994</v>
      </c>
      <c r="Y126" s="4">
        <v>57070100.100000001</v>
      </c>
      <c r="Z126" s="11">
        <v>100831221.66000001</v>
      </c>
      <c r="AA126" s="4">
        <v>217589132.09999999</v>
      </c>
      <c r="AB126" s="4">
        <v>94883695.030000001</v>
      </c>
      <c r="AC126" s="4">
        <f t="shared" si="46"/>
        <v>8653908.7710220218</v>
      </c>
      <c r="AD126" s="4">
        <f t="shared" si="47"/>
        <v>7766644.5968054933</v>
      </c>
      <c r="AE126" s="4">
        <f t="shared" si="48"/>
        <v>13346020.672172483</v>
      </c>
      <c r="AF126" s="4">
        <v>82975853.829999998</v>
      </c>
      <c r="AG126" s="13">
        <v>105.17257456361733</v>
      </c>
      <c r="AH126" s="3">
        <v>8</v>
      </c>
      <c r="AI126" s="4">
        <v>1440000</v>
      </c>
      <c r="AJ126" s="4">
        <v>5898653</v>
      </c>
      <c r="AK126" s="31">
        <f t="shared" si="49"/>
        <v>14.187027216745355</v>
      </c>
      <c r="AL126" s="31">
        <f t="shared" si="50"/>
        <v>12.890239624509338</v>
      </c>
      <c r="AM126" s="31">
        <f t="shared" si="51"/>
        <v>14.183567282989786</v>
      </c>
      <c r="AN126" s="31">
        <f t="shared" si="52"/>
        <v>15.006787104828971</v>
      </c>
      <c r="AO126" s="31">
        <f t="shared" si="53"/>
        <v>13.472177031288869</v>
      </c>
      <c r="AP126" s="31">
        <f t="shared" si="54"/>
        <v>14.200460871466513</v>
      </c>
      <c r="AQ126" s="31">
        <f t="shared" si="55"/>
        <v>14.417760049040865</v>
      </c>
      <c r="AR126" s="31">
        <f t="shared" si="56"/>
        <v>14.380486750863987</v>
      </c>
      <c r="AS126" s="31">
        <f t="shared" si="57"/>
        <v>13.536920071679393</v>
      </c>
      <c r="AT126" s="31">
        <f t="shared" si="58"/>
        <v>14.265203911857039</v>
      </c>
      <c r="AU126" s="31">
        <f t="shared" si="59"/>
        <v>14.48250308943139</v>
      </c>
      <c r="AV126" s="31">
        <f t="shared" si="60"/>
        <v>14.445229791254512</v>
      </c>
      <c r="AW126" s="31">
        <f t="shared" si="61"/>
        <v>18.13633183486786</v>
      </c>
      <c r="AX126" s="31">
        <f t="shared" si="62"/>
        <v>18.028158965235036</v>
      </c>
      <c r="AY126" s="31">
        <f t="shared" si="63"/>
        <v>18.569538998370213</v>
      </c>
      <c r="AZ126" s="31">
        <f t="shared" si="64"/>
        <v>19.37170682239994</v>
      </c>
      <c r="BA126" s="31">
        <f t="shared" si="65"/>
        <v>17.904638375772858</v>
      </c>
      <c r="BB126" s="31">
        <f t="shared" si="66"/>
        <v>17.859790896497685</v>
      </c>
      <c r="BC126" s="31">
        <f t="shared" si="67"/>
        <v>18.428958604332895</v>
      </c>
      <c r="BD126" s="31">
        <f t="shared" si="68"/>
        <v>19.198119127305418</v>
      </c>
      <c r="BE126" s="31">
        <f t="shared" si="69"/>
        <v>18.368162436700743</v>
      </c>
      <c r="BF126" s="31">
        <f t="shared" si="70"/>
        <v>15.973521657883579</v>
      </c>
      <c r="BG126" s="31">
        <f t="shared" si="71"/>
        <v>15.865348788250754</v>
      </c>
      <c r="BH126" s="31">
        <f t="shared" si="72"/>
        <v>16.406728821385933</v>
      </c>
      <c r="BI126" s="31">
        <f t="shared" si="73"/>
        <v>18.234060205725264</v>
      </c>
      <c r="BJ126" s="31">
        <f t="shared" si="74"/>
        <v>4.6556025682514877</v>
      </c>
      <c r="BK126" s="31">
        <f t="shared" si="75"/>
        <v>2.0794415416798357</v>
      </c>
      <c r="BL126" s="31">
        <f t="shared" si="76"/>
        <v>14.180153671552183</v>
      </c>
      <c r="BM126" s="31">
        <f t="shared" si="77"/>
        <v>15.59023457772563</v>
      </c>
    </row>
    <row r="127" spans="1:65" x14ac:dyDescent="0.25">
      <c r="A127">
        <v>27</v>
      </c>
      <c r="B127" s="6">
        <v>74</v>
      </c>
      <c r="C127" s="24">
        <v>2013</v>
      </c>
      <c r="D127" s="5" t="s">
        <v>41</v>
      </c>
      <c r="E127" s="7">
        <v>432195</v>
      </c>
      <c r="F127" s="7">
        <v>111019</v>
      </c>
      <c r="G127" s="7">
        <v>425735</v>
      </c>
      <c r="H127" s="7">
        <v>968949</v>
      </c>
      <c r="I127" s="7">
        <v>947980.01541169733</v>
      </c>
      <c r="J127" s="7">
        <v>1140680.1949816141</v>
      </c>
      <c r="K127" s="7">
        <v>1769168.3747031768</v>
      </c>
      <c r="L127" s="7">
        <v>1823722.6656890705</v>
      </c>
      <c r="M127" s="4">
        <f t="shared" si="39"/>
        <v>1011385.509763978</v>
      </c>
      <c r="N127" s="4">
        <f t="shared" si="40"/>
        <v>1216974.4105608896</v>
      </c>
      <c r="O127" s="4">
        <f t="shared" si="41"/>
        <v>1887498.9234139104</v>
      </c>
      <c r="P127" s="4">
        <f t="shared" si="42"/>
        <v>1945702.0695789889</v>
      </c>
      <c r="Q127" s="7">
        <v>33678041.630000003</v>
      </c>
      <c r="R127" s="7">
        <v>12675083.029999999</v>
      </c>
      <c r="S127" s="12">
        <v>24688128.960000001</v>
      </c>
      <c r="T127" s="7">
        <v>71041253.609999999</v>
      </c>
      <c r="U127" s="33">
        <f t="shared" si="43"/>
        <v>0.47406316638054613</v>
      </c>
      <c r="V127" s="33">
        <f t="shared" si="44"/>
        <v>0.17841862841530451</v>
      </c>
      <c r="W127" s="33">
        <f t="shared" si="45"/>
        <v>0.34751820534491273</v>
      </c>
      <c r="X127" s="7">
        <v>30369624.119999997</v>
      </c>
      <c r="Y127" s="7">
        <v>11427749.66</v>
      </c>
      <c r="Z127" s="12">
        <v>22471340.530000001</v>
      </c>
      <c r="AA127" s="7">
        <v>64268714.310000002</v>
      </c>
      <c r="AB127" s="7">
        <v>25473913.52</v>
      </c>
      <c r="AC127" s="4">
        <f t="shared" si="46"/>
        <v>14111236.341703365</v>
      </c>
      <c r="AD127" s="4">
        <f t="shared" si="47"/>
        <v>5310911.3128394093</v>
      </c>
      <c r="AE127" s="4">
        <f t="shared" si="48"/>
        <v>10344426.389647268</v>
      </c>
      <c r="AF127" s="7">
        <v>24807787.34</v>
      </c>
      <c r="AG127" s="15">
        <v>105.83501428182025</v>
      </c>
      <c r="AH127" s="6">
        <v>8.41</v>
      </c>
      <c r="AI127" s="7">
        <v>1125207</v>
      </c>
      <c r="AJ127" s="7">
        <v>1582401</v>
      </c>
      <c r="AK127" s="31">
        <f t="shared" si="49"/>
        <v>12.976632154269819</v>
      </c>
      <c r="AL127" s="31">
        <f t="shared" si="50"/>
        <v>11.617456636817529</v>
      </c>
      <c r="AM127" s="31">
        <f t="shared" si="51"/>
        <v>12.961572365960647</v>
      </c>
      <c r="AN127" s="31">
        <f t="shared" si="52"/>
        <v>13.783967257908866</v>
      </c>
      <c r="AO127" s="31">
        <f t="shared" si="53"/>
        <v>13.762088700225608</v>
      </c>
      <c r="AP127" s="31">
        <f t="shared" si="54"/>
        <v>13.947135304703096</v>
      </c>
      <c r="AQ127" s="31">
        <f t="shared" si="55"/>
        <v>14.386020149337893</v>
      </c>
      <c r="AR127" s="31">
        <f t="shared" si="56"/>
        <v>14.41639039073646</v>
      </c>
      <c r="AS127" s="31">
        <f t="shared" si="57"/>
        <v>13.826831740616132</v>
      </c>
      <c r="AT127" s="31">
        <f t="shared" si="58"/>
        <v>14.011878345093621</v>
      </c>
      <c r="AU127" s="31">
        <f t="shared" si="59"/>
        <v>14.450763189728418</v>
      </c>
      <c r="AV127" s="31">
        <f t="shared" si="60"/>
        <v>14.481133431126985</v>
      </c>
      <c r="AW127" s="31">
        <f t="shared" si="61"/>
        <v>17.332356599270163</v>
      </c>
      <c r="AX127" s="31">
        <f t="shared" si="62"/>
        <v>16.355148658110402</v>
      </c>
      <c r="AY127" s="31">
        <f t="shared" si="63"/>
        <v>17.021833077161844</v>
      </c>
      <c r="AZ127" s="31">
        <f t="shared" si="64"/>
        <v>18.078771303029651</v>
      </c>
      <c r="BA127" s="31">
        <f t="shared" si="65"/>
        <v>17.22895346025782</v>
      </c>
      <c r="BB127" s="31">
        <f t="shared" si="66"/>
        <v>16.251555136247571</v>
      </c>
      <c r="BC127" s="31">
        <f t="shared" si="67"/>
        <v>16.92775130103799</v>
      </c>
      <c r="BD127" s="31">
        <f t="shared" si="68"/>
        <v>17.978583512635161</v>
      </c>
      <c r="BE127" s="31">
        <f t="shared" si="69"/>
        <v>17.05316548729213</v>
      </c>
      <c r="BF127" s="31">
        <f t="shared" si="70"/>
        <v>16.462481941656169</v>
      </c>
      <c r="BG127" s="31">
        <f t="shared" si="71"/>
        <v>15.485274000496405</v>
      </c>
      <c r="BH127" s="31">
        <f t="shared" si="72"/>
        <v>16.151958419547849</v>
      </c>
      <c r="BI127" s="31">
        <f t="shared" si="73"/>
        <v>17.026668167490918</v>
      </c>
      <c r="BJ127" s="31">
        <f t="shared" si="74"/>
        <v>4.6618814125163324</v>
      </c>
      <c r="BK127" s="31">
        <f t="shared" si="75"/>
        <v>2.1294214739848565</v>
      </c>
      <c r="BL127" s="31">
        <f t="shared" si="76"/>
        <v>13.933477576694735</v>
      </c>
      <c r="BM127" s="31">
        <f t="shared" si="77"/>
        <v>14.274453871801851</v>
      </c>
    </row>
    <row r="128" spans="1:65" x14ac:dyDescent="0.25">
      <c r="A128">
        <v>28</v>
      </c>
      <c r="B128" s="3">
        <v>75</v>
      </c>
      <c r="C128" s="24">
        <v>2013</v>
      </c>
      <c r="D128" s="2" t="s">
        <v>42</v>
      </c>
      <c r="E128" s="4">
        <v>177691</v>
      </c>
      <c r="F128" s="4">
        <v>61456</v>
      </c>
      <c r="G128" s="4">
        <v>209957</v>
      </c>
      <c r="H128" s="4">
        <v>449104</v>
      </c>
      <c r="I128" s="4">
        <v>760967.9651936068</v>
      </c>
      <c r="J128" s="4">
        <v>1132738.3823339739</v>
      </c>
      <c r="K128" s="4">
        <v>1483390.0762514123</v>
      </c>
      <c r="L128" s="4">
        <v>1464507.5841305661</v>
      </c>
      <c r="M128" s="4">
        <f t="shared" si="39"/>
        <v>811865.18795667891</v>
      </c>
      <c r="N128" s="4">
        <f t="shared" si="40"/>
        <v>1208501.4110223972</v>
      </c>
      <c r="O128" s="4">
        <f t="shared" si="41"/>
        <v>1582606.3883813056</v>
      </c>
      <c r="P128" s="4">
        <f t="shared" si="42"/>
        <v>1562460.9437424093</v>
      </c>
      <c r="Q128" s="4">
        <v>8577310</v>
      </c>
      <c r="R128" s="4">
        <v>3517670</v>
      </c>
      <c r="S128" s="11">
        <v>10034300</v>
      </c>
      <c r="T128" s="4">
        <v>22129280</v>
      </c>
      <c r="U128" s="33">
        <f t="shared" si="43"/>
        <v>0.38760004844260637</v>
      </c>
      <c r="V128" s="33">
        <f t="shared" si="44"/>
        <v>0.15895998423807733</v>
      </c>
      <c r="W128" s="33">
        <f t="shared" si="45"/>
        <v>0.45343996731931629</v>
      </c>
      <c r="X128" s="4">
        <v>7506500</v>
      </c>
      <c r="Y128" s="4">
        <v>3109680</v>
      </c>
      <c r="Z128" s="11">
        <v>8751390</v>
      </c>
      <c r="AA128" s="4">
        <v>19367570</v>
      </c>
      <c r="AB128" s="4">
        <v>6901690</v>
      </c>
      <c r="AC128" s="4">
        <f t="shared" si="46"/>
        <v>11537525.539874429</v>
      </c>
      <c r="AD128" s="4">
        <f t="shared" si="47"/>
        <v>4731694.1402199622</v>
      </c>
      <c r="AE128" s="4">
        <f t="shared" si="48"/>
        <v>13497354.359905608</v>
      </c>
      <c r="AF128" s="4">
        <v>6188280</v>
      </c>
      <c r="AG128" s="13">
        <v>105.30791896589443</v>
      </c>
      <c r="AH128" s="3">
        <v>7.48</v>
      </c>
      <c r="AI128" s="4">
        <v>1175000</v>
      </c>
      <c r="AJ128" s="4">
        <v>779079</v>
      </c>
      <c r="AK128" s="31">
        <f t="shared" si="49"/>
        <v>12.087801365702001</v>
      </c>
      <c r="AL128" s="31">
        <f t="shared" si="50"/>
        <v>11.026076750585686</v>
      </c>
      <c r="AM128" s="31">
        <f t="shared" si="51"/>
        <v>12.254658026828263</v>
      </c>
      <c r="AN128" s="31">
        <f t="shared" si="52"/>
        <v>13.015009765738458</v>
      </c>
      <c r="AO128" s="31">
        <f t="shared" si="53"/>
        <v>13.542346540285774</v>
      </c>
      <c r="AP128" s="31">
        <f t="shared" si="54"/>
        <v>13.940148606316097</v>
      </c>
      <c r="AQ128" s="31">
        <f t="shared" si="55"/>
        <v>14.209840618395299</v>
      </c>
      <c r="AR128" s="31">
        <f t="shared" si="56"/>
        <v>14.197029623884905</v>
      </c>
      <c r="AS128" s="31">
        <f t="shared" si="57"/>
        <v>13.607089580676298</v>
      </c>
      <c r="AT128" s="31">
        <f t="shared" si="58"/>
        <v>14.004891646706621</v>
      </c>
      <c r="AU128" s="31">
        <f t="shared" si="59"/>
        <v>14.274583658785824</v>
      </c>
      <c r="AV128" s="31">
        <f t="shared" si="60"/>
        <v>14.26177266427543</v>
      </c>
      <c r="AW128" s="31">
        <f t="shared" si="61"/>
        <v>15.964630902493013</v>
      </c>
      <c r="AX128" s="31">
        <f t="shared" si="62"/>
        <v>15.073309396582507</v>
      </c>
      <c r="AY128" s="31">
        <f t="shared" si="63"/>
        <v>16.121519781925013</v>
      </c>
      <c r="AZ128" s="31">
        <f t="shared" si="64"/>
        <v>16.912412176477623</v>
      </c>
      <c r="BA128" s="31">
        <f t="shared" si="65"/>
        <v>15.831279869834496</v>
      </c>
      <c r="BB128" s="31">
        <f t="shared" si="66"/>
        <v>14.950030384970802</v>
      </c>
      <c r="BC128" s="31">
        <f t="shared" si="67"/>
        <v>15.984723102860194</v>
      </c>
      <c r="BD128" s="31">
        <f t="shared" si="68"/>
        <v>16.779110575783974</v>
      </c>
      <c r="BE128" s="31">
        <f t="shared" si="69"/>
        <v>15.747276867113868</v>
      </c>
      <c r="BF128" s="31">
        <f t="shared" si="70"/>
        <v>16.26111537143105</v>
      </c>
      <c r="BG128" s="31">
        <f t="shared" si="71"/>
        <v>15.369793865520544</v>
      </c>
      <c r="BH128" s="31">
        <f t="shared" si="72"/>
        <v>16.418004250863049</v>
      </c>
      <c r="BI128" s="31">
        <f t="shared" si="73"/>
        <v>15.638167738520172</v>
      </c>
      <c r="BJ128" s="31">
        <f t="shared" si="74"/>
        <v>4.6568886201669093</v>
      </c>
      <c r="BK128" s="31">
        <f t="shared" si="75"/>
        <v>2.0122327919863858</v>
      </c>
      <c r="BL128" s="31">
        <f t="shared" si="76"/>
        <v>13.976778705560397</v>
      </c>
      <c r="BM128" s="31">
        <f t="shared" si="77"/>
        <v>13.565867731777782</v>
      </c>
    </row>
    <row r="129" spans="1:65" x14ac:dyDescent="0.25">
      <c r="A129">
        <v>29</v>
      </c>
      <c r="B129" s="6">
        <v>76</v>
      </c>
      <c r="C129" s="24">
        <v>2013</v>
      </c>
      <c r="D129" s="5" t="s">
        <v>43</v>
      </c>
      <c r="E129" s="7">
        <v>306157</v>
      </c>
      <c r="F129" s="7">
        <v>48016</v>
      </c>
      <c r="G129" s="7">
        <v>169787</v>
      </c>
      <c r="H129" s="7">
        <v>523960</v>
      </c>
      <c r="I129" s="7">
        <v>1343969.0346229954</v>
      </c>
      <c r="J129" s="7">
        <v>2388223.9905961044</v>
      </c>
      <c r="K129" s="7">
        <v>1527594.9798837625</v>
      </c>
      <c r="L129" s="7">
        <v>1783119.14275366</v>
      </c>
      <c r="M129" s="4">
        <f t="shared" si="39"/>
        <v>1433860.1922940994</v>
      </c>
      <c r="N129" s="4">
        <f t="shared" si="40"/>
        <v>2547959.9768889793</v>
      </c>
      <c r="O129" s="4">
        <f t="shared" si="41"/>
        <v>1629767.9300461432</v>
      </c>
      <c r="P129" s="4">
        <f t="shared" si="42"/>
        <v>1902382.7863930359</v>
      </c>
      <c r="Q129" s="7">
        <v>11195108.33</v>
      </c>
      <c r="R129" s="7">
        <v>4104663.52</v>
      </c>
      <c r="S129" s="12">
        <v>9949713.7000000011</v>
      </c>
      <c r="T129" s="7">
        <v>25249485.559999999</v>
      </c>
      <c r="U129" s="33">
        <f t="shared" si="43"/>
        <v>0.44337966028643322</v>
      </c>
      <c r="V129" s="33">
        <f t="shared" si="44"/>
        <v>0.16256424354651289</v>
      </c>
      <c r="W129" s="33">
        <f t="shared" si="45"/>
        <v>0.39405609577100636</v>
      </c>
      <c r="X129" s="7">
        <v>9684836.0499999989</v>
      </c>
      <c r="Y129" s="7">
        <v>3727817.54</v>
      </c>
      <c r="Z129" s="12">
        <v>8814738.959999999</v>
      </c>
      <c r="AA129" s="7">
        <v>22227392.550000001</v>
      </c>
      <c r="AB129" s="7">
        <v>7152158.7300000004</v>
      </c>
      <c r="AC129" s="4">
        <f t="shared" si="46"/>
        <v>13197893.485746162</v>
      </c>
      <c r="AD129" s="4">
        <f t="shared" si="47"/>
        <v>4838980.5917838681</v>
      </c>
      <c r="AE129" s="4">
        <f t="shared" si="48"/>
        <v>11729699.950680992</v>
      </c>
      <c r="AF129" s="7">
        <v>6253906.6799999997</v>
      </c>
      <c r="AG129" s="15">
        <v>105.58552332431032</v>
      </c>
      <c r="AH129" s="6">
        <v>7.42</v>
      </c>
      <c r="AI129" s="7">
        <v>1165000</v>
      </c>
      <c r="AJ129" s="7">
        <v>835797</v>
      </c>
      <c r="AK129" s="31">
        <f t="shared" si="49"/>
        <v>12.631853321253562</v>
      </c>
      <c r="AL129" s="31">
        <f t="shared" si="50"/>
        <v>10.779289567680149</v>
      </c>
      <c r="AM129" s="31">
        <f t="shared" si="51"/>
        <v>12.042299989268868</v>
      </c>
      <c r="AN129" s="31">
        <f t="shared" si="52"/>
        <v>13.169170624511585</v>
      </c>
      <c r="AO129" s="31">
        <f t="shared" si="53"/>
        <v>14.11113776008478</v>
      </c>
      <c r="AP129" s="31">
        <f t="shared" si="54"/>
        <v>14.686060547502914</v>
      </c>
      <c r="AQ129" s="31">
        <f t="shared" si="55"/>
        <v>14.239205148051431</v>
      </c>
      <c r="AR129" s="31">
        <f t="shared" si="56"/>
        <v>14.393874716123566</v>
      </c>
      <c r="AS129" s="31">
        <f t="shared" si="57"/>
        <v>14.175880800475305</v>
      </c>
      <c r="AT129" s="31">
        <f t="shared" si="58"/>
        <v>14.750803587893438</v>
      </c>
      <c r="AU129" s="31">
        <f t="shared" si="59"/>
        <v>14.303948188441955</v>
      </c>
      <c r="AV129" s="31">
        <f t="shared" si="60"/>
        <v>14.458617756514091</v>
      </c>
      <c r="AW129" s="31">
        <f t="shared" si="61"/>
        <v>16.230987484609532</v>
      </c>
      <c r="AX129" s="31">
        <f t="shared" si="62"/>
        <v>15.227634329177775</v>
      </c>
      <c r="AY129" s="31">
        <f t="shared" si="63"/>
        <v>16.113054334851451</v>
      </c>
      <c r="AZ129" s="31">
        <f t="shared" si="64"/>
        <v>17.044316339616707</v>
      </c>
      <c r="BA129" s="31">
        <f t="shared" si="65"/>
        <v>16.086071926440404</v>
      </c>
      <c r="BB129" s="31">
        <f t="shared" si="66"/>
        <v>15.131333510456818</v>
      </c>
      <c r="BC129" s="31">
        <f t="shared" si="67"/>
        <v>15.991935760216242</v>
      </c>
      <c r="BD129" s="31">
        <f t="shared" si="68"/>
        <v>16.916835984863845</v>
      </c>
      <c r="BE129" s="31">
        <f t="shared" si="69"/>
        <v>15.782924789381156</v>
      </c>
      <c r="BF129" s="31">
        <f t="shared" si="70"/>
        <v>16.395567790408482</v>
      </c>
      <c r="BG129" s="31">
        <f t="shared" si="71"/>
        <v>15.392214634976726</v>
      </c>
      <c r="BH129" s="31">
        <f t="shared" si="72"/>
        <v>16.277634640650405</v>
      </c>
      <c r="BI129" s="31">
        <f t="shared" si="73"/>
        <v>15.648716895238451</v>
      </c>
      <c r="BJ129" s="31">
        <f t="shared" si="74"/>
        <v>4.6595212721425954</v>
      </c>
      <c r="BK129" s="31">
        <f t="shared" si="75"/>
        <v>2.004179057179289</v>
      </c>
      <c r="BL129" s="31">
        <f t="shared" si="76"/>
        <v>13.968231644981937</v>
      </c>
      <c r="BM129" s="31">
        <f t="shared" si="77"/>
        <v>13.636141039614062</v>
      </c>
    </row>
    <row r="130" spans="1:65" x14ac:dyDescent="0.25">
      <c r="A130">
        <v>30</v>
      </c>
      <c r="B130" s="3">
        <v>81</v>
      </c>
      <c r="C130" s="24">
        <v>2013</v>
      </c>
      <c r="D130" s="2" t="s">
        <v>44</v>
      </c>
      <c r="E130" s="4">
        <v>297461</v>
      </c>
      <c r="F130" s="4">
        <v>50534</v>
      </c>
      <c r="G130" s="4">
        <v>250797</v>
      </c>
      <c r="H130" s="4">
        <v>598792</v>
      </c>
      <c r="I130" s="4">
        <v>949877.83324523992</v>
      </c>
      <c r="J130" s="4">
        <v>1871408.7572693033</v>
      </c>
      <c r="K130" s="4">
        <v>2124818.338876009</v>
      </c>
      <c r="L130" s="4">
        <v>2159588.5531909708</v>
      </c>
      <c r="M130" s="4">
        <f t="shared" ref="M130:M193" si="78">I130*100/$AG$2</f>
        <v>1013410.2628450679</v>
      </c>
      <c r="N130" s="4">
        <f t="shared" ref="N130:N193" si="79">J130*100/$AG$2</f>
        <v>1996577.6379005215</v>
      </c>
      <c r="O130" s="4">
        <f t="shared" ref="O130:O193" si="80">K130*100/$AG$2</f>
        <v>2266936.4795487481</v>
      </c>
      <c r="P130" s="4">
        <f t="shared" ref="P130:P193" si="81">L130*100/$AG$2</f>
        <v>2304032.2941838996</v>
      </c>
      <c r="Q130" s="4">
        <v>7991074.2000000002</v>
      </c>
      <c r="R130" s="4">
        <v>3623129.65</v>
      </c>
      <c r="S130" s="11">
        <v>16220238.270000001</v>
      </c>
      <c r="T130" s="4">
        <v>27834442.100000001</v>
      </c>
      <c r="U130" s="33">
        <f t="shared" ref="U130:U193" si="82">Q130/$T130</f>
        <v>0.28709302565830841</v>
      </c>
      <c r="V130" s="33">
        <f t="shared" ref="V130:V193" si="83">R130/$T130</f>
        <v>0.13016713742575783</v>
      </c>
      <c r="W130" s="33">
        <f t="shared" ref="W130:W193" si="84">S130/$T130</f>
        <v>0.58273983763446802</v>
      </c>
      <c r="X130" s="4">
        <v>6175345.9699999997</v>
      </c>
      <c r="Y130" s="4">
        <v>2828991.73</v>
      </c>
      <c r="Z130" s="11">
        <v>13096599.409999998</v>
      </c>
      <c r="AA130" s="4">
        <v>22100937.109999999</v>
      </c>
      <c r="AB130" s="4">
        <v>7996873.2400000002</v>
      </c>
      <c r="AC130" s="4">
        <f t="shared" ref="AC130:AC193" si="85">U130*$AB$2</f>
        <v>8545775.8046256565</v>
      </c>
      <c r="AD130" s="4">
        <f t="shared" ref="AD130:AD193" si="86">V130*$AB$2</f>
        <v>3874629.7337586754</v>
      </c>
      <c r="AE130" s="4">
        <f t="shared" ref="AE130:AE193" si="87">W130*$AB$2</f>
        <v>17346168.523003969</v>
      </c>
      <c r="AF130" s="4">
        <v>6968008.2400000002</v>
      </c>
      <c r="AG130" s="13">
        <v>103.90844688268305</v>
      </c>
      <c r="AH130" s="3">
        <v>9.23</v>
      </c>
      <c r="AI130" s="4">
        <v>1275000</v>
      </c>
      <c r="AJ130" s="4">
        <v>1079849</v>
      </c>
      <c r="AK130" s="31">
        <f t="shared" ref="AK130:AK193" si="88">LN(E130)</f>
        <v>12.603038402937482</v>
      </c>
      <c r="AL130" s="31">
        <f t="shared" ref="AL130:AL193" si="89">LN(F130)</f>
        <v>10.830401656047414</v>
      </c>
      <c r="AM130" s="31">
        <f t="shared" ref="AM130:AM193" si="90">LN(G130)</f>
        <v>12.432399125946873</v>
      </c>
      <c r="AN130" s="31">
        <f t="shared" ref="AN130:AN193" si="91">LN(H130)</f>
        <v>13.302669571384923</v>
      </c>
      <c r="AO130" s="31">
        <f t="shared" ref="AO130:AO193" si="92">LN(I130)</f>
        <v>13.764088658723516</v>
      </c>
      <c r="AP130" s="31">
        <f t="shared" ref="AP130:AP193" si="93">LN(J130)</f>
        <v>14.442202051341324</v>
      </c>
      <c r="AQ130" s="31">
        <f t="shared" ref="AQ130:AQ193" si="94">LN(K130)</f>
        <v>14.569196869098622</v>
      </c>
      <c r="AR130" s="31">
        <f t="shared" ref="AR130:AR193" si="95">LN(L130)</f>
        <v>14.585428276882036</v>
      </c>
      <c r="AS130" s="31">
        <f t="shared" ref="AS130:AS193" si="96">LN(M130)</f>
        <v>13.828831699114041</v>
      </c>
      <c r="AT130" s="31">
        <f t="shared" ref="AT130:AT193" si="97">LN(N130)</f>
        <v>14.506945091731849</v>
      </c>
      <c r="AU130" s="31">
        <f t="shared" ref="AU130:AU193" si="98">LN(O130)</f>
        <v>14.633939909489147</v>
      </c>
      <c r="AV130" s="31">
        <f t="shared" ref="AV130:AV193" si="99">LN(P130)</f>
        <v>14.650171317272561</v>
      </c>
      <c r="AW130" s="31">
        <f t="shared" ref="AW130:AW193" si="100">LN(Q130)</f>
        <v>15.893835751759617</v>
      </c>
      <c r="AX130" s="31">
        <f t="shared" ref="AX130:AX193" si="101">LN(R130)</f>
        <v>15.102848754497771</v>
      </c>
      <c r="AY130" s="31">
        <f t="shared" ref="AY130:AY193" si="102">LN(S130)</f>
        <v>16.601770296432672</v>
      </c>
      <c r="AZ130" s="31">
        <f t="shared" ref="AZ130:AZ193" si="103">LN(T130)</f>
        <v>17.14178473628769</v>
      </c>
      <c r="BA130" s="31">
        <f t="shared" ref="BA130:BA193" si="104">LN(X130)</f>
        <v>15.636075466439197</v>
      </c>
      <c r="BB130" s="31">
        <f t="shared" ref="BB130:BB193" si="105">LN(Y130)</f>
        <v>14.855430926984981</v>
      </c>
      <c r="BC130" s="31">
        <f t="shared" ref="BC130:BC193" si="106">LN(Z130)</f>
        <v>16.387863167449936</v>
      </c>
      <c r="BD130" s="31">
        <f t="shared" ref="BD130:BD193" si="107">LN(AA130)</f>
        <v>16.911130568756413</v>
      </c>
      <c r="BE130" s="31">
        <f t="shared" ref="BE130:BE193" si="108">LN(AB130)</f>
        <v>15.894561178244295</v>
      </c>
      <c r="BF130" s="31">
        <f t="shared" ref="BF130:BF193" si="109">LN(AC130)</f>
        <v>15.960947660887586</v>
      </c>
      <c r="BG130" s="31">
        <f t="shared" ref="BG130:BG193" si="110">LN(AD130)</f>
        <v>15.169960663625739</v>
      </c>
      <c r="BH130" s="31">
        <f t="shared" ref="BH130:BH193" si="111">LN(AE130)</f>
        <v>16.668882205560642</v>
      </c>
      <c r="BI130" s="31">
        <f t="shared" ref="BI130:BI193" si="112">LN(AF130)</f>
        <v>15.756839980062571</v>
      </c>
      <c r="BJ130" s="31">
        <f t="shared" ref="BJ130:BJ193" si="113">LN(AG130)</f>
        <v>4.6435101929978044</v>
      </c>
      <c r="BK130" s="31">
        <f t="shared" ref="BK130:BK193" si="114">LN(AH130)</f>
        <v>2.2224590485147608</v>
      </c>
      <c r="BL130" s="31">
        <f t="shared" ref="BL130:BL193" si="115">LN(AI130)</f>
        <v>14.058456736574664</v>
      </c>
      <c r="BM130" s="31">
        <f t="shared" ref="BM130:BM193" si="116">LN(AJ130)</f>
        <v>13.892331774510586</v>
      </c>
    </row>
    <row r="131" spans="1:65" x14ac:dyDescent="0.25">
      <c r="A131">
        <v>31</v>
      </c>
      <c r="B131" s="6">
        <v>82</v>
      </c>
      <c r="C131" s="24">
        <v>2013</v>
      </c>
      <c r="D131" s="5" t="s">
        <v>45</v>
      </c>
      <c r="E131" s="7">
        <v>256794</v>
      </c>
      <c r="F131" s="7">
        <v>26070</v>
      </c>
      <c r="G131" s="7">
        <v>162495</v>
      </c>
      <c r="H131" s="7">
        <v>445359</v>
      </c>
      <c r="I131" s="7">
        <v>1247730.0374108842</v>
      </c>
      <c r="J131" s="7">
        <v>1616325.2980705183</v>
      </c>
      <c r="K131" s="7">
        <v>1903600.7750954269</v>
      </c>
      <c r="L131" s="7">
        <v>1988375.0542704377</v>
      </c>
      <c r="M131" s="4">
        <f t="shared" si="78"/>
        <v>1331184.2648777668</v>
      </c>
      <c r="N131" s="4">
        <f t="shared" si="79"/>
        <v>1724432.9616205257</v>
      </c>
      <c r="O131" s="4">
        <f t="shared" si="80"/>
        <v>2030922.8137798521</v>
      </c>
      <c r="P131" s="4">
        <f t="shared" si="81"/>
        <v>2121367.2072948948</v>
      </c>
      <c r="Q131" s="7">
        <v>8083360</v>
      </c>
      <c r="R131" s="7">
        <v>2393970</v>
      </c>
      <c r="S131" s="12">
        <v>10962150</v>
      </c>
      <c r="T131" s="7">
        <v>21439490</v>
      </c>
      <c r="U131" s="33">
        <f t="shared" si="82"/>
        <v>0.3770313566227555</v>
      </c>
      <c r="V131" s="33">
        <f t="shared" si="83"/>
        <v>0.11166170463942938</v>
      </c>
      <c r="W131" s="33">
        <f t="shared" si="84"/>
        <v>0.51130647230880955</v>
      </c>
      <c r="X131" s="7">
        <v>6742710</v>
      </c>
      <c r="Y131" s="7">
        <v>2122280</v>
      </c>
      <c r="Z131" s="12">
        <v>9343750</v>
      </c>
      <c r="AA131" s="7">
        <v>18208740</v>
      </c>
      <c r="AB131" s="7">
        <v>5573410</v>
      </c>
      <c r="AC131" s="4">
        <f t="shared" si="85"/>
        <v>11222931.792312896</v>
      </c>
      <c r="AD131" s="4">
        <f t="shared" si="86"/>
        <v>3323786.3985821861</v>
      </c>
      <c r="AE131" s="4">
        <f t="shared" si="87"/>
        <v>15219841.965111388</v>
      </c>
      <c r="AF131" s="7">
        <v>5026490</v>
      </c>
      <c r="AG131" s="15">
        <v>107.03481218577451</v>
      </c>
      <c r="AH131" s="6">
        <v>8.69</v>
      </c>
      <c r="AI131" s="7">
        <v>1200622</v>
      </c>
      <c r="AJ131" s="7">
        <v>734997</v>
      </c>
      <c r="AK131" s="31">
        <f t="shared" si="88"/>
        <v>12.456029486039007</v>
      </c>
      <c r="AL131" s="31">
        <f t="shared" si="89"/>
        <v>10.168540506927547</v>
      </c>
      <c r="AM131" s="31">
        <f t="shared" si="90"/>
        <v>11.998402511047777</v>
      </c>
      <c r="AN131" s="31">
        <f t="shared" si="91"/>
        <v>13.00663597748034</v>
      </c>
      <c r="AO131" s="31">
        <f t="shared" si="92"/>
        <v>14.036836488334615</v>
      </c>
      <c r="AP131" s="31">
        <f t="shared" si="93"/>
        <v>14.295665796116355</v>
      </c>
      <c r="AQ131" s="31">
        <f t="shared" si="94"/>
        <v>14.459257795402484</v>
      </c>
      <c r="AR131" s="31">
        <f t="shared" si="95"/>
        <v>14.502828307494525</v>
      </c>
      <c r="AS131" s="31">
        <f t="shared" si="96"/>
        <v>14.101579528725139</v>
      </c>
      <c r="AT131" s="31">
        <f t="shared" si="97"/>
        <v>14.360408836506881</v>
      </c>
      <c r="AU131" s="31">
        <f t="shared" si="98"/>
        <v>14.524000835793009</v>
      </c>
      <c r="AV131" s="31">
        <f t="shared" si="99"/>
        <v>14.56757134788505</v>
      </c>
      <c r="AW131" s="31">
        <f t="shared" si="100"/>
        <v>15.905318185643287</v>
      </c>
      <c r="AX131" s="31">
        <f t="shared" si="101"/>
        <v>14.688463633693218</v>
      </c>
      <c r="AY131" s="31">
        <f t="shared" si="102"/>
        <v>16.209958988128953</v>
      </c>
      <c r="AZ131" s="31">
        <f t="shared" si="103"/>
        <v>16.880745106570519</v>
      </c>
      <c r="BA131" s="31">
        <f t="shared" si="104"/>
        <v>15.723972479228468</v>
      </c>
      <c r="BB131" s="31">
        <f t="shared" si="105"/>
        <v>14.568001540440932</v>
      </c>
      <c r="BC131" s="31">
        <f t="shared" si="106"/>
        <v>16.050218228555234</v>
      </c>
      <c r="BD131" s="31">
        <f t="shared" si="107"/>
        <v>16.717412256558625</v>
      </c>
      <c r="BE131" s="31">
        <f t="shared" si="108"/>
        <v>15.533517632838969</v>
      </c>
      <c r="BF131" s="31">
        <f t="shared" si="109"/>
        <v>16.233469724488426</v>
      </c>
      <c r="BG131" s="31">
        <f t="shared" si="110"/>
        <v>15.016615172538355</v>
      </c>
      <c r="BH131" s="31">
        <f t="shared" si="111"/>
        <v>16.538110526974091</v>
      </c>
      <c r="BI131" s="31">
        <f t="shared" si="112"/>
        <v>15.43023248536975</v>
      </c>
      <c r="BJ131" s="31">
        <f t="shared" si="113"/>
        <v>4.6731541290784779</v>
      </c>
      <c r="BK131" s="31">
        <f t="shared" si="114"/>
        <v>2.1621729392773008</v>
      </c>
      <c r="BL131" s="31">
        <f t="shared" si="115"/>
        <v>13.998350313803241</v>
      </c>
      <c r="BM131" s="31">
        <f t="shared" si="116"/>
        <v>13.50762169655399</v>
      </c>
    </row>
    <row r="132" spans="1:65" x14ac:dyDescent="0.25">
      <c r="A132">
        <v>32</v>
      </c>
      <c r="B132" s="3">
        <v>91</v>
      </c>
      <c r="C132" s="24">
        <v>2013</v>
      </c>
      <c r="D132" s="2" t="s">
        <v>46</v>
      </c>
      <c r="E132" s="4">
        <v>181784</v>
      </c>
      <c r="F132" s="4">
        <v>26704</v>
      </c>
      <c r="G132" s="4">
        <v>145131</v>
      </c>
      <c r="H132" s="4">
        <v>353619</v>
      </c>
      <c r="I132" s="4">
        <v>1809629.8461389071</v>
      </c>
      <c r="J132" s="4">
        <v>2620778.2176960418</v>
      </c>
      <c r="K132" s="4">
        <v>2424985.6536210552</v>
      </c>
      <c r="L132" s="4">
        <v>2622954.2791794962</v>
      </c>
      <c r="M132" s="4">
        <f t="shared" si="78"/>
        <v>1930666.654007951</v>
      </c>
      <c r="N132" s="4">
        <f t="shared" si="79"/>
        <v>2796068.556921748</v>
      </c>
      <c r="O132" s="4">
        <f t="shared" si="80"/>
        <v>2587180.4379681242</v>
      </c>
      <c r="P132" s="4">
        <f t="shared" si="81"/>
        <v>2798390.1639355468</v>
      </c>
      <c r="Q132" s="4">
        <v>17819790</v>
      </c>
      <c r="R132" s="4">
        <v>22399960</v>
      </c>
      <c r="S132" s="11">
        <v>12777910</v>
      </c>
      <c r="T132" s="4">
        <v>52997660</v>
      </c>
      <c r="U132" s="33">
        <f t="shared" si="82"/>
        <v>0.33623729802410146</v>
      </c>
      <c r="V132" s="33">
        <f t="shared" si="83"/>
        <v>0.42265941552891201</v>
      </c>
      <c r="W132" s="33">
        <f t="shared" si="84"/>
        <v>0.24110328644698653</v>
      </c>
      <c r="X132" s="4">
        <v>16003730</v>
      </c>
      <c r="Y132" s="4">
        <v>20655650</v>
      </c>
      <c r="Z132" s="11">
        <v>11034870</v>
      </c>
      <c r="AA132" s="4">
        <v>47694230</v>
      </c>
      <c r="AB132" s="4">
        <v>10193499.1</v>
      </c>
      <c r="AC132" s="4">
        <f t="shared" si="85"/>
        <v>10008632.426643962</v>
      </c>
      <c r="AD132" s="4">
        <f t="shared" si="86"/>
        <v>12581122.786044484</v>
      </c>
      <c r="AE132" s="4">
        <f t="shared" si="87"/>
        <v>7176818.8273115531</v>
      </c>
      <c r="AF132" s="4">
        <v>9034860.1600000001</v>
      </c>
      <c r="AG132" s="13">
        <v>104.58483424059706</v>
      </c>
      <c r="AH132" s="3">
        <v>9.15</v>
      </c>
      <c r="AI132" s="4">
        <v>1720000</v>
      </c>
      <c r="AJ132" s="4">
        <v>563959</v>
      </c>
      <c r="AK132" s="31">
        <f t="shared" si="88"/>
        <v>12.110574448051633</v>
      </c>
      <c r="AL132" s="31">
        <f t="shared" si="89"/>
        <v>10.192568645901616</v>
      </c>
      <c r="AM132" s="31">
        <f t="shared" si="90"/>
        <v>11.885392061814818</v>
      </c>
      <c r="AN132" s="31">
        <f t="shared" si="91"/>
        <v>12.775975341333732</v>
      </c>
      <c r="AO132" s="31">
        <f t="shared" si="92"/>
        <v>14.4086328774324</v>
      </c>
      <c r="AP132" s="31">
        <f t="shared" si="93"/>
        <v>14.778981861287683</v>
      </c>
      <c r="AQ132" s="31">
        <f t="shared" si="94"/>
        <v>14.701336166303665</v>
      </c>
      <c r="AR132" s="31">
        <f t="shared" si="95"/>
        <v>14.779811827961103</v>
      </c>
      <c r="AS132" s="31">
        <f t="shared" si="96"/>
        <v>14.473375917822924</v>
      </c>
      <c r="AT132" s="31">
        <f t="shared" si="97"/>
        <v>14.843724901678208</v>
      </c>
      <c r="AU132" s="31">
        <f t="shared" si="98"/>
        <v>14.766079206694192</v>
      </c>
      <c r="AV132" s="31">
        <f t="shared" si="99"/>
        <v>14.844554868351628</v>
      </c>
      <c r="AW132" s="31">
        <f t="shared" si="100"/>
        <v>16.695820195425714</v>
      </c>
      <c r="AX132" s="31">
        <f t="shared" si="101"/>
        <v>16.92456973110939</v>
      </c>
      <c r="AY132" s="31">
        <f t="shared" si="102"/>
        <v>16.363228456763853</v>
      </c>
      <c r="AZ132" s="31">
        <f t="shared" si="103"/>
        <v>17.785758319598319</v>
      </c>
      <c r="BA132" s="31">
        <f t="shared" si="104"/>
        <v>16.588332378034647</v>
      </c>
      <c r="BB132" s="31">
        <f t="shared" si="105"/>
        <v>16.843499447695727</v>
      </c>
      <c r="BC132" s="31">
        <f t="shared" si="106"/>
        <v>16.216570816905801</v>
      </c>
      <c r="BD132" s="31">
        <f t="shared" si="107"/>
        <v>17.680320984181204</v>
      </c>
      <c r="BE132" s="31">
        <f t="shared" si="108"/>
        <v>16.137260731927768</v>
      </c>
      <c r="BF132" s="31">
        <f t="shared" si="109"/>
        <v>16.118958521243055</v>
      </c>
      <c r="BG132" s="31">
        <f t="shared" si="110"/>
        <v>16.347708056926727</v>
      </c>
      <c r="BH132" s="31">
        <f t="shared" si="111"/>
        <v>15.786366782581192</v>
      </c>
      <c r="BI132" s="31">
        <f t="shared" si="112"/>
        <v>16.016601004301524</v>
      </c>
      <c r="BJ132" s="31">
        <f t="shared" si="113"/>
        <v>4.6499985529794188</v>
      </c>
      <c r="BK132" s="31">
        <f t="shared" si="114"/>
        <v>2.2137538792874301</v>
      </c>
      <c r="BL132" s="31">
        <f t="shared" si="115"/>
        <v>14.357834848789636</v>
      </c>
      <c r="BM132" s="31">
        <f t="shared" si="116"/>
        <v>13.242736832802322</v>
      </c>
    </row>
    <row r="133" spans="1:65" x14ac:dyDescent="0.25">
      <c r="A133">
        <v>33</v>
      </c>
      <c r="B133" s="6">
        <v>94</v>
      </c>
      <c r="C133" s="24">
        <v>2013</v>
      </c>
      <c r="D133" s="5" t="s">
        <v>47</v>
      </c>
      <c r="E133" s="7">
        <v>1217062</v>
      </c>
      <c r="F133" s="7">
        <v>58344</v>
      </c>
      <c r="G133" s="7">
        <v>358926</v>
      </c>
      <c r="H133" s="7">
        <v>1634332</v>
      </c>
      <c r="I133" s="7">
        <v>1845881.8380351178</v>
      </c>
      <c r="J133" s="7">
        <v>2581088.0490840459</v>
      </c>
      <c r="K133" s="7">
        <v>2649167.9995728275</v>
      </c>
      <c r="L133" s="7">
        <v>2977385.5271114372</v>
      </c>
      <c r="M133" s="4">
        <f t="shared" si="78"/>
        <v>1969343.3546850067</v>
      </c>
      <c r="N133" s="4">
        <f t="shared" si="79"/>
        <v>2753723.7176195937</v>
      </c>
      <c r="O133" s="4">
        <f t="shared" si="80"/>
        <v>2826357.1848978042</v>
      </c>
      <c r="P133" s="4">
        <f t="shared" si="81"/>
        <v>3176527.4901852477</v>
      </c>
      <c r="Q133" s="7">
        <v>63850746.68</v>
      </c>
      <c r="R133" s="7">
        <v>15866862.559999999</v>
      </c>
      <c r="S133" s="12">
        <v>43139561.230000004</v>
      </c>
      <c r="T133" s="7">
        <v>122857170.47</v>
      </c>
      <c r="U133" s="33">
        <f t="shared" si="82"/>
        <v>0.51971526314446137</v>
      </c>
      <c r="V133" s="33">
        <f t="shared" si="83"/>
        <v>0.12914885227537015</v>
      </c>
      <c r="W133" s="33">
        <f t="shared" si="84"/>
        <v>0.35113588458016848</v>
      </c>
      <c r="X133" s="7">
        <v>64672947.18</v>
      </c>
      <c r="Y133" s="7">
        <v>14193804.060000001</v>
      </c>
      <c r="Z133" s="12">
        <v>38252067.669999994</v>
      </c>
      <c r="AA133" s="7">
        <v>117118818.90000001</v>
      </c>
      <c r="AB133" s="7">
        <v>36340091.399999999</v>
      </c>
      <c r="AC133" s="4">
        <f t="shared" si="85"/>
        <v>15470142.860107692</v>
      </c>
      <c r="AD133" s="4">
        <f t="shared" si="86"/>
        <v>3844318.8734358279</v>
      </c>
      <c r="AE133" s="4">
        <f t="shared" si="87"/>
        <v>10452112.306456478</v>
      </c>
      <c r="AF133" s="7">
        <v>30778247.41</v>
      </c>
      <c r="AG133" s="15">
        <v>106.82083276339806</v>
      </c>
      <c r="AH133" s="6">
        <v>6.05</v>
      </c>
      <c r="AI133" s="7">
        <v>1710000</v>
      </c>
      <c r="AJ133" s="7">
        <v>2072706</v>
      </c>
      <c r="AK133" s="31">
        <f t="shared" si="88"/>
        <v>14.011950315618604</v>
      </c>
      <c r="AL133" s="31">
        <f t="shared" si="89"/>
        <v>10.974111804664069</v>
      </c>
      <c r="AM133" s="31">
        <f t="shared" si="90"/>
        <v>12.790871518089387</v>
      </c>
      <c r="AN133" s="31">
        <f t="shared" si="91"/>
        <v>14.306744716137883</v>
      </c>
      <c r="AO133" s="31">
        <f t="shared" si="92"/>
        <v>14.428467682264435</v>
      </c>
      <c r="AP133" s="31">
        <f t="shared" si="93"/>
        <v>14.763721592448219</v>
      </c>
      <c r="AQ133" s="31">
        <f t="shared" si="94"/>
        <v>14.789756186240536</v>
      </c>
      <c r="AR133" s="31">
        <f t="shared" si="95"/>
        <v>14.906556133498198</v>
      </c>
      <c r="AS133" s="31">
        <f t="shared" si="96"/>
        <v>14.493210722654961</v>
      </c>
      <c r="AT133" s="31">
        <f t="shared" si="97"/>
        <v>14.828464632838743</v>
      </c>
      <c r="AU133" s="31">
        <f t="shared" si="98"/>
        <v>14.854499226631061</v>
      </c>
      <c r="AV133" s="31">
        <f t="shared" si="99"/>
        <v>14.971299173888724</v>
      </c>
      <c r="AW133" s="31">
        <f t="shared" si="100"/>
        <v>17.972058834657922</v>
      </c>
      <c r="AX133" s="31">
        <f t="shared" si="101"/>
        <v>16.579743376675811</v>
      </c>
      <c r="AY133" s="31">
        <f t="shared" si="102"/>
        <v>17.579951028034433</v>
      </c>
      <c r="AZ133" s="31">
        <f t="shared" si="103"/>
        <v>18.626533022912302</v>
      </c>
      <c r="BA133" s="31">
        <f t="shared" si="104"/>
        <v>17.984853544983725</v>
      </c>
      <c r="BB133" s="31">
        <f t="shared" si="105"/>
        <v>16.468316093547379</v>
      </c>
      <c r="BC133" s="31">
        <f t="shared" si="106"/>
        <v>17.459708173507831</v>
      </c>
      <c r="BD133" s="31">
        <f t="shared" si="107"/>
        <v>18.578699523597738</v>
      </c>
      <c r="BE133" s="31">
        <f t="shared" si="108"/>
        <v>17.408432136063976</v>
      </c>
      <c r="BF133" s="31">
        <f t="shared" si="109"/>
        <v>16.554422457161277</v>
      </c>
      <c r="BG133" s="31">
        <f t="shared" si="110"/>
        <v>15.162106999179167</v>
      </c>
      <c r="BH133" s="31">
        <f t="shared" si="111"/>
        <v>16.162314650537787</v>
      </c>
      <c r="BI133" s="31">
        <f t="shared" si="112"/>
        <v>17.242318745507642</v>
      </c>
      <c r="BJ133" s="31">
        <f t="shared" si="113"/>
        <v>4.6711529708314146</v>
      </c>
      <c r="BK133" s="31">
        <f t="shared" si="114"/>
        <v>1.80005827204275</v>
      </c>
      <c r="BL133" s="31">
        <f t="shared" si="115"/>
        <v>14.352003928478842</v>
      </c>
      <c r="BM133" s="31">
        <f t="shared" si="116"/>
        <v>14.544365557915738</v>
      </c>
    </row>
    <row r="134" spans="1:65" x14ac:dyDescent="0.25">
      <c r="A134">
        <v>1</v>
      </c>
      <c r="B134" s="3">
        <v>11</v>
      </c>
      <c r="C134" s="24">
        <v>2014</v>
      </c>
      <c r="D134" s="2" t="s">
        <v>14</v>
      </c>
      <c r="E134" s="4">
        <v>867917</v>
      </c>
      <c r="F134" s="4">
        <v>220852</v>
      </c>
      <c r="G134" s="4">
        <v>843054</v>
      </c>
      <c r="H134" s="4">
        <v>1931823</v>
      </c>
      <c r="I134" s="4">
        <v>997275.7390418977</v>
      </c>
      <c r="J134" s="4">
        <v>1319909.0999031686</v>
      </c>
      <c r="K134" s="4">
        <v>1705870.5476382351</v>
      </c>
      <c r="L134" s="4">
        <v>1621543.8383788245</v>
      </c>
      <c r="M134" s="4">
        <f t="shared" si="78"/>
        <v>1063978.3701221808</v>
      </c>
      <c r="N134" s="4">
        <f t="shared" si="79"/>
        <v>1408191.0126216437</v>
      </c>
      <c r="O134" s="4">
        <f t="shared" si="80"/>
        <v>1819967.4311332153</v>
      </c>
      <c r="P134" s="4">
        <f t="shared" si="81"/>
        <v>1730000.5431772403</v>
      </c>
      <c r="Q134" s="4">
        <v>48030609.100000001</v>
      </c>
      <c r="R134" s="4">
        <v>21087997</v>
      </c>
      <c r="S134" s="4">
        <v>58907793.899999991</v>
      </c>
      <c r="T134" s="4">
        <v>128026400</v>
      </c>
      <c r="U134" s="33">
        <f t="shared" si="82"/>
        <v>0.37516175648147571</v>
      </c>
      <c r="V134" s="33">
        <f t="shared" si="83"/>
        <v>0.16471600388669838</v>
      </c>
      <c r="W134" s="33">
        <f t="shared" si="84"/>
        <v>0.46012223963182586</v>
      </c>
      <c r="X134" s="4">
        <v>42511444.399999999</v>
      </c>
      <c r="Y134" s="4">
        <v>18560908.899999999</v>
      </c>
      <c r="Z134" s="4">
        <v>52415446</v>
      </c>
      <c r="AA134" s="4">
        <v>113487799.2</v>
      </c>
      <c r="AB134" s="4">
        <v>43172721.869999997</v>
      </c>
      <c r="AC134" s="4">
        <f t="shared" si="85"/>
        <v>11167280.201282296</v>
      </c>
      <c r="AD134" s="4">
        <f t="shared" si="86"/>
        <v>4903031.125266335</v>
      </c>
      <c r="AE134" s="4">
        <f t="shared" si="87"/>
        <v>13696262.713451367</v>
      </c>
      <c r="AF134" s="4">
        <v>36571542.840000004</v>
      </c>
      <c r="AG134" s="13">
        <v>109.71749999999999</v>
      </c>
      <c r="AH134" s="3">
        <v>9.24</v>
      </c>
      <c r="AI134" s="4">
        <v>1750000</v>
      </c>
      <c r="AJ134" s="4">
        <v>3367007</v>
      </c>
      <c r="AK134" s="31">
        <f t="shared" si="88"/>
        <v>13.673851366950585</v>
      </c>
      <c r="AL134" s="31">
        <f t="shared" si="89"/>
        <v>12.305248072903975</v>
      </c>
      <c r="AM134" s="31">
        <f t="shared" si="90"/>
        <v>13.644786291871936</v>
      </c>
      <c r="AN134" s="31">
        <f t="shared" si="91"/>
        <v>14.473974674650867</v>
      </c>
      <c r="AO134" s="31">
        <f t="shared" si="92"/>
        <v>13.812782579454032</v>
      </c>
      <c r="AP134" s="31">
        <f t="shared" si="93"/>
        <v>14.093073428481619</v>
      </c>
      <c r="AQ134" s="31">
        <f t="shared" si="94"/>
        <v>14.349586123520586</v>
      </c>
      <c r="AR134" s="31">
        <f t="shared" si="95"/>
        <v>14.298889240058671</v>
      </c>
      <c r="AS134" s="31">
        <f t="shared" si="96"/>
        <v>13.877525619844556</v>
      </c>
      <c r="AT134" s="31">
        <f t="shared" si="97"/>
        <v>14.157816468872143</v>
      </c>
      <c r="AU134" s="31">
        <f t="shared" si="98"/>
        <v>14.414329163911111</v>
      </c>
      <c r="AV134" s="31">
        <f t="shared" si="99"/>
        <v>14.363632280449195</v>
      </c>
      <c r="AW134" s="31">
        <f t="shared" si="100"/>
        <v>17.687349055217894</v>
      </c>
      <c r="AX134" s="31">
        <f t="shared" si="101"/>
        <v>16.864214574023361</v>
      </c>
      <c r="AY134" s="31">
        <f t="shared" si="102"/>
        <v>17.891483964146168</v>
      </c>
      <c r="AZ134" s="31">
        <f t="shared" si="103"/>
        <v>18.667747050617283</v>
      </c>
      <c r="BA134" s="31">
        <f t="shared" si="104"/>
        <v>17.565283877645292</v>
      </c>
      <c r="BB134" s="31">
        <f t="shared" si="105"/>
        <v>16.736568255028466</v>
      </c>
      <c r="BC134" s="31">
        <f t="shared" si="106"/>
        <v>17.774711876847203</v>
      </c>
      <c r="BD134" s="31">
        <f t="shared" si="107"/>
        <v>18.547205893072377</v>
      </c>
      <c r="BE134" s="31">
        <f t="shared" si="108"/>
        <v>17.580719415578837</v>
      </c>
      <c r="BF134" s="31">
        <f t="shared" si="109"/>
        <v>16.228498650016267</v>
      </c>
      <c r="BG134" s="31">
        <f t="shared" si="110"/>
        <v>15.405364168821732</v>
      </c>
      <c r="BH134" s="31">
        <f t="shared" si="111"/>
        <v>16.432633558944541</v>
      </c>
      <c r="BI134" s="31">
        <f t="shared" si="112"/>
        <v>17.414780977914891</v>
      </c>
      <c r="BJ134" s="31">
        <f t="shared" si="113"/>
        <v>4.6979088805382139</v>
      </c>
      <c r="BK134" s="31">
        <f t="shared" si="114"/>
        <v>2.2235418856535927</v>
      </c>
      <c r="BL134" s="31">
        <f t="shared" si="115"/>
        <v>14.375126345899696</v>
      </c>
      <c r="BM134" s="31">
        <f t="shared" si="116"/>
        <v>15.02953477714313</v>
      </c>
    </row>
    <row r="135" spans="1:65" x14ac:dyDescent="0.25">
      <c r="A135">
        <v>2</v>
      </c>
      <c r="B135" s="6">
        <v>12</v>
      </c>
      <c r="C135" s="24">
        <v>2014</v>
      </c>
      <c r="D135" s="5" t="s">
        <v>15</v>
      </c>
      <c r="E135" s="7">
        <v>2533419</v>
      </c>
      <c r="F135" s="7">
        <v>855227</v>
      </c>
      <c r="G135" s="7">
        <v>2492725</v>
      </c>
      <c r="H135" s="7">
        <v>5881371</v>
      </c>
      <c r="I135" s="7">
        <v>1322158.9189165316</v>
      </c>
      <c r="J135" s="7">
        <v>1644076.05244675</v>
      </c>
      <c r="K135" s="7">
        <v>1691561.0595979092</v>
      </c>
      <c r="L135" s="7">
        <v>1647389.05623854</v>
      </c>
      <c r="M135" s="4">
        <f t="shared" si="78"/>
        <v>1410591.3104261484</v>
      </c>
      <c r="N135" s="4">
        <f t="shared" si="79"/>
        <v>1754039.8208420791</v>
      </c>
      <c r="O135" s="4">
        <f t="shared" si="80"/>
        <v>1804700.8552341005</v>
      </c>
      <c r="P135" s="4">
        <f t="shared" si="81"/>
        <v>1757574.4143718323</v>
      </c>
      <c r="Q135" s="7">
        <v>128318040.2</v>
      </c>
      <c r="R135" s="7">
        <v>174843365.69999999</v>
      </c>
      <c r="S135" s="7">
        <v>218793546</v>
      </c>
      <c r="T135" s="7">
        <v>521954951.80000001</v>
      </c>
      <c r="U135" s="33">
        <f t="shared" si="82"/>
        <v>0.24584121629172367</v>
      </c>
      <c r="V135" s="33">
        <f t="shared" si="83"/>
        <v>0.33497788477154933</v>
      </c>
      <c r="W135" s="33">
        <f t="shared" si="84"/>
        <v>0.41918089912831435</v>
      </c>
      <c r="X135" s="7">
        <v>109743203.5</v>
      </c>
      <c r="Y135" s="7">
        <v>135457591.79999998</v>
      </c>
      <c r="Z135" s="7">
        <v>174372513.39999995</v>
      </c>
      <c r="AA135" s="7">
        <v>419573308.69999999</v>
      </c>
      <c r="AB135" s="7">
        <v>164701339.97999999</v>
      </c>
      <c r="AC135" s="4">
        <f t="shared" si="85"/>
        <v>7317850.7668312471</v>
      </c>
      <c r="AD135" s="4">
        <f t="shared" si="86"/>
        <v>9971144.0088149104</v>
      </c>
      <c r="AE135" s="4">
        <f t="shared" si="87"/>
        <v>12477579.270056739</v>
      </c>
      <c r="AF135" s="7">
        <v>124148573.20999999</v>
      </c>
      <c r="AG135" s="15">
        <v>114.23250000000002</v>
      </c>
      <c r="AH135" s="6">
        <v>9.2899999999999991</v>
      </c>
      <c r="AI135" s="7">
        <v>1505850</v>
      </c>
      <c r="AJ135" s="7">
        <v>9351041</v>
      </c>
      <c r="AK135" s="31">
        <f t="shared" si="88"/>
        <v>14.745080331806182</v>
      </c>
      <c r="AL135" s="31">
        <f t="shared" si="89"/>
        <v>13.659122209756809</v>
      </c>
      <c r="AM135" s="31">
        <f t="shared" si="90"/>
        <v>14.728887047556404</v>
      </c>
      <c r="AN135" s="31">
        <f t="shared" si="91"/>
        <v>15.587300455961786</v>
      </c>
      <c r="AO135" s="31">
        <f t="shared" si="92"/>
        <v>14.094776503149742</v>
      </c>
      <c r="AP135" s="31">
        <f t="shared" si="93"/>
        <v>14.312689114140651</v>
      </c>
      <c r="AQ135" s="31">
        <f t="shared" si="94"/>
        <v>14.341162364451423</v>
      </c>
      <c r="AR135" s="31">
        <f t="shared" si="95"/>
        <v>14.314702202416679</v>
      </c>
      <c r="AS135" s="31">
        <f t="shared" si="96"/>
        <v>14.159519543540268</v>
      </c>
      <c r="AT135" s="31">
        <f t="shared" si="97"/>
        <v>14.377432154531176</v>
      </c>
      <c r="AU135" s="31">
        <f t="shared" si="98"/>
        <v>14.405905404841947</v>
      </c>
      <c r="AV135" s="31">
        <f t="shared" si="99"/>
        <v>14.379445242807206</v>
      </c>
      <c r="AW135" s="31">
        <f t="shared" si="100"/>
        <v>18.670022429210238</v>
      </c>
      <c r="AX135" s="31">
        <f t="shared" si="101"/>
        <v>18.979401077945692</v>
      </c>
      <c r="AY135" s="31">
        <f t="shared" si="102"/>
        <v>19.203639130819276</v>
      </c>
      <c r="AZ135" s="31">
        <f t="shared" si="103"/>
        <v>20.073091842889202</v>
      </c>
      <c r="BA135" s="31">
        <f t="shared" si="104"/>
        <v>18.513653680894929</v>
      </c>
      <c r="BB135" s="31">
        <f t="shared" si="105"/>
        <v>18.724169173651173</v>
      </c>
      <c r="BC135" s="31">
        <f t="shared" si="106"/>
        <v>18.976704450366544</v>
      </c>
      <c r="BD135" s="31">
        <f t="shared" si="107"/>
        <v>19.854748821166659</v>
      </c>
      <c r="BE135" s="31">
        <f t="shared" si="108"/>
        <v>18.919644330998196</v>
      </c>
      <c r="BF135" s="31">
        <f t="shared" si="109"/>
        <v>15.805827231736693</v>
      </c>
      <c r="BG135" s="31">
        <f t="shared" si="110"/>
        <v>16.115205880472146</v>
      </c>
      <c r="BH135" s="31">
        <f t="shared" si="111"/>
        <v>16.339443933345731</v>
      </c>
      <c r="BI135" s="31">
        <f t="shared" si="112"/>
        <v>18.636989577383623</v>
      </c>
      <c r="BJ135" s="31">
        <f t="shared" si="113"/>
        <v>4.7382358451756321</v>
      </c>
      <c r="BK135" s="31">
        <f t="shared" si="114"/>
        <v>2.2289385528257473</v>
      </c>
      <c r="BL135" s="31">
        <f t="shared" si="115"/>
        <v>14.224868080787783</v>
      </c>
      <c r="BM135" s="31">
        <f t="shared" si="116"/>
        <v>16.050998231965774</v>
      </c>
    </row>
    <row r="136" spans="1:65" x14ac:dyDescent="0.25">
      <c r="A136">
        <v>3</v>
      </c>
      <c r="B136" s="3">
        <v>13</v>
      </c>
      <c r="C136" s="24">
        <v>2014</v>
      </c>
      <c r="D136" s="2" t="s">
        <v>16</v>
      </c>
      <c r="E136" s="4">
        <v>859613</v>
      </c>
      <c r="F136" s="4">
        <v>271226</v>
      </c>
      <c r="G136" s="4">
        <v>1049497</v>
      </c>
      <c r="H136" s="4">
        <v>2180336</v>
      </c>
      <c r="I136" s="4">
        <v>1120141.631129757</v>
      </c>
      <c r="J136" s="4">
        <v>1620166.7798665187</v>
      </c>
      <c r="K136" s="4">
        <v>1757195.7075380338</v>
      </c>
      <c r="L136" s="4">
        <v>1669851.6899581528</v>
      </c>
      <c r="M136" s="4">
        <f t="shared" si="78"/>
        <v>1195062.1280935118</v>
      </c>
      <c r="N136" s="4">
        <f t="shared" si="79"/>
        <v>1728531.3803227486</v>
      </c>
      <c r="O136" s="4">
        <f t="shared" si="80"/>
        <v>1874725.4662869752</v>
      </c>
      <c r="P136" s="4">
        <f t="shared" si="81"/>
        <v>1781539.457817696</v>
      </c>
      <c r="Q136" s="4">
        <v>49273300.5</v>
      </c>
      <c r="R136" s="4">
        <v>32683924.560000002</v>
      </c>
      <c r="S136" s="4">
        <v>82987031.709999993</v>
      </c>
      <c r="T136" s="4">
        <v>164944256.80000001</v>
      </c>
      <c r="U136" s="33">
        <f t="shared" si="82"/>
        <v>0.29872698483673421</v>
      </c>
      <c r="V136" s="33">
        <f t="shared" si="83"/>
        <v>0.19815133423911974</v>
      </c>
      <c r="W136" s="33">
        <f t="shared" si="84"/>
        <v>0.50312168074226626</v>
      </c>
      <c r="X136" s="4">
        <v>38075054.920000002</v>
      </c>
      <c r="Y136" s="4">
        <v>26937360.390000001</v>
      </c>
      <c r="Z136" s="4">
        <v>68328421.109999999</v>
      </c>
      <c r="AA136" s="4">
        <v>133340836.44</v>
      </c>
      <c r="AB136" s="4">
        <v>49684324</v>
      </c>
      <c r="AC136" s="4">
        <f t="shared" si="85"/>
        <v>8892078.9118886068</v>
      </c>
      <c r="AD136" s="4">
        <f t="shared" si="86"/>
        <v>5898286.3617535448</v>
      </c>
      <c r="AE136" s="4">
        <f t="shared" si="87"/>
        <v>14976208.76094391</v>
      </c>
      <c r="AF136" s="4">
        <v>39883150</v>
      </c>
      <c r="AG136" s="13">
        <v>116.64749999999999</v>
      </c>
      <c r="AH136" s="3">
        <v>8.6300000000000008</v>
      </c>
      <c r="AI136" s="4">
        <v>1490000</v>
      </c>
      <c r="AJ136" s="4">
        <v>3577219</v>
      </c>
      <c r="AK136" s="31">
        <f t="shared" si="88"/>
        <v>13.664237566949305</v>
      </c>
      <c r="AL136" s="31">
        <f t="shared" si="89"/>
        <v>12.510707700659612</v>
      </c>
      <c r="AM136" s="31">
        <f t="shared" si="90"/>
        <v>13.86382155973469</v>
      </c>
      <c r="AN136" s="31">
        <f t="shared" si="91"/>
        <v>14.594989551329071</v>
      </c>
      <c r="AO136" s="31">
        <f t="shared" si="92"/>
        <v>13.928965691642199</v>
      </c>
      <c r="AP136" s="31">
        <f t="shared" si="93"/>
        <v>14.298039652444412</v>
      </c>
      <c r="AQ136" s="31">
        <f t="shared" si="94"/>
        <v>14.379229748295684</v>
      </c>
      <c r="AR136" s="31">
        <f t="shared" si="95"/>
        <v>14.328245372040946</v>
      </c>
      <c r="AS136" s="31">
        <f t="shared" si="96"/>
        <v>13.993708732032724</v>
      </c>
      <c r="AT136" s="31">
        <f t="shared" si="97"/>
        <v>14.362782692834937</v>
      </c>
      <c r="AU136" s="31">
        <f t="shared" si="98"/>
        <v>14.44397278868621</v>
      </c>
      <c r="AV136" s="31">
        <f t="shared" si="99"/>
        <v>14.392988412431471</v>
      </c>
      <c r="AW136" s="31">
        <f t="shared" si="100"/>
        <v>17.712892920301716</v>
      </c>
      <c r="AX136" s="31">
        <f t="shared" si="101"/>
        <v>17.302393911321055</v>
      </c>
      <c r="AY136" s="31">
        <f t="shared" si="102"/>
        <v>18.234194909095603</v>
      </c>
      <c r="AZ136" s="31">
        <f t="shared" si="103"/>
        <v>18.921118137209127</v>
      </c>
      <c r="BA136" s="31">
        <f t="shared" si="104"/>
        <v>17.455069899160744</v>
      </c>
      <c r="BB136" s="31">
        <f t="shared" si="105"/>
        <v>17.10902474307699</v>
      </c>
      <c r="BC136" s="31">
        <f t="shared" si="106"/>
        <v>18.039836359655514</v>
      </c>
      <c r="BD136" s="31">
        <f t="shared" si="107"/>
        <v>18.708419088120863</v>
      </c>
      <c r="BE136" s="31">
        <f t="shared" si="108"/>
        <v>17.721200028839032</v>
      </c>
      <c r="BF136" s="31">
        <f t="shared" si="109"/>
        <v>16.000671428508245</v>
      </c>
      <c r="BG136" s="31">
        <f t="shared" si="110"/>
        <v>15.590172419527587</v>
      </c>
      <c r="BH136" s="31">
        <f t="shared" si="111"/>
        <v>16.521973417302135</v>
      </c>
      <c r="BI136" s="31">
        <f t="shared" si="112"/>
        <v>17.50146448689949</v>
      </c>
      <c r="BJ136" s="31">
        <f t="shared" si="113"/>
        <v>4.7591565666046876</v>
      </c>
      <c r="BK136" s="31">
        <f t="shared" si="114"/>
        <v>2.1552445050953368</v>
      </c>
      <c r="BL136" s="31">
        <f t="shared" si="115"/>
        <v>14.214286677921642</v>
      </c>
      <c r="BM136" s="31">
        <f t="shared" si="116"/>
        <v>15.090096240856807</v>
      </c>
    </row>
    <row r="137" spans="1:65" x14ac:dyDescent="0.25">
      <c r="A137">
        <v>4</v>
      </c>
      <c r="B137" s="6">
        <v>14</v>
      </c>
      <c r="C137" s="24">
        <v>2014</v>
      </c>
      <c r="D137" s="5" t="s">
        <v>17</v>
      </c>
      <c r="E137" s="7">
        <v>1162405</v>
      </c>
      <c r="F137" s="7">
        <v>302118</v>
      </c>
      <c r="G137" s="7">
        <v>1053962</v>
      </c>
      <c r="H137" s="7">
        <v>2518485</v>
      </c>
      <c r="I137" s="7">
        <v>1636807.8221086024</v>
      </c>
      <c r="J137" s="7">
        <v>2073673.0203157198</v>
      </c>
      <c r="K137" s="7">
        <v>1900940.1235196609</v>
      </c>
      <c r="L137" s="7">
        <v>1967322.3469473138</v>
      </c>
      <c r="M137" s="4">
        <f t="shared" si="78"/>
        <v>1746285.4560599935</v>
      </c>
      <c r="N137" s="4">
        <f t="shared" si="79"/>
        <v>2212370.3143942282</v>
      </c>
      <c r="O137" s="4">
        <f t="shared" si="80"/>
        <v>2028084.2049415719</v>
      </c>
      <c r="P137" s="4">
        <f t="shared" si="81"/>
        <v>2098906.3929509739</v>
      </c>
      <c r="Q137" s="7">
        <v>402369890</v>
      </c>
      <c r="R137" s="7">
        <v>187608810</v>
      </c>
      <c r="S137" s="7">
        <v>89417180</v>
      </c>
      <c r="T137" s="7">
        <v>679395860</v>
      </c>
      <c r="U137" s="33">
        <f t="shared" si="82"/>
        <v>0.59224660273908647</v>
      </c>
      <c r="V137" s="33">
        <f t="shared" si="83"/>
        <v>0.276140643541749</v>
      </c>
      <c r="W137" s="33">
        <f t="shared" si="84"/>
        <v>0.13161278315708311</v>
      </c>
      <c r="X137" s="7">
        <v>225153910</v>
      </c>
      <c r="Y137" s="7">
        <v>155097440</v>
      </c>
      <c r="Z137" s="7">
        <v>67735430</v>
      </c>
      <c r="AA137" s="7">
        <v>447986780</v>
      </c>
      <c r="AB137" s="7">
        <v>173219860</v>
      </c>
      <c r="AC137" s="4">
        <f t="shared" si="85"/>
        <v>17629152.350371484</v>
      </c>
      <c r="AD137" s="4">
        <f t="shared" si="86"/>
        <v>8219760.9114387194</v>
      </c>
      <c r="AE137" s="4">
        <f t="shared" si="87"/>
        <v>3917661.6544557791</v>
      </c>
      <c r="AF137" s="7">
        <v>129639730</v>
      </c>
      <c r="AG137" s="15">
        <v>113.40999999999998</v>
      </c>
      <c r="AH137" s="6">
        <v>8.86</v>
      </c>
      <c r="AI137" s="7">
        <v>1700000</v>
      </c>
      <c r="AJ137" s="7">
        <v>4257120</v>
      </c>
      <c r="AK137" s="31">
        <f t="shared" si="88"/>
        <v>13.966001692674245</v>
      </c>
      <c r="AL137" s="31">
        <f t="shared" si="89"/>
        <v>12.618572948519335</v>
      </c>
      <c r="AM137" s="31">
        <f t="shared" si="90"/>
        <v>13.868066954302584</v>
      </c>
      <c r="AN137" s="31">
        <f t="shared" si="91"/>
        <v>14.739168088223959</v>
      </c>
      <c r="AO137" s="31">
        <f t="shared" si="92"/>
        <v>14.308258453071184</v>
      </c>
      <c r="AP137" s="31">
        <f t="shared" si="93"/>
        <v>14.544831998792711</v>
      </c>
      <c r="AQ137" s="31">
        <f t="shared" si="94"/>
        <v>14.457859123615052</v>
      </c>
      <c r="AR137" s="31">
        <f t="shared" si="95"/>
        <v>14.492183961396362</v>
      </c>
      <c r="AS137" s="31">
        <f t="shared" si="96"/>
        <v>14.373001493461711</v>
      </c>
      <c r="AT137" s="31">
        <f t="shared" si="97"/>
        <v>14.609575039183238</v>
      </c>
      <c r="AU137" s="31">
        <f t="shared" si="98"/>
        <v>14.522602164005576</v>
      </c>
      <c r="AV137" s="31">
        <f t="shared" si="99"/>
        <v>14.556927001786887</v>
      </c>
      <c r="AW137" s="31">
        <f t="shared" si="100"/>
        <v>19.812882347906459</v>
      </c>
      <c r="AX137" s="31">
        <f t="shared" si="101"/>
        <v>19.049869555054205</v>
      </c>
      <c r="AY137" s="31">
        <f t="shared" si="102"/>
        <v>18.308823391703822</v>
      </c>
      <c r="AZ137" s="31">
        <f t="shared" si="103"/>
        <v>20.33671452006018</v>
      </c>
      <c r="BA137" s="31">
        <f t="shared" si="104"/>
        <v>19.232294770761374</v>
      </c>
      <c r="BB137" s="31">
        <f t="shared" si="105"/>
        <v>18.859564122530216</v>
      </c>
      <c r="BC137" s="31">
        <f t="shared" si="106"/>
        <v>18.031119939245812</v>
      </c>
      <c r="BD137" s="31">
        <f t="shared" si="107"/>
        <v>19.920274281015292</v>
      </c>
      <c r="BE137" s="31">
        <f t="shared" si="108"/>
        <v>18.970072212646087</v>
      </c>
      <c r="BF137" s="31">
        <f t="shared" si="109"/>
        <v>16.685064473261935</v>
      </c>
      <c r="BG137" s="31">
        <f t="shared" si="110"/>
        <v>15.922051680409682</v>
      </c>
      <c r="BH137" s="31">
        <f t="shared" si="111"/>
        <v>15.181005517059297</v>
      </c>
      <c r="BI137" s="31">
        <f t="shared" si="112"/>
        <v>18.680269853544925</v>
      </c>
      <c r="BJ137" s="31">
        <f t="shared" si="113"/>
        <v>4.7310095708272391</v>
      </c>
      <c r="BK137" s="31">
        <f t="shared" si="114"/>
        <v>2.1815467646169897</v>
      </c>
      <c r="BL137" s="31">
        <f t="shared" si="115"/>
        <v>14.346138809026444</v>
      </c>
      <c r="BM137" s="31">
        <f t="shared" si="116"/>
        <v>15.26410343327839</v>
      </c>
    </row>
    <row r="138" spans="1:65" x14ac:dyDescent="0.25">
      <c r="A138">
        <v>5</v>
      </c>
      <c r="B138" s="3">
        <v>15</v>
      </c>
      <c r="C138" s="24">
        <v>2014</v>
      </c>
      <c r="D138" s="2" t="s">
        <v>18</v>
      </c>
      <c r="E138" s="4">
        <v>770057</v>
      </c>
      <c r="F138" s="4">
        <v>118641</v>
      </c>
      <c r="G138" s="4">
        <v>602340</v>
      </c>
      <c r="H138" s="4">
        <v>1491038</v>
      </c>
      <c r="I138" s="4">
        <v>1161892.4455514327</v>
      </c>
      <c r="J138" s="4">
        <v>1867754.4209980299</v>
      </c>
      <c r="K138" s="4">
        <v>1936523.0941721424</v>
      </c>
      <c r="L138" s="4">
        <v>1731507.4831263863</v>
      </c>
      <c r="M138" s="4">
        <f t="shared" si="78"/>
        <v>1239605.4391764877</v>
      </c>
      <c r="N138" s="4">
        <f t="shared" si="79"/>
        <v>1992678.8819220366</v>
      </c>
      <c r="O138" s="4">
        <f t="shared" si="80"/>
        <v>2066047.1369941507</v>
      </c>
      <c r="P138" s="4">
        <f t="shared" si="81"/>
        <v>1847319.0890225533</v>
      </c>
      <c r="Q138" s="4">
        <v>73415588.930000007</v>
      </c>
      <c r="R138" s="4">
        <v>26393943.100000001</v>
      </c>
      <c r="S138" s="4">
        <v>45004886.290000007</v>
      </c>
      <c r="T138" s="4">
        <v>144814418.30000001</v>
      </c>
      <c r="U138" s="33">
        <f t="shared" si="82"/>
        <v>0.506963255398444</v>
      </c>
      <c r="V138" s="33">
        <f t="shared" si="83"/>
        <v>0.18226046418473235</v>
      </c>
      <c r="W138" s="33">
        <f t="shared" si="84"/>
        <v>0.31077628055493145</v>
      </c>
      <c r="X138" s="4">
        <v>62097414.549999997</v>
      </c>
      <c r="Y138" s="4">
        <v>22412457.539999999</v>
      </c>
      <c r="Z138" s="4">
        <v>35481572.579999998</v>
      </c>
      <c r="AA138" s="4">
        <v>119991444.69</v>
      </c>
      <c r="AB138" s="4">
        <v>34951295.170000002</v>
      </c>
      <c r="AC138" s="4">
        <f t="shared" si="85"/>
        <v>15090559.277377212</v>
      </c>
      <c r="AD138" s="4">
        <f t="shared" si="86"/>
        <v>5425269.6017196039</v>
      </c>
      <c r="AE138" s="4">
        <f t="shared" si="87"/>
        <v>9250745.1650141794</v>
      </c>
      <c r="AF138" s="4">
        <v>28117165.27</v>
      </c>
      <c r="AG138" s="13">
        <v>113.61333333333333</v>
      </c>
      <c r="AH138" s="3">
        <v>8.3699999999999992</v>
      </c>
      <c r="AI138" s="4">
        <v>1502300</v>
      </c>
      <c r="AJ138" s="4">
        <v>2395083</v>
      </c>
      <c r="AK138" s="31">
        <f t="shared" si="88"/>
        <v>13.554219817064105</v>
      </c>
      <c r="AL138" s="31">
        <f t="shared" si="89"/>
        <v>11.68385740563671</v>
      </c>
      <c r="AM138" s="31">
        <f t="shared" si="90"/>
        <v>13.308577348913627</v>
      </c>
      <c r="AN138" s="31">
        <f t="shared" si="91"/>
        <v>14.214983079672946</v>
      </c>
      <c r="AO138" s="31">
        <f t="shared" si="92"/>
        <v>13.965560652343665</v>
      </c>
      <c r="AP138" s="31">
        <f t="shared" si="93"/>
        <v>14.440247422853332</v>
      </c>
      <c r="AQ138" s="31">
        <f t="shared" si="94"/>
        <v>14.476404703593767</v>
      </c>
      <c r="AR138" s="31">
        <f t="shared" si="95"/>
        <v>14.364502964574667</v>
      </c>
      <c r="AS138" s="31">
        <f t="shared" si="96"/>
        <v>14.03030369273419</v>
      </c>
      <c r="AT138" s="31">
        <f t="shared" si="97"/>
        <v>14.504990463243857</v>
      </c>
      <c r="AU138" s="31">
        <f t="shared" si="98"/>
        <v>14.541147743984292</v>
      </c>
      <c r="AV138" s="31">
        <f t="shared" si="99"/>
        <v>14.429246004965192</v>
      </c>
      <c r="AW138" s="31">
        <f t="shared" si="100"/>
        <v>18.111646854277122</v>
      </c>
      <c r="AX138" s="31">
        <f t="shared" si="101"/>
        <v>17.088645113763604</v>
      </c>
      <c r="AY138" s="31">
        <f t="shared" si="102"/>
        <v>17.622281626061977</v>
      </c>
      <c r="AZ138" s="31">
        <f t="shared" si="103"/>
        <v>18.790963606853765</v>
      </c>
      <c r="BA138" s="31">
        <f t="shared" si="104"/>
        <v>17.944214912381607</v>
      </c>
      <c r="BB138" s="31">
        <f t="shared" si="105"/>
        <v>16.925127502415204</v>
      </c>
      <c r="BC138" s="31">
        <f t="shared" si="106"/>
        <v>17.384524037422292</v>
      </c>
      <c r="BD138" s="31">
        <f t="shared" si="107"/>
        <v>18.602931003954765</v>
      </c>
      <c r="BE138" s="31">
        <f t="shared" si="108"/>
        <v>17.369466083754322</v>
      </c>
      <c r="BF138" s="31">
        <f t="shared" si="109"/>
        <v>16.529579892839013</v>
      </c>
      <c r="BG138" s="31">
        <f t="shared" si="110"/>
        <v>15.506578152325496</v>
      </c>
      <c r="BH138" s="31">
        <f t="shared" si="111"/>
        <v>16.040214664623868</v>
      </c>
      <c r="BI138" s="31">
        <f t="shared" si="112"/>
        <v>17.151890811503758</v>
      </c>
      <c r="BJ138" s="31">
        <f t="shared" si="113"/>
        <v>4.7328008702916451</v>
      </c>
      <c r="BK138" s="31">
        <f t="shared" si="114"/>
        <v>2.124653884501384</v>
      </c>
      <c r="BL138" s="31">
        <f t="shared" si="115"/>
        <v>14.222507825050515</v>
      </c>
      <c r="BM138" s="31">
        <f t="shared" si="116"/>
        <v>14.688928443759023</v>
      </c>
    </row>
    <row r="139" spans="1:65" x14ac:dyDescent="0.25">
      <c r="A139">
        <v>6</v>
      </c>
      <c r="B139" s="6">
        <v>16</v>
      </c>
      <c r="C139" s="24">
        <v>2014</v>
      </c>
      <c r="D139" s="5" t="s">
        <v>19</v>
      </c>
      <c r="E139" s="7">
        <v>2008354</v>
      </c>
      <c r="F139" s="7">
        <v>359896</v>
      </c>
      <c r="G139" s="7">
        <v>1324556</v>
      </c>
      <c r="H139" s="7">
        <v>3692806</v>
      </c>
      <c r="I139" s="7">
        <v>1224350.676097481</v>
      </c>
      <c r="J139" s="7">
        <v>1651319.630306826</v>
      </c>
      <c r="K139" s="7">
        <v>1842281.5930581205</v>
      </c>
      <c r="L139" s="7">
        <v>1733170.3418650159</v>
      </c>
      <c r="M139" s="4">
        <f t="shared" si="78"/>
        <v>1306241.1786570691</v>
      </c>
      <c r="N139" s="4">
        <f t="shared" si="79"/>
        <v>1761767.8842689712</v>
      </c>
      <c r="O139" s="4">
        <f t="shared" si="80"/>
        <v>1965502.3078885146</v>
      </c>
      <c r="P139" s="4">
        <f t="shared" si="81"/>
        <v>1849093.1678065916</v>
      </c>
      <c r="Q139" s="7">
        <v>127726461</v>
      </c>
      <c r="R139" s="7">
        <v>94768536.900000006</v>
      </c>
      <c r="S139" s="7">
        <v>83926603.5</v>
      </c>
      <c r="T139" s="7">
        <v>306421601.30000001</v>
      </c>
      <c r="U139" s="33">
        <f t="shared" si="82"/>
        <v>0.41683243106268564</v>
      </c>
      <c r="V139" s="33">
        <f t="shared" si="83"/>
        <v>0.30927498746153181</v>
      </c>
      <c r="W139" s="33">
        <f t="shared" si="84"/>
        <v>0.27389258180213027</v>
      </c>
      <c r="X139" s="7">
        <v>99846750.900000006</v>
      </c>
      <c r="Y139" s="7">
        <v>73530335.300000012</v>
      </c>
      <c r="Z139" s="7">
        <v>69920685.200000003</v>
      </c>
      <c r="AA139" s="7">
        <v>243297771.5</v>
      </c>
      <c r="AB139" s="7">
        <v>126847077</v>
      </c>
      <c r="AC139" s="4">
        <f t="shared" si="85"/>
        <v>12407673.421500627</v>
      </c>
      <c r="AD139" s="4">
        <f t="shared" si="86"/>
        <v>9206056.8129937574</v>
      </c>
      <c r="AE139" s="4">
        <f t="shared" si="87"/>
        <v>8152843.815219867</v>
      </c>
      <c r="AF139" s="7">
        <v>93404413.75</v>
      </c>
      <c r="AG139" s="15">
        <v>110.4375</v>
      </c>
      <c r="AH139" s="6">
        <v>8.19</v>
      </c>
      <c r="AI139" s="7">
        <v>1825000</v>
      </c>
      <c r="AJ139" s="7">
        <v>5643636</v>
      </c>
      <c r="AK139" s="31">
        <f t="shared" si="88"/>
        <v>14.512826039076367</v>
      </c>
      <c r="AL139" s="31">
        <f t="shared" si="89"/>
        <v>12.793570379806971</v>
      </c>
      <c r="AM139" s="31">
        <f t="shared" si="90"/>
        <v>14.096587866906184</v>
      </c>
      <c r="AN139" s="31">
        <f t="shared" si="91"/>
        <v>15.121897160637905</v>
      </c>
      <c r="AO139" s="31">
        <f t="shared" si="92"/>
        <v>14.017921201100739</v>
      </c>
      <c r="AP139" s="31">
        <f t="shared" si="93"/>
        <v>14.317085302169936</v>
      </c>
      <c r="AQ139" s="31">
        <f t="shared" si="94"/>
        <v>14.426515357652031</v>
      </c>
      <c r="AR139" s="31">
        <f t="shared" si="95"/>
        <v>14.365462856922703</v>
      </c>
      <c r="AS139" s="31">
        <f t="shared" si="96"/>
        <v>14.082664241491264</v>
      </c>
      <c r="AT139" s="31">
        <f t="shared" si="97"/>
        <v>14.38182834256046</v>
      </c>
      <c r="AU139" s="31">
        <f t="shared" si="98"/>
        <v>14.491258398042556</v>
      </c>
      <c r="AV139" s="31">
        <f t="shared" si="99"/>
        <v>14.430205897313227</v>
      </c>
      <c r="AW139" s="31">
        <f t="shared" si="100"/>
        <v>18.665401511753412</v>
      </c>
      <c r="AX139" s="31">
        <f t="shared" si="101"/>
        <v>18.366948022897322</v>
      </c>
      <c r="AY139" s="31">
        <f t="shared" si="102"/>
        <v>18.245453206992799</v>
      </c>
      <c r="AZ139" s="31">
        <f t="shared" si="103"/>
        <v>19.540472493672048</v>
      </c>
      <c r="BA139" s="31">
        <f t="shared" si="104"/>
        <v>18.419147077486954</v>
      </c>
      <c r="BB139" s="31">
        <f t="shared" si="105"/>
        <v>18.113208604205528</v>
      </c>
      <c r="BC139" s="31">
        <f t="shared" si="106"/>
        <v>18.062872089034705</v>
      </c>
      <c r="BD139" s="31">
        <f t="shared" si="107"/>
        <v>19.309796648237903</v>
      </c>
      <c r="BE139" s="31">
        <f t="shared" si="108"/>
        <v>18.658492800779943</v>
      </c>
      <c r="BF139" s="31">
        <f t="shared" si="109"/>
        <v>16.33382566349702</v>
      </c>
      <c r="BG139" s="31">
        <f t="shared" si="110"/>
        <v>16.03537217464093</v>
      </c>
      <c r="BH139" s="31">
        <f t="shared" si="111"/>
        <v>15.913877358736407</v>
      </c>
      <c r="BI139" s="31">
        <f t="shared" si="112"/>
        <v>18.352449158506506</v>
      </c>
      <c r="BJ139" s="31">
        <f t="shared" si="113"/>
        <v>4.7044497500799149</v>
      </c>
      <c r="BK139" s="31">
        <f t="shared" si="114"/>
        <v>2.102913897864978</v>
      </c>
      <c r="BL139" s="31">
        <f t="shared" si="115"/>
        <v>14.417090544998729</v>
      </c>
      <c r="BM139" s="31">
        <f t="shared" si="116"/>
        <v>15.546039096607876</v>
      </c>
    </row>
    <row r="140" spans="1:65" x14ac:dyDescent="0.25">
      <c r="A140">
        <v>7</v>
      </c>
      <c r="B140" s="3">
        <v>17</v>
      </c>
      <c r="C140" s="24">
        <v>2014</v>
      </c>
      <c r="D140" s="2" t="s">
        <v>20</v>
      </c>
      <c r="E140" s="4">
        <v>449642</v>
      </c>
      <c r="F140" s="4">
        <v>71742</v>
      </c>
      <c r="G140" s="4">
        <v>347410</v>
      </c>
      <c r="H140" s="4">
        <v>868794</v>
      </c>
      <c r="I140" s="4">
        <v>1212116.1843774398</v>
      </c>
      <c r="J140" s="4">
        <v>1519491.9541136879</v>
      </c>
      <c r="K140" s="4">
        <v>1777558.7098682323</v>
      </c>
      <c r="L140" s="4">
        <v>1758083.7574756879</v>
      </c>
      <c r="M140" s="4">
        <f t="shared" si="78"/>
        <v>1293188.384881028</v>
      </c>
      <c r="N140" s="4">
        <f t="shared" si="79"/>
        <v>1621122.9346708572</v>
      </c>
      <c r="O140" s="4">
        <f t="shared" si="80"/>
        <v>1896450.4448279087</v>
      </c>
      <c r="P140" s="4">
        <f t="shared" si="81"/>
        <v>1875672.9133051489</v>
      </c>
      <c r="Q140" s="4">
        <v>16162322.025978152</v>
      </c>
      <c r="R140" s="4">
        <v>5163721.4942396525</v>
      </c>
      <c r="S140" s="4">
        <v>24063860.2463223</v>
      </c>
      <c r="T140" s="4">
        <v>45389903.766540118</v>
      </c>
      <c r="U140" s="33">
        <f t="shared" si="82"/>
        <v>0.35607746844117483</v>
      </c>
      <c r="V140" s="33">
        <f t="shared" si="83"/>
        <v>0.11376365812095357</v>
      </c>
      <c r="W140" s="33">
        <f t="shared" si="84"/>
        <v>0.53015887343787127</v>
      </c>
      <c r="X140" s="4">
        <v>12392409.32906588</v>
      </c>
      <c r="Y140" s="4">
        <v>4008921.5188201261</v>
      </c>
      <c r="Z140" s="4">
        <v>19805815.059674319</v>
      </c>
      <c r="AA140" s="4">
        <v>36207145.907560326</v>
      </c>
      <c r="AB140" s="4">
        <v>19055492.467999991</v>
      </c>
      <c r="AC140" s="4">
        <f t="shared" si="85"/>
        <v>10599206.328329993</v>
      </c>
      <c r="AD140" s="4">
        <f t="shared" si="86"/>
        <v>3386354.3525186116</v>
      </c>
      <c r="AE140" s="4">
        <f t="shared" si="87"/>
        <v>15781013.359151384</v>
      </c>
      <c r="AF140" s="4">
        <v>16014027.728999998</v>
      </c>
      <c r="AG140" s="13">
        <v>116.16750000000002</v>
      </c>
      <c r="AH140" s="3">
        <v>8.6999999999999993</v>
      </c>
      <c r="AI140" s="4">
        <v>1350000</v>
      </c>
      <c r="AJ140" s="4">
        <v>1318003</v>
      </c>
      <c r="AK140" s="31">
        <f t="shared" si="88"/>
        <v>13.016206989568687</v>
      </c>
      <c r="AL140" s="31">
        <f t="shared" si="89"/>
        <v>11.180831629147635</v>
      </c>
      <c r="AM140" s="31">
        <f t="shared" si="90"/>
        <v>12.7582609176368</v>
      </c>
      <c r="AN140" s="31">
        <f t="shared" si="91"/>
        <v>13.674861322060613</v>
      </c>
      <c r="AO140" s="31">
        <f t="shared" si="92"/>
        <v>14.007878302714515</v>
      </c>
      <c r="AP140" s="31">
        <f t="shared" si="93"/>
        <v>14.233886596236902</v>
      </c>
      <c r="AQ140" s="31">
        <f t="shared" si="94"/>
        <v>14.390751469575806</v>
      </c>
      <c r="AR140" s="31">
        <f t="shared" si="95"/>
        <v>14.379734999707633</v>
      </c>
      <c r="AS140" s="31">
        <f t="shared" si="96"/>
        <v>14.072621343105041</v>
      </c>
      <c r="AT140" s="31">
        <f t="shared" si="97"/>
        <v>14.298629636627428</v>
      </c>
      <c r="AU140" s="31">
        <f t="shared" si="98"/>
        <v>14.455494509966332</v>
      </c>
      <c r="AV140" s="31">
        <f t="shared" si="99"/>
        <v>14.444478040098158</v>
      </c>
      <c r="AW140" s="31">
        <f t="shared" si="100"/>
        <v>16.598193290461214</v>
      </c>
      <c r="AX140" s="31">
        <f t="shared" si="101"/>
        <v>15.457168097317604</v>
      </c>
      <c r="AY140" s="31">
        <f t="shared" si="102"/>
        <v>16.996221698131823</v>
      </c>
      <c r="AZ140" s="31">
        <f t="shared" si="103"/>
        <v>17.630800254283674</v>
      </c>
      <c r="BA140" s="31">
        <f t="shared" si="104"/>
        <v>16.332594692252631</v>
      </c>
      <c r="BB140" s="31">
        <f t="shared" si="105"/>
        <v>15.204032815184616</v>
      </c>
      <c r="BC140" s="31">
        <f t="shared" si="106"/>
        <v>16.801486142428875</v>
      </c>
      <c r="BD140" s="31">
        <f t="shared" si="107"/>
        <v>17.404767058076366</v>
      </c>
      <c r="BE140" s="31">
        <f t="shared" si="108"/>
        <v>16.762865936511368</v>
      </c>
      <c r="BF140" s="31">
        <f t="shared" si="109"/>
        <v>16.176289681593197</v>
      </c>
      <c r="BG140" s="31">
        <f t="shared" si="110"/>
        <v>15.035264488449586</v>
      </c>
      <c r="BH140" s="31">
        <f t="shared" si="111"/>
        <v>16.574318089263805</v>
      </c>
      <c r="BI140" s="31">
        <f t="shared" si="112"/>
        <v>16.588975629160615</v>
      </c>
      <c r="BJ140" s="31">
        <f t="shared" si="113"/>
        <v>4.7550331151078868</v>
      </c>
      <c r="BK140" s="31">
        <f t="shared" si="114"/>
        <v>2.1633230256605378</v>
      </c>
      <c r="BL140" s="31">
        <f t="shared" si="115"/>
        <v>14.115615150414612</v>
      </c>
      <c r="BM140" s="31">
        <f t="shared" si="116"/>
        <v>14.091628270218024</v>
      </c>
    </row>
    <row r="141" spans="1:65" x14ac:dyDescent="0.25">
      <c r="A141">
        <v>8</v>
      </c>
      <c r="B141" s="6">
        <v>18</v>
      </c>
      <c r="C141" s="24">
        <v>2014</v>
      </c>
      <c r="D141" s="5" t="s">
        <v>21</v>
      </c>
      <c r="E141" s="7">
        <v>1810356</v>
      </c>
      <c r="F141" s="7">
        <v>479674</v>
      </c>
      <c r="G141" s="7">
        <v>1383128</v>
      </c>
      <c r="H141" s="7">
        <v>3673158</v>
      </c>
      <c r="I141" s="7">
        <v>992602.59606475278</v>
      </c>
      <c r="J141" s="7">
        <v>1297688.4512435233</v>
      </c>
      <c r="K141" s="7">
        <v>1566838.5546750987</v>
      </c>
      <c r="L141" s="7">
        <v>1455086.2229910814</v>
      </c>
      <c r="M141" s="4">
        <f t="shared" si="78"/>
        <v>1058992.6647114111</v>
      </c>
      <c r="N141" s="4">
        <f t="shared" si="79"/>
        <v>1384484.1393684542</v>
      </c>
      <c r="O141" s="4">
        <f t="shared" si="80"/>
        <v>1671636.3051701263</v>
      </c>
      <c r="P141" s="4">
        <f t="shared" si="81"/>
        <v>1552409.4363437118</v>
      </c>
      <c r="Q141" s="7">
        <v>89958651</v>
      </c>
      <c r="R141" s="7">
        <v>62566435.549999997</v>
      </c>
      <c r="S141" s="7">
        <v>78269363.109999999</v>
      </c>
      <c r="T141" s="7">
        <v>230794450.18000001</v>
      </c>
      <c r="U141" s="33">
        <f t="shared" si="82"/>
        <v>0.38977822443234628</v>
      </c>
      <c r="V141" s="33">
        <f t="shared" si="83"/>
        <v>0.27109159471210642</v>
      </c>
      <c r="W141" s="33">
        <f t="shared" si="84"/>
        <v>0.3391301786024602</v>
      </c>
      <c r="X141" s="7">
        <v>73187502</v>
      </c>
      <c r="Y141" s="7">
        <v>50818656.579999998</v>
      </c>
      <c r="Z141" s="7">
        <v>65791333.090000018</v>
      </c>
      <c r="AA141" s="7">
        <v>189797490.91999999</v>
      </c>
      <c r="AB141" s="7">
        <v>71015352.709999993</v>
      </c>
      <c r="AC141" s="4">
        <f t="shared" si="85"/>
        <v>11602362.376745172</v>
      </c>
      <c r="AD141" s="4">
        <f t="shared" si="86"/>
        <v>8069468.0256195879</v>
      </c>
      <c r="AE141" s="4">
        <f t="shared" si="87"/>
        <v>10094743.570568554</v>
      </c>
      <c r="AF141" s="7">
        <v>58841761.149999999</v>
      </c>
      <c r="AG141" s="15">
        <v>112.20666666666666</v>
      </c>
      <c r="AH141" s="6">
        <v>7.98</v>
      </c>
      <c r="AI141" s="7">
        <v>1399037</v>
      </c>
      <c r="AJ141" s="7">
        <v>5759171</v>
      </c>
      <c r="AK141" s="31">
        <f t="shared" si="88"/>
        <v>14.409034068984907</v>
      </c>
      <c r="AL141" s="31">
        <f t="shared" si="89"/>
        <v>13.080861985479247</v>
      </c>
      <c r="AM141" s="31">
        <f t="shared" si="90"/>
        <v>14.139858158786454</v>
      </c>
      <c r="AN141" s="31">
        <f t="shared" si="91"/>
        <v>15.116562340484295</v>
      </c>
      <c r="AO141" s="31">
        <f t="shared" si="92"/>
        <v>13.80808565755091</v>
      </c>
      <c r="AP141" s="31">
        <f t="shared" si="93"/>
        <v>14.076095125281794</v>
      </c>
      <c r="AQ141" s="31">
        <f t="shared" si="94"/>
        <v>14.264570487743908</v>
      </c>
      <c r="AR141" s="31">
        <f t="shared" si="95"/>
        <v>14.190575716619623</v>
      </c>
      <c r="AS141" s="31">
        <f t="shared" si="96"/>
        <v>13.872828697941435</v>
      </c>
      <c r="AT141" s="31">
        <f t="shared" si="97"/>
        <v>14.140838165672319</v>
      </c>
      <c r="AU141" s="31">
        <f t="shared" si="98"/>
        <v>14.329313528134433</v>
      </c>
      <c r="AV141" s="31">
        <f t="shared" si="99"/>
        <v>14.255318757010148</v>
      </c>
      <c r="AW141" s="31">
        <f t="shared" si="100"/>
        <v>18.314860689389374</v>
      </c>
      <c r="AX141" s="31">
        <f t="shared" si="101"/>
        <v>17.951739518955325</v>
      </c>
      <c r="AY141" s="31">
        <f t="shared" si="102"/>
        <v>18.175666808658352</v>
      </c>
      <c r="AZ141" s="31">
        <f t="shared" si="103"/>
        <v>19.257038046295243</v>
      </c>
      <c r="BA141" s="31">
        <f t="shared" si="104"/>
        <v>18.108535226649281</v>
      </c>
      <c r="BB141" s="31">
        <f t="shared" si="105"/>
        <v>17.743774100638724</v>
      </c>
      <c r="BC141" s="31">
        <f t="shared" si="106"/>
        <v>18.00199867166279</v>
      </c>
      <c r="BD141" s="31">
        <f t="shared" si="107"/>
        <v>19.061468224453144</v>
      </c>
      <c r="BE141" s="31">
        <f t="shared" si="108"/>
        <v>18.078406646982209</v>
      </c>
      <c r="BF141" s="31">
        <f t="shared" si="109"/>
        <v>16.26671928850979</v>
      </c>
      <c r="BG141" s="31">
        <f t="shared" si="110"/>
        <v>15.90359811807574</v>
      </c>
      <c r="BH141" s="31">
        <f t="shared" si="111"/>
        <v>16.127525407778766</v>
      </c>
      <c r="BI141" s="31">
        <f t="shared" si="112"/>
        <v>17.890362384418854</v>
      </c>
      <c r="BJ141" s="31">
        <f t="shared" si="113"/>
        <v>4.7203424090299109</v>
      </c>
      <c r="BK141" s="31">
        <f t="shared" si="114"/>
        <v>2.0769384114617173</v>
      </c>
      <c r="BL141" s="31">
        <f t="shared" si="115"/>
        <v>14.151294700760364</v>
      </c>
      <c r="BM141" s="31">
        <f t="shared" si="116"/>
        <v>15.566304098702966</v>
      </c>
    </row>
    <row r="142" spans="1:65" x14ac:dyDescent="0.25">
      <c r="A142">
        <v>9</v>
      </c>
      <c r="B142" s="3">
        <v>19</v>
      </c>
      <c r="C142" s="24">
        <v>2014</v>
      </c>
      <c r="D142" s="2" t="s">
        <v>22</v>
      </c>
      <c r="E142" s="4">
        <v>295528</v>
      </c>
      <c r="F142" s="4">
        <v>67918</v>
      </c>
      <c r="G142" s="4">
        <v>240777</v>
      </c>
      <c r="H142" s="4">
        <v>604223</v>
      </c>
      <c r="I142" s="4">
        <v>1595221.3029964389</v>
      </c>
      <c r="J142" s="4">
        <v>1943663.5895391479</v>
      </c>
      <c r="K142" s="4">
        <v>1869484.4494327796</v>
      </c>
      <c r="L142" s="4">
        <v>1886409.3270141466</v>
      </c>
      <c r="M142" s="4">
        <f t="shared" si="78"/>
        <v>1701917.4291524866</v>
      </c>
      <c r="N142" s="4">
        <f t="shared" si="79"/>
        <v>2073665.2232716233</v>
      </c>
      <c r="O142" s="4">
        <f t="shared" si="80"/>
        <v>1994524.6230367641</v>
      </c>
      <c r="P142" s="4">
        <f t="shared" si="81"/>
        <v>2012581.5183953545</v>
      </c>
      <c r="Q142" s="4">
        <v>18459356.960000001</v>
      </c>
      <c r="R142" s="4">
        <v>17642660.149999999</v>
      </c>
      <c r="S142" s="4">
        <v>20271597.989999998</v>
      </c>
      <c r="T142" s="4">
        <v>56373615.100000001</v>
      </c>
      <c r="U142" s="33">
        <f t="shared" si="82"/>
        <v>0.32744674839914606</v>
      </c>
      <c r="V142" s="33">
        <f t="shared" si="83"/>
        <v>0.3129595311335639</v>
      </c>
      <c r="W142" s="33">
        <f t="shared" si="84"/>
        <v>0.35959372046728999</v>
      </c>
      <c r="X142" s="4">
        <v>14608394.189999999</v>
      </c>
      <c r="Y142" s="4">
        <v>13866084.57</v>
      </c>
      <c r="Z142" s="4">
        <v>15684960.77</v>
      </c>
      <c r="AA142" s="4">
        <v>44159439.520000003</v>
      </c>
      <c r="AB142" s="4">
        <v>12983530.57</v>
      </c>
      <c r="AC142" s="4">
        <f t="shared" si="85"/>
        <v>9746967.8803804331</v>
      </c>
      <c r="AD142" s="4">
        <f t="shared" si="86"/>
        <v>9315733.0550109148</v>
      </c>
      <c r="AE142" s="4">
        <f t="shared" si="87"/>
        <v>10703873.104608651</v>
      </c>
      <c r="AF142" s="4">
        <v>9408027.5199999996</v>
      </c>
      <c r="AG142" s="13">
        <v>113.42083333333333</v>
      </c>
      <c r="AH142" s="3">
        <v>7.76</v>
      </c>
      <c r="AI142" s="4">
        <v>1640000</v>
      </c>
      <c r="AJ142" s="4">
        <v>973192</v>
      </c>
      <c r="AK142" s="31">
        <f t="shared" si="88"/>
        <v>12.596518865992481</v>
      </c>
      <c r="AL142" s="31">
        <f t="shared" si="89"/>
        <v>11.126056374144136</v>
      </c>
      <c r="AM142" s="31">
        <f t="shared" si="90"/>
        <v>12.391626472904793</v>
      </c>
      <c r="AN142" s="31">
        <f t="shared" si="91"/>
        <v>13.311698614075461</v>
      </c>
      <c r="AO142" s="31">
        <f t="shared" si="92"/>
        <v>14.282523032536623</v>
      </c>
      <c r="AP142" s="31">
        <f t="shared" si="93"/>
        <v>14.480085198378944</v>
      </c>
      <c r="AQ142" s="31">
        <f t="shared" si="94"/>
        <v>14.441173255329289</v>
      </c>
      <c r="AR142" s="31">
        <f t="shared" si="95"/>
        <v>14.450185753098943</v>
      </c>
      <c r="AS142" s="31">
        <f t="shared" si="96"/>
        <v>14.347266072927148</v>
      </c>
      <c r="AT142" s="31">
        <f t="shared" si="97"/>
        <v>14.544828238769469</v>
      </c>
      <c r="AU142" s="31">
        <f t="shared" si="98"/>
        <v>14.505916295719814</v>
      </c>
      <c r="AV142" s="31">
        <f t="shared" si="99"/>
        <v>14.514928793489467</v>
      </c>
      <c r="AW142" s="31">
        <f t="shared" si="100"/>
        <v>16.731081952196067</v>
      </c>
      <c r="AX142" s="31">
        <f t="shared" si="101"/>
        <v>16.685830399327614</v>
      </c>
      <c r="AY142" s="31">
        <f t="shared" si="102"/>
        <v>16.824731350545321</v>
      </c>
      <c r="AZ142" s="31">
        <f t="shared" si="103"/>
        <v>17.847511789631714</v>
      </c>
      <c r="BA142" s="31">
        <f t="shared" si="104"/>
        <v>16.497106865981834</v>
      </c>
      <c r="BB142" s="31">
        <f t="shared" si="105"/>
        <v>16.444956457557275</v>
      </c>
      <c r="BC142" s="31">
        <f t="shared" si="106"/>
        <v>16.568212898488071</v>
      </c>
      <c r="BD142" s="31">
        <f t="shared" si="107"/>
        <v>17.603317267823584</v>
      </c>
      <c r="BE142" s="31">
        <f t="shared" si="108"/>
        <v>16.37919223302513</v>
      </c>
      <c r="BF142" s="31">
        <f t="shared" si="109"/>
        <v>16.092466807980013</v>
      </c>
      <c r="BG142" s="31">
        <f t="shared" si="110"/>
        <v>16.047215255111556</v>
      </c>
      <c r="BH142" s="31">
        <f t="shared" si="111"/>
        <v>16.186116206329263</v>
      </c>
      <c r="BI142" s="31">
        <f t="shared" si="112"/>
        <v>16.057073874286335</v>
      </c>
      <c r="BJ142" s="31">
        <f t="shared" si="113"/>
        <v>4.7311050898815266</v>
      </c>
      <c r="BK142" s="31">
        <f t="shared" si="114"/>
        <v>2.0489823341951272</v>
      </c>
      <c r="BL142" s="31">
        <f t="shared" si="115"/>
        <v>14.310206799800381</v>
      </c>
      <c r="BM142" s="31">
        <f t="shared" si="116"/>
        <v>13.788336669553566</v>
      </c>
    </row>
    <row r="143" spans="1:65" x14ac:dyDescent="0.25">
      <c r="A143">
        <v>10</v>
      </c>
      <c r="B143" s="6">
        <v>21</v>
      </c>
      <c r="C143" s="24">
        <v>2014</v>
      </c>
      <c r="D143" s="5" t="s">
        <v>23</v>
      </c>
      <c r="E143" s="7">
        <v>96345</v>
      </c>
      <c r="F143" s="7">
        <v>264994</v>
      </c>
      <c r="G143" s="7">
        <v>458317</v>
      </c>
      <c r="H143" s="7">
        <v>819656</v>
      </c>
      <c r="I143" s="7">
        <v>1660251.7924918362</v>
      </c>
      <c r="J143" s="7">
        <v>3626950.8556667441</v>
      </c>
      <c r="K143" s="7">
        <v>3078107.9457523427</v>
      </c>
      <c r="L143" s="7">
        <v>3277382.6471891729</v>
      </c>
      <c r="M143" s="4">
        <f t="shared" si="78"/>
        <v>1771297.4727180039</v>
      </c>
      <c r="N143" s="4">
        <f t="shared" si="79"/>
        <v>3869538.8936594059</v>
      </c>
      <c r="O143" s="4">
        <f t="shared" si="80"/>
        <v>3283986.7119680531</v>
      </c>
      <c r="P143" s="4">
        <f t="shared" si="81"/>
        <v>3496589.8704937366</v>
      </c>
      <c r="Q143" s="7">
        <v>34885833.799999997</v>
      </c>
      <c r="R143" s="7">
        <v>104614263.8</v>
      </c>
      <c r="S143" s="7">
        <v>41379885</v>
      </c>
      <c r="T143" s="7">
        <v>180879982.59999999</v>
      </c>
      <c r="U143" s="33">
        <f t="shared" si="82"/>
        <v>0.19286729962345761</v>
      </c>
      <c r="V143" s="33">
        <f t="shared" si="83"/>
        <v>0.57836285859970005</v>
      </c>
      <c r="W143" s="33">
        <f t="shared" si="84"/>
        <v>0.22876984177684237</v>
      </c>
      <c r="X143" s="7">
        <v>28648923.800000001</v>
      </c>
      <c r="Y143" s="7">
        <v>83806853.719999999</v>
      </c>
      <c r="Z143" s="7">
        <v>33869457.07</v>
      </c>
      <c r="AA143" s="7">
        <v>146325234.58000001</v>
      </c>
      <c r="AB143" s="7">
        <v>76074334</v>
      </c>
      <c r="AC143" s="4">
        <f t="shared" si="85"/>
        <v>5740998.7541365148</v>
      </c>
      <c r="AD143" s="4">
        <f t="shared" si="86"/>
        <v>17215880.85249402</v>
      </c>
      <c r="AE143" s="4">
        <f t="shared" si="87"/>
        <v>6809694.4333694633</v>
      </c>
      <c r="AF143" s="7">
        <v>58731612.350000001</v>
      </c>
      <c r="AG143" s="15">
        <v>114.08583333333331</v>
      </c>
      <c r="AH143" s="6">
        <v>9.77</v>
      </c>
      <c r="AI143" s="7">
        <v>1665000</v>
      </c>
      <c r="AJ143" s="7">
        <v>1332032</v>
      </c>
      <c r="AK143" s="31">
        <f t="shared" si="88"/>
        <v>11.475690778360002</v>
      </c>
      <c r="AL143" s="31">
        <f t="shared" si="89"/>
        <v>12.487462463202602</v>
      </c>
      <c r="AM143" s="31">
        <f t="shared" si="90"/>
        <v>13.035316363416072</v>
      </c>
      <c r="AN143" s="31">
        <f t="shared" si="91"/>
        <v>13.616640019025455</v>
      </c>
      <c r="AO143" s="31">
        <f t="shared" si="92"/>
        <v>14.322479831054139</v>
      </c>
      <c r="AP143" s="31">
        <f t="shared" si="93"/>
        <v>15.103902868591424</v>
      </c>
      <c r="AQ143" s="31">
        <f t="shared" si="94"/>
        <v>14.939825662860999</v>
      </c>
      <c r="AR143" s="31">
        <f t="shared" si="95"/>
        <v>15.002555688392128</v>
      </c>
      <c r="AS143" s="31">
        <f t="shared" si="96"/>
        <v>14.387222871444663</v>
      </c>
      <c r="AT143" s="31">
        <f t="shared" si="97"/>
        <v>15.168645908981949</v>
      </c>
      <c r="AU143" s="31">
        <f t="shared" si="98"/>
        <v>15.004568703251524</v>
      </c>
      <c r="AV143" s="31">
        <f t="shared" si="99"/>
        <v>15.067298728782655</v>
      </c>
      <c r="AW143" s="31">
        <f t="shared" si="100"/>
        <v>17.367591396460124</v>
      </c>
      <c r="AX143" s="31">
        <f t="shared" si="101"/>
        <v>18.465790465498973</v>
      </c>
      <c r="AY143" s="31">
        <f t="shared" si="102"/>
        <v>17.538305451157463</v>
      </c>
      <c r="AZ143" s="31">
        <f t="shared" si="103"/>
        <v>19.01334428973761</v>
      </c>
      <c r="BA143" s="31">
        <f t="shared" si="104"/>
        <v>17.170626436719665</v>
      </c>
      <c r="BB143" s="31">
        <f t="shared" si="105"/>
        <v>18.244025348742813</v>
      </c>
      <c r="BC143" s="31">
        <f t="shared" si="106"/>
        <v>17.338024194845577</v>
      </c>
      <c r="BD143" s="31">
        <f t="shared" si="107"/>
        <v>18.801342336283962</v>
      </c>
      <c r="BE143" s="31">
        <f t="shared" si="108"/>
        <v>18.147221499190422</v>
      </c>
      <c r="BF143" s="31">
        <f t="shared" si="109"/>
        <v>15.563143752138169</v>
      </c>
      <c r="BG143" s="31">
        <f t="shared" si="110"/>
        <v>16.661342821177019</v>
      </c>
      <c r="BH143" s="31">
        <f t="shared" si="111"/>
        <v>15.733857806835509</v>
      </c>
      <c r="BI143" s="31">
        <f t="shared" si="112"/>
        <v>17.888488680723086</v>
      </c>
      <c r="BJ143" s="31">
        <f t="shared" si="113"/>
        <v>4.736951089066042</v>
      </c>
      <c r="BK143" s="31">
        <f t="shared" si="114"/>
        <v>2.2793164660546914</v>
      </c>
      <c r="BL143" s="31">
        <f t="shared" si="115"/>
        <v>14.325335681396682</v>
      </c>
      <c r="BM143" s="31">
        <f t="shared" si="116"/>
        <v>14.102216153817924</v>
      </c>
    </row>
    <row r="144" spans="1:65" x14ac:dyDescent="0.25">
      <c r="A144">
        <v>11</v>
      </c>
      <c r="B144" s="3">
        <v>31</v>
      </c>
      <c r="C144" s="24">
        <v>2014</v>
      </c>
      <c r="D144" s="2" t="s">
        <v>24</v>
      </c>
      <c r="E144" s="4">
        <v>40604</v>
      </c>
      <c r="F144" s="4">
        <v>905116</v>
      </c>
      <c r="G144" s="4">
        <v>3688649</v>
      </c>
      <c r="H144" s="4">
        <v>4634369</v>
      </c>
      <c r="I144" s="4">
        <v>4587234.766299136</v>
      </c>
      <c r="J144" s="4">
        <v>2660106.3212346835</v>
      </c>
      <c r="K144" s="4">
        <v>2811562.5217670919</v>
      </c>
      <c r="L144" s="4">
        <v>2856036.4347676402</v>
      </c>
      <c r="M144" s="4">
        <f t="shared" si="78"/>
        <v>4894051.2427423121</v>
      </c>
      <c r="N144" s="4">
        <f t="shared" si="79"/>
        <v>2838027.1144850161</v>
      </c>
      <c r="O144" s="4">
        <f t="shared" si="80"/>
        <v>2999613.4391881381</v>
      </c>
      <c r="P144" s="4">
        <f t="shared" si="81"/>
        <v>3047061.9828704898</v>
      </c>
      <c r="Q144" s="4">
        <v>6259521.1400000006</v>
      </c>
      <c r="R144" s="4">
        <v>480708905.69</v>
      </c>
      <c r="S144" s="4">
        <v>1275347972.25</v>
      </c>
      <c r="T144" s="4">
        <v>1762316399.0599999</v>
      </c>
      <c r="U144" s="33">
        <f t="shared" si="82"/>
        <v>3.551871357117689E-3</v>
      </c>
      <c r="V144" s="33">
        <f t="shared" si="83"/>
        <v>0.27277105629068926</v>
      </c>
      <c r="W144" s="33">
        <f t="shared" si="84"/>
        <v>0.72367707236354184</v>
      </c>
      <c r="X144" s="4">
        <v>4336923.87</v>
      </c>
      <c r="Y144" s="4">
        <v>370526481.13</v>
      </c>
      <c r="Z144" s="4">
        <v>998525724.11999989</v>
      </c>
      <c r="AA144" s="4">
        <v>1373389129.1099999</v>
      </c>
      <c r="AB144" s="4">
        <v>756760000</v>
      </c>
      <c r="AC144" s="4">
        <f t="shared" si="85"/>
        <v>105727.04173219897</v>
      </c>
      <c r="AD144" s="4">
        <f t="shared" si="86"/>
        <v>8119459.8430458093</v>
      </c>
      <c r="AE144" s="4">
        <f t="shared" si="87"/>
        <v>21541387.155559804</v>
      </c>
      <c r="AF144" s="4">
        <v>637780000</v>
      </c>
      <c r="AG144" s="13">
        <v>113.37</v>
      </c>
      <c r="AH144" s="3">
        <v>10.63</v>
      </c>
      <c r="AI144" s="4">
        <v>2441000</v>
      </c>
      <c r="AJ144" s="4">
        <v>7601474</v>
      </c>
      <c r="AK144" s="31">
        <f t="shared" si="88"/>
        <v>10.611621862904322</v>
      </c>
      <c r="AL144" s="31">
        <f t="shared" si="89"/>
        <v>13.715818391263699</v>
      </c>
      <c r="AM144" s="31">
        <f t="shared" si="90"/>
        <v>15.120770824315466</v>
      </c>
      <c r="AN144" s="31">
        <f t="shared" si="91"/>
        <v>15.349010609634636</v>
      </c>
      <c r="AO144" s="31">
        <f t="shared" si="92"/>
        <v>15.338787953062976</v>
      </c>
      <c r="AP144" s="31">
        <f t="shared" si="93"/>
        <v>14.793876650348066</v>
      </c>
      <c r="AQ144" s="31">
        <f t="shared" si="94"/>
        <v>14.849250944335566</v>
      </c>
      <c r="AR144" s="31">
        <f t="shared" si="95"/>
        <v>14.864945359631822</v>
      </c>
      <c r="AS144" s="31">
        <f t="shared" si="96"/>
        <v>15.403530993453501</v>
      </c>
      <c r="AT144" s="31">
        <f t="shared" si="97"/>
        <v>14.858619690738591</v>
      </c>
      <c r="AU144" s="31">
        <f t="shared" si="98"/>
        <v>14.913993984726091</v>
      </c>
      <c r="AV144" s="31">
        <f t="shared" si="99"/>
        <v>14.929688400022346</v>
      </c>
      <c r="AW144" s="31">
        <f t="shared" si="100"/>
        <v>15.649614244942706</v>
      </c>
      <c r="AX144" s="31">
        <f t="shared" si="101"/>
        <v>19.990772459195593</v>
      </c>
      <c r="AY144" s="31">
        <f t="shared" si="102"/>
        <v>20.966484897732837</v>
      </c>
      <c r="AZ144" s="31">
        <f t="shared" si="103"/>
        <v>21.289894916478449</v>
      </c>
      <c r="BA144" s="31">
        <f t="shared" si="104"/>
        <v>15.282675869054952</v>
      </c>
      <c r="BB144" s="31">
        <f t="shared" si="105"/>
        <v>19.730435474181355</v>
      </c>
      <c r="BC144" s="31">
        <f t="shared" si="106"/>
        <v>20.721790473252437</v>
      </c>
      <c r="BD144" s="31">
        <f t="shared" si="107"/>
        <v>21.040547338807162</v>
      </c>
      <c r="BE144" s="31">
        <f t="shared" si="108"/>
        <v>20.444556720182494</v>
      </c>
      <c r="BF144" s="31">
        <f t="shared" si="109"/>
        <v>11.568615973879915</v>
      </c>
      <c r="BG144" s="31">
        <f t="shared" si="110"/>
        <v>15.909774188132801</v>
      </c>
      <c r="BH144" s="31">
        <f t="shared" si="111"/>
        <v>16.885486626670044</v>
      </c>
      <c r="BI144" s="31">
        <f t="shared" si="112"/>
        <v>20.273503954256153</v>
      </c>
      <c r="BJ144" s="31">
        <f t="shared" si="113"/>
        <v>4.7306568060295069</v>
      </c>
      <c r="BK144" s="31">
        <f t="shared" si="114"/>
        <v>2.3636801923538568</v>
      </c>
      <c r="BL144" s="31">
        <f t="shared" si="115"/>
        <v>14.707918349375097</v>
      </c>
      <c r="BM144" s="31">
        <f t="shared" si="116"/>
        <v>15.843852733819622</v>
      </c>
    </row>
    <row r="145" spans="1:65" x14ac:dyDescent="0.25">
      <c r="A145">
        <v>12</v>
      </c>
      <c r="B145" s="6">
        <v>32</v>
      </c>
      <c r="C145" s="24">
        <v>2014</v>
      </c>
      <c r="D145" s="5" t="s">
        <v>25</v>
      </c>
      <c r="E145" s="7">
        <v>3963691</v>
      </c>
      <c r="F145" s="7">
        <v>5447925</v>
      </c>
      <c r="G145" s="7">
        <v>9819327</v>
      </c>
      <c r="H145" s="7">
        <v>19230943</v>
      </c>
      <c r="I145" s="7">
        <v>796349.12747879862</v>
      </c>
      <c r="J145" s="7">
        <v>1742725.1380590757</v>
      </c>
      <c r="K145" s="7">
        <v>1804582.3776664743</v>
      </c>
      <c r="L145" s="7">
        <v>1707709.460418887</v>
      </c>
      <c r="M145" s="4">
        <f t="shared" si="78"/>
        <v>849612.81372103654</v>
      </c>
      <c r="N145" s="4">
        <f t="shared" si="79"/>
        <v>1859287.0350425201</v>
      </c>
      <c r="O145" s="4">
        <f t="shared" si="80"/>
        <v>1925281.5863999678</v>
      </c>
      <c r="P145" s="4">
        <f t="shared" si="81"/>
        <v>1821929.339306209</v>
      </c>
      <c r="Q145" s="7">
        <v>154409969.54827431</v>
      </c>
      <c r="R145" s="7">
        <v>728861228.96386135</v>
      </c>
      <c r="S145" s="7">
        <v>502553877.97743845</v>
      </c>
      <c r="T145" s="7">
        <v>1385825076.4895737</v>
      </c>
      <c r="U145" s="33">
        <f t="shared" si="82"/>
        <v>0.11142096659082645</v>
      </c>
      <c r="V145" s="33">
        <f t="shared" si="83"/>
        <v>0.52594028014714234</v>
      </c>
      <c r="W145" s="33">
        <f t="shared" si="84"/>
        <v>0.36263875326203149</v>
      </c>
      <c r="X145" s="7">
        <v>119945005.59847949</v>
      </c>
      <c r="Y145" s="7">
        <v>602306664.51792383</v>
      </c>
      <c r="Z145" s="7">
        <v>426964386.93729067</v>
      </c>
      <c r="AA145" s="7">
        <v>1149216057.053694</v>
      </c>
      <c r="AB145" s="7">
        <v>357075089.47262156</v>
      </c>
      <c r="AC145" s="4">
        <f t="shared" si="85"/>
        <v>3316620.4516342017</v>
      </c>
      <c r="AD145" s="4">
        <f t="shared" si="86"/>
        <v>15655440.289618254</v>
      </c>
      <c r="AE145" s="4">
        <f t="shared" si="87"/>
        <v>10794513.298747551</v>
      </c>
      <c r="AF145" s="7">
        <v>295593423.06513393</v>
      </c>
      <c r="AG145" s="15">
        <v>111.99583333333332</v>
      </c>
      <c r="AH145" s="6">
        <v>8.19</v>
      </c>
      <c r="AI145" s="7">
        <v>1000000</v>
      </c>
      <c r="AJ145" s="7">
        <v>33465346</v>
      </c>
      <c r="AK145" s="31">
        <f t="shared" si="88"/>
        <v>15.192686219829557</v>
      </c>
      <c r="AL145" s="31">
        <f t="shared" si="89"/>
        <v>15.510745360196902</v>
      </c>
      <c r="AM145" s="31">
        <f t="shared" si="90"/>
        <v>16.099863144377228</v>
      </c>
      <c r="AN145" s="31">
        <f t="shared" si="91"/>
        <v>16.772031154324161</v>
      </c>
      <c r="AO145" s="31">
        <f t="shared" si="92"/>
        <v>13.58779297102892</v>
      </c>
      <c r="AP145" s="31">
        <f t="shared" si="93"/>
        <v>14.370960617321812</v>
      </c>
      <c r="AQ145" s="31">
        <f t="shared" si="94"/>
        <v>14.405839753265152</v>
      </c>
      <c r="AR145" s="31">
        <f t="shared" si="95"/>
        <v>14.350663533719965</v>
      </c>
      <c r="AS145" s="31">
        <f t="shared" si="96"/>
        <v>13.652536011419445</v>
      </c>
      <c r="AT145" s="31">
        <f t="shared" si="97"/>
        <v>14.435703657712336</v>
      </c>
      <c r="AU145" s="31">
        <f t="shared" si="98"/>
        <v>14.470582793655677</v>
      </c>
      <c r="AV145" s="31">
        <f t="shared" si="99"/>
        <v>14.41540657411049</v>
      </c>
      <c r="AW145" s="31">
        <f t="shared" si="100"/>
        <v>18.855121763083599</v>
      </c>
      <c r="AX145" s="31">
        <f t="shared" si="101"/>
        <v>20.406993913778269</v>
      </c>
      <c r="AY145" s="31">
        <f t="shared" si="102"/>
        <v>20.035213412005465</v>
      </c>
      <c r="AZ145" s="31">
        <f t="shared" si="103"/>
        <v>21.049561522310313</v>
      </c>
      <c r="BA145" s="31">
        <f t="shared" si="104"/>
        <v>18.602543909021549</v>
      </c>
      <c r="BB145" s="31">
        <f t="shared" si="105"/>
        <v>20.216277283066336</v>
      </c>
      <c r="BC145" s="31">
        <f t="shared" si="106"/>
        <v>19.872211164757513</v>
      </c>
      <c r="BD145" s="31">
        <f t="shared" si="107"/>
        <v>20.862345857347094</v>
      </c>
      <c r="BE145" s="31">
        <f t="shared" si="108"/>
        <v>19.693456652283885</v>
      </c>
      <c r="BF145" s="31">
        <f t="shared" si="109"/>
        <v>15.014456886188942</v>
      </c>
      <c r="BG145" s="31">
        <f t="shared" si="110"/>
        <v>16.566329036883612</v>
      </c>
      <c r="BH145" s="31">
        <f t="shared" si="111"/>
        <v>16.194548535110808</v>
      </c>
      <c r="BI145" s="31">
        <f t="shared" si="112"/>
        <v>19.504495497349438</v>
      </c>
      <c r="BJ145" s="31">
        <f t="shared" si="113"/>
        <v>4.7184616682221163</v>
      </c>
      <c r="BK145" s="31">
        <f t="shared" si="114"/>
        <v>2.102913897864978</v>
      </c>
      <c r="BL145" s="31">
        <f t="shared" si="115"/>
        <v>13.815510557964274</v>
      </c>
      <c r="BM145" s="31">
        <f t="shared" si="116"/>
        <v>17.326021013623748</v>
      </c>
    </row>
    <row r="146" spans="1:65" x14ac:dyDescent="0.25">
      <c r="A146">
        <v>13</v>
      </c>
      <c r="B146" s="3">
        <v>33</v>
      </c>
      <c r="C146" s="24">
        <v>2014</v>
      </c>
      <c r="D146" s="2" t="s">
        <v>26</v>
      </c>
      <c r="E146" s="4">
        <v>5261198</v>
      </c>
      <c r="F146" s="4">
        <v>4470319</v>
      </c>
      <c r="G146" s="4">
        <v>6819165</v>
      </c>
      <c r="H146" s="4">
        <v>16550682</v>
      </c>
      <c r="I146" s="4">
        <v>787633.75299643294</v>
      </c>
      <c r="J146" s="4">
        <v>1091290.4021108907</v>
      </c>
      <c r="K146" s="4">
        <v>1396614.5735456385</v>
      </c>
      <c r="L146" s="4">
        <v>1270469.654554252</v>
      </c>
      <c r="M146" s="4">
        <f t="shared" si="78"/>
        <v>840314.51278607093</v>
      </c>
      <c r="N146" s="4">
        <f t="shared" si="79"/>
        <v>1164281.1891557949</v>
      </c>
      <c r="O146" s="4">
        <f t="shared" si="80"/>
        <v>1490026.919814144</v>
      </c>
      <c r="P146" s="4">
        <f t="shared" si="81"/>
        <v>1355444.8177401547</v>
      </c>
      <c r="Q146" s="4">
        <v>160088905.27000001</v>
      </c>
      <c r="R146" s="4">
        <v>423919352.93000001</v>
      </c>
      <c r="S146" s="4">
        <v>338462922.91000009</v>
      </c>
      <c r="T146" s="4">
        <v>922471181.1099999</v>
      </c>
      <c r="U146" s="33">
        <f t="shared" si="82"/>
        <v>0.17354353019176894</v>
      </c>
      <c r="V146" s="33">
        <f t="shared" si="83"/>
        <v>0.45954753016772004</v>
      </c>
      <c r="W146" s="33">
        <f t="shared" si="84"/>
        <v>0.36690893964051124</v>
      </c>
      <c r="X146" s="4">
        <v>123360029.72999999</v>
      </c>
      <c r="Y146" s="4">
        <v>349643118.15999997</v>
      </c>
      <c r="Z146" s="4">
        <v>291956003.06</v>
      </c>
      <c r="AA146" s="4">
        <v>764959150.95000005</v>
      </c>
      <c r="AB146" s="4">
        <v>274558464.43957829</v>
      </c>
      <c r="AC146" s="4">
        <f t="shared" si="85"/>
        <v>5165796.3406162653</v>
      </c>
      <c r="AD146" s="4">
        <f t="shared" si="86"/>
        <v>13679155.581636572</v>
      </c>
      <c r="AE146" s="4">
        <f t="shared" si="87"/>
        <v>10921622.117747169</v>
      </c>
      <c r="AF146" s="4">
        <v>220772866.07324493</v>
      </c>
      <c r="AG146" s="13">
        <v>112.94083333333334</v>
      </c>
      <c r="AH146" s="3">
        <v>7.51</v>
      </c>
      <c r="AI146" s="4">
        <v>910000</v>
      </c>
      <c r="AJ146" s="4">
        <v>25181967</v>
      </c>
      <c r="AK146" s="31">
        <f t="shared" si="88"/>
        <v>15.475869315435276</v>
      </c>
      <c r="AL146" s="31">
        <f t="shared" si="89"/>
        <v>15.312970328696659</v>
      </c>
      <c r="AM146" s="31">
        <f t="shared" si="90"/>
        <v>15.735247588306393</v>
      </c>
      <c r="AN146" s="31">
        <f t="shared" si="91"/>
        <v>16.621937867397516</v>
      </c>
      <c r="AO146" s="31">
        <f t="shared" si="92"/>
        <v>13.576788480334718</v>
      </c>
      <c r="AP146" s="31">
        <f t="shared" si="93"/>
        <v>13.902871409149</v>
      </c>
      <c r="AQ146" s="31">
        <f t="shared" si="94"/>
        <v>14.14956170435727</v>
      </c>
      <c r="AR146" s="31">
        <f t="shared" si="95"/>
        <v>14.054897196808747</v>
      </c>
      <c r="AS146" s="31">
        <f t="shared" si="96"/>
        <v>13.641531520725245</v>
      </c>
      <c r="AT146" s="31">
        <f t="shared" si="97"/>
        <v>13.967614449539525</v>
      </c>
      <c r="AU146" s="31">
        <f t="shared" si="98"/>
        <v>14.214304744747794</v>
      </c>
      <c r="AV146" s="31">
        <f t="shared" si="99"/>
        <v>14.119640237199272</v>
      </c>
      <c r="AW146" s="31">
        <f t="shared" si="100"/>
        <v>18.891239876814893</v>
      </c>
      <c r="AX146" s="31">
        <f t="shared" si="101"/>
        <v>19.865053789751126</v>
      </c>
      <c r="AY146" s="31">
        <f t="shared" si="102"/>
        <v>19.639925110816634</v>
      </c>
      <c r="AZ146" s="31">
        <f t="shared" si="103"/>
        <v>20.642566693401818</v>
      </c>
      <c r="BA146" s="31">
        <f t="shared" si="104"/>
        <v>18.630617708781209</v>
      </c>
      <c r="BB146" s="31">
        <f t="shared" si="105"/>
        <v>19.672423529838373</v>
      </c>
      <c r="BC146" s="31">
        <f t="shared" si="106"/>
        <v>19.492113674427966</v>
      </c>
      <c r="BD146" s="31">
        <f t="shared" si="107"/>
        <v>20.455332992914133</v>
      </c>
      <c r="BE146" s="31">
        <f t="shared" si="108"/>
        <v>19.430674781443667</v>
      </c>
      <c r="BF146" s="31">
        <f t="shared" si="109"/>
        <v>15.457569828828733</v>
      </c>
      <c r="BG146" s="31">
        <f t="shared" si="110"/>
        <v>16.431383741764964</v>
      </c>
      <c r="BH146" s="31">
        <f t="shared" si="111"/>
        <v>16.206255062830472</v>
      </c>
      <c r="BI146" s="31">
        <f t="shared" si="112"/>
        <v>19.212644975654694</v>
      </c>
      <c r="BJ146" s="31">
        <f t="shared" si="113"/>
        <v>4.7268640827665518</v>
      </c>
      <c r="BK146" s="31">
        <f t="shared" si="114"/>
        <v>2.0162354657760435</v>
      </c>
      <c r="BL146" s="31">
        <f t="shared" si="115"/>
        <v>13.721199878493033</v>
      </c>
      <c r="BM146" s="31">
        <f t="shared" si="116"/>
        <v>17.041638701083073</v>
      </c>
    </row>
    <row r="147" spans="1:65" x14ac:dyDescent="0.25">
      <c r="A147">
        <v>14</v>
      </c>
      <c r="B147" s="6">
        <v>34</v>
      </c>
      <c r="C147" s="24">
        <v>2014</v>
      </c>
      <c r="D147" s="5" t="s">
        <v>27</v>
      </c>
      <c r="E147" s="7">
        <v>510920</v>
      </c>
      <c r="F147" s="7">
        <v>422604</v>
      </c>
      <c r="G147" s="7">
        <v>1022519</v>
      </c>
      <c r="H147" s="7">
        <v>1956043</v>
      </c>
      <c r="I147" s="7">
        <v>1250131.2904489383</v>
      </c>
      <c r="J147" s="7">
        <v>1180515.3922941545</v>
      </c>
      <c r="K147" s="7">
        <v>1712278.2682713207</v>
      </c>
      <c r="L147" s="7">
        <v>1616089.5899767759</v>
      </c>
      <c r="M147" s="4">
        <f t="shared" si="78"/>
        <v>1333746.1253479056</v>
      </c>
      <c r="N147" s="4">
        <f t="shared" si="79"/>
        <v>1259473.9787854322</v>
      </c>
      <c r="O147" s="4">
        <f t="shared" si="80"/>
        <v>1826803.7311538481</v>
      </c>
      <c r="P147" s="4">
        <f t="shared" si="81"/>
        <v>1724181.4882279758</v>
      </c>
      <c r="Q147" s="7">
        <v>10306711.949999999</v>
      </c>
      <c r="R147" s="7">
        <v>21542217</v>
      </c>
      <c r="S147" s="7">
        <v>60993555.31000001</v>
      </c>
      <c r="T147" s="7">
        <v>92842484.25</v>
      </c>
      <c r="U147" s="33">
        <f t="shared" si="82"/>
        <v>0.11101288416891968</v>
      </c>
      <c r="V147" s="33">
        <f t="shared" si="83"/>
        <v>0.23202973481399491</v>
      </c>
      <c r="W147" s="33">
        <f t="shared" si="84"/>
        <v>0.65695738112479485</v>
      </c>
      <c r="X147" s="7">
        <v>7979714.9699999997</v>
      </c>
      <c r="Y147" s="7">
        <v>18186107.460000001</v>
      </c>
      <c r="Z147" s="7">
        <v>53370259.319999993</v>
      </c>
      <c r="AA147" s="7">
        <v>79536081.75</v>
      </c>
      <c r="AB147" s="7">
        <v>27744794</v>
      </c>
      <c r="AC147" s="4">
        <f t="shared" si="85"/>
        <v>3304473.2360080914</v>
      </c>
      <c r="AD147" s="4">
        <f t="shared" si="86"/>
        <v>6906730.2808223451</v>
      </c>
      <c r="AE147" s="4">
        <f t="shared" si="87"/>
        <v>19555370.526375704</v>
      </c>
      <c r="AF147" s="7">
        <v>21358622</v>
      </c>
      <c r="AG147" s="15">
        <v>112.50999999999999</v>
      </c>
      <c r="AH147" s="6">
        <v>9.4499999999999993</v>
      </c>
      <c r="AI147" s="7">
        <v>988500</v>
      </c>
      <c r="AJ147" s="7">
        <v>2847754</v>
      </c>
      <c r="AK147" s="31">
        <f t="shared" si="88"/>
        <v>13.143968301156713</v>
      </c>
      <c r="AL147" s="31">
        <f t="shared" si="89"/>
        <v>12.954190849334632</v>
      </c>
      <c r="AM147" s="31">
        <f t="shared" si="90"/>
        <v>13.837779748633542</v>
      </c>
      <c r="AN147" s="31">
        <f t="shared" si="91"/>
        <v>14.486434112975346</v>
      </c>
      <c r="AO147" s="31">
        <f t="shared" si="92"/>
        <v>14.038759136122122</v>
      </c>
      <c r="AP147" s="31">
        <f t="shared" si="93"/>
        <v>13.981461674214868</v>
      </c>
      <c r="AQ147" s="31">
        <f t="shared" si="94"/>
        <v>14.353335362353757</v>
      </c>
      <c r="AR147" s="31">
        <f t="shared" si="95"/>
        <v>14.295519955868539</v>
      </c>
      <c r="AS147" s="31">
        <f t="shared" si="96"/>
        <v>14.103502176512647</v>
      </c>
      <c r="AT147" s="31">
        <f t="shared" si="97"/>
        <v>14.046204714605393</v>
      </c>
      <c r="AU147" s="31">
        <f t="shared" si="98"/>
        <v>14.418078402744282</v>
      </c>
      <c r="AV147" s="31">
        <f t="shared" si="99"/>
        <v>14.360262996259063</v>
      </c>
      <c r="AW147" s="31">
        <f t="shared" si="100"/>
        <v>16.148305886602113</v>
      </c>
      <c r="AX147" s="31">
        <f t="shared" si="101"/>
        <v>16.88552514918721</v>
      </c>
      <c r="AY147" s="31">
        <f t="shared" si="102"/>
        <v>17.926278765900424</v>
      </c>
      <c r="AZ147" s="31">
        <f t="shared" si="103"/>
        <v>18.346414897414061</v>
      </c>
      <c r="BA147" s="31">
        <f t="shared" si="104"/>
        <v>15.892413250742974</v>
      </c>
      <c r="BB147" s="31">
        <f t="shared" si="105"/>
        <v>16.716168534191482</v>
      </c>
      <c r="BC147" s="31">
        <f t="shared" si="106"/>
        <v>17.792764207207824</v>
      </c>
      <c r="BD147" s="31">
        <f t="shared" si="107"/>
        <v>18.191721335152515</v>
      </c>
      <c r="BE147" s="31">
        <f t="shared" si="108"/>
        <v>17.138558776953356</v>
      </c>
      <c r="BF147" s="31">
        <f t="shared" si="109"/>
        <v>15.010787634603707</v>
      </c>
      <c r="BG147" s="31">
        <f t="shared" si="110"/>
        <v>15.748006897188805</v>
      </c>
      <c r="BH147" s="31">
        <f t="shared" si="111"/>
        <v>16.78876051390202</v>
      </c>
      <c r="BI147" s="31">
        <f t="shared" si="112"/>
        <v>16.876966056866593</v>
      </c>
      <c r="BJ147" s="31">
        <f t="shared" si="113"/>
        <v>4.7230421065829802</v>
      </c>
      <c r="BK147" s="31">
        <f t="shared" si="114"/>
        <v>2.2460147415056513</v>
      </c>
      <c r="BL147" s="31">
        <f t="shared" si="115"/>
        <v>13.803943921592809</v>
      </c>
      <c r="BM147" s="31">
        <f t="shared" si="116"/>
        <v>14.862041171378852</v>
      </c>
    </row>
    <row r="148" spans="1:65" x14ac:dyDescent="0.25">
      <c r="A148">
        <v>15</v>
      </c>
      <c r="B148" s="3">
        <v>35</v>
      </c>
      <c r="C148" s="24">
        <v>2014</v>
      </c>
      <c r="D148" s="2" t="s">
        <v>28</v>
      </c>
      <c r="E148" s="4">
        <v>7404705</v>
      </c>
      <c r="F148" s="4">
        <v>4071844</v>
      </c>
      <c r="G148" s="4">
        <v>7829959</v>
      </c>
      <c r="H148" s="4">
        <v>19306508</v>
      </c>
      <c r="I148" s="4">
        <v>752261.06060233572</v>
      </c>
      <c r="J148" s="4">
        <v>1420798.5617390696</v>
      </c>
      <c r="K148" s="4">
        <v>1443502.0785450768</v>
      </c>
      <c r="L148" s="4">
        <v>1379094.1750759096</v>
      </c>
      <c r="M148" s="4">
        <f t="shared" si="78"/>
        <v>802575.92342014273</v>
      </c>
      <c r="N148" s="4">
        <f t="shared" si="79"/>
        <v>1515828.4502572904</v>
      </c>
      <c r="O148" s="4">
        <f t="shared" si="80"/>
        <v>1540050.4882169268</v>
      </c>
      <c r="P148" s="4">
        <f t="shared" si="81"/>
        <v>1471334.6722461621</v>
      </c>
      <c r="Q148" s="4">
        <v>287148750</v>
      </c>
      <c r="R148" s="4">
        <v>598211190</v>
      </c>
      <c r="S148" s="4">
        <v>652587710</v>
      </c>
      <c r="T148" s="4">
        <v>1537947630</v>
      </c>
      <c r="U148" s="33">
        <f t="shared" si="82"/>
        <v>0.18670905588638281</v>
      </c>
      <c r="V148" s="33">
        <f t="shared" si="83"/>
        <v>0.38896720429940779</v>
      </c>
      <c r="W148" s="33">
        <f t="shared" si="84"/>
        <v>0.42432375281855339</v>
      </c>
      <c r="X148" s="4">
        <v>216646310</v>
      </c>
      <c r="Y148" s="4">
        <v>494593770</v>
      </c>
      <c r="Z148" s="4">
        <v>551444430</v>
      </c>
      <c r="AA148" s="4">
        <v>1262684500</v>
      </c>
      <c r="AB148" s="4">
        <v>422772360</v>
      </c>
      <c r="AC148" s="4">
        <f t="shared" si="85"/>
        <v>5557688.9359805118</v>
      </c>
      <c r="AD148" s="4">
        <f t="shared" si="86"/>
        <v>11578221.085910128</v>
      </c>
      <c r="AE148" s="4">
        <f t="shared" si="87"/>
        <v>12630664.405204128</v>
      </c>
      <c r="AF148" s="4">
        <v>344715600</v>
      </c>
      <c r="AG148" s="13">
        <v>112.62916666666666</v>
      </c>
      <c r="AH148" s="3">
        <v>7.61</v>
      </c>
      <c r="AI148" s="4">
        <v>1000000</v>
      </c>
      <c r="AJ148" s="4">
        <v>29578682</v>
      </c>
      <c r="AK148" s="31">
        <f t="shared" si="88"/>
        <v>15.817626166943151</v>
      </c>
      <c r="AL148" s="31">
        <f t="shared" si="89"/>
        <v>15.219606526066059</v>
      </c>
      <c r="AM148" s="31">
        <f t="shared" si="90"/>
        <v>15.873467831682524</v>
      </c>
      <c r="AN148" s="31">
        <f t="shared" si="91"/>
        <v>16.775952799107813</v>
      </c>
      <c r="AO148" s="31">
        <f t="shared" si="92"/>
        <v>13.530838697743901</v>
      </c>
      <c r="AP148" s="31">
        <f t="shared" si="93"/>
        <v>14.166729638930024</v>
      </c>
      <c r="AQ148" s="31">
        <f t="shared" si="94"/>
        <v>14.182582718018331</v>
      </c>
      <c r="AR148" s="31">
        <f t="shared" si="95"/>
        <v>14.136937446739427</v>
      </c>
      <c r="AS148" s="31">
        <f t="shared" si="96"/>
        <v>13.595581738134426</v>
      </c>
      <c r="AT148" s="31">
        <f t="shared" si="97"/>
        <v>14.231472679320548</v>
      </c>
      <c r="AU148" s="31">
        <f t="shared" si="98"/>
        <v>14.247325758408856</v>
      </c>
      <c r="AV148" s="31">
        <f t="shared" si="99"/>
        <v>14.201680487129952</v>
      </c>
      <c r="AW148" s="31">
        <f t="shared" si="100"/>
        <v>19.47551093213956</v>
      </c>
      <c r="AX148" s="31">
        <f t="shared" si="101"/>
        <v>20.209454410103518</v>
      </c>
      <c r="AY148" s="31">
        <f t="shared" si="102"/>
        <v>20.296456109583307</v>
      </c>
      <c r="AZ148" s="31">
        <f t="shared" si="103"/>
        <v>21.153714656734909</v>
      </c>
      <c r="BA148" s="31">
        <f t="shared" si="104"/>
        <v>19.193776673925754</v>
      </c>
      <c r="BB148" s="31">
        <f t="shared" si="105"/>
        <v>20.019247316935058</v>
      </c>
      <c r="BC148" s="31">
        <f t="shared" si="106"/>
        <v>20.128051630021663</v>
      </c>
      <c r="BD148" s="31">
        <f t="shared" si="107"/>
        <v>20.956505847050444</v>
      </c>
      <c r="BE148" s="31">
        <f t="shared" si="108"/>
        <v>19.862344436124253</v>
      </c>
      <c r="BF148" s="31">
        <f t="shared" si="109"/>
        <v>15.530692920820307</v>
      </c>
      <c r="BG148" s="31">
        <f t="shared" si="110"/>
        <v>16.264636398784265</v>
      </c>
      <c r="BH148" s="31">
        <f t="shared" si="111"/>
        <v>16.351638098264054</v>
      </c>
      <c r="BI148" s="31">
        <f t="shared" si="112"/>
        <v>19.658230287208035</v>
      </c>
      <c r="BJ148" s="31">
        <f t="shared" si="113"/>
        <v>4.7241007111746169</v>
      </c>
      <c r="BK148" s="31">
        <f t="shared" si="114"/>
        <v>2.0294631718735947</v>
      </c>
      <c r="BL148" s="31">
        <f t="shared" si="115"/>
        <v>13.815510557964274</v>
      </c>
      <c r="BM148" s="31">
        <f t="shared" si="116"/>
        <v>17.202564457121031</v>
      </c>
    </row>
    <row r="149" spans="1:65" x14ac:dyDescent="0.25">
      <c r="A149">
        <v>16</v>
      </c>
      <c r="B149" s="6">
        <v>36</v>
      </c>
      <c r="C149" s="24">
        <v>2014</v>
      </c>
      <c r="D149" s="5" t="s">
        <v>29</v>
      </c>
      <c r="E149" s="7">
        <v>672718</v>
      </c>
      <c r="F149" s="7">
        <v>1574231</v>
      </c>
      <c r="G149" s="7">
        <v>2607043</v>
      </c>
      <c r="H149" s="7">
        <v>4853992</v>
      </c>
      <c r="I149" s="7">
        <v>965742.31081564643</v>
      </c>
      <c r="J149" s="7">
        <v>2218080.945319443</v>
      </c>
      <c r="K149" s="7">
        <v>2303082.4314348632</v>
      </c>
      <c r="L149" s="7">
        <v>2185723.2005377687</v>
      </c>
      <c r="M149" s="4">
        <f t="shared" si="78"/>
        <v>1030335.8335046105</v>
      </c>
      <c r="N149" s="4">
        <f t="shared" si="79"/>
        <v>2366436.9407675914</v>
      </c>
      <c r="O149" s="4">
        <f t="shared" si="80"/>
        <v>2457123.7379235462</v>
      </c>
      <c r="P149" s="4">
        <f t="shared" si="81"/>
        <v>2331914.9533113325</v>
      </c>
      <c r="Q149" s="7">
        <v>28673250</v>
      </c>
      <c r="R149" s="7">
        <v>201971550</v>
      </c>
      <c r="S149" s="7">
        <v>198095260</v>
      </c>
      <c r="T149" s="7">
        <v>428740070</v>
      </c>
      <c r="U149" s="33">
        <f t="shared" si="82"/>
        <v>6.6877933755993463E-2</v>
      </c>
      <c r="V149" s="33">
        <f t="shared" si="83"/>
        <v>0.47108158096816094</v>
      </c>
      <c r="W149" s="33">
        <f t="shared" si="84"/>
        <v>0.46204046195169024</v>
      </c>
      <c r="X149" s="7">
        <v>22134230</v>
      </c>
      <c r="Y149" s="7">
        <v>166670820</v>
      </c>
      <c r="Z149" s="7">
        <v>160546170</v>
      </c>
      <c r="AA149" s="7">
        <v>349351230</v>
      </c>
      <c r="AB149" s="7">
        <v>124100206.56999999</v>
      </c>
      <c r="AC149" s="4">
        <f t="shared" si="85"/>
        <v>1990726.9667899946</v>
      </c>
      <c r="AD149" s="4">
        <f t="shared" si="86"/>
        <v>14022484.758769017</v>
      </c>
      <c r="AE149" s="4">
        <f t="shared" si="87"/>
        <v>13753361.62016079</v>
      </c>
      <c r="AF149" s="7">
        <v>103115306.95999999</v>
      </c>
      <c r="AG149" s="15">
        <v>115.85583333333334</v>
      </c>
      <c r="AH149" s="6">
        <v>8.6300000000000008</v>
      </c>
      <c r="AI149" s="7">
        <v>1325000</v>
      </c>
      <c r="AJ149" s="7">
        <v>8361605</v>
      </c>
      <c r="AK149" s="31">
        <f t="shared" si="88"/>
        <v>13.419081501497246</v>
      </c>
      <c r="AL149" s="31">
        <f t="shared" si="89"/>
        <v>14.269277457038834</v>
      </c>
      <c r="AM149" s="31">
        <f t="shared" si="90"/>
        <v>14.773727186834082</v>
      </c>
      <c r="AN149" s="31">
        <f t="shared" si="91"/>
        <v>15.395312017142068</v>
      </c>
      <c r="AO149" s="31">
        <f t="shared" si="92"/>
        <v>13.780652318618133</v>
      </c>
      <c r="AP149" s="31">
        <f t="shared" si="93"/>
        <v>14.612152940960277</v>
      </c>
      <c r="AQ149" s="31">
        <f t="shared" si="94"/>
        <v>14.649758971229945</v>
      </c>
      <c r="AR149" s="31">
        <f t="shared" si="95"/>
        <v>14.597457315976444</v>
      </c>
      <c r="AS149" s="31">
        <f t="shared" si="96"/>
        <v>13.845395359008657</v>
      </c>
      <c r="AT149" s="31">
        <f t="shared" si="97"/>
        <v>14.676895981350802</v>
      </c>
      <c r="AU149" s="31">
        <f t="shared" si="98"/>
        <v>14.714502011620469</v>
      </c>
      <c r="AV149" s="31">
        <f t="shared" si="99"/>
        <v>14.662200356366968</v>
      </c>
      <c r="AW149" s="31">
        <f t="shared" si="100"/>
        <v>17.171475190346673</v>
      </c>
      <c r="AX149" s="31">
        <f t="shared" si="101"/>
        <v>19.123637403862212</v>
      </c>
      <c r="AY149" s="31">
        <f t="shared" si="102"/>
        <v>19.104258584073076</v>
      </c>
      <c r="AZ149" s="31">
        <f t="shared" si="103"/>
        <v>19.876361395826365</v>
      </c>
      <c r="BA149" s="31">
        <f t="shared" si="104"/>
        <v>16.912635837006153</v>
      </c>
      <c r="BB149" s="31">
        <f t="shared" si="105"/>
        <v>18.931531287407857</v>
      </c>
      <c r="BC149" s="31">
        <f t="shared" si="106"/>
        <v>18.894092122718519</v>
      </c>
      <c r="BD149" s="31">
        <f t="shared" si="107"/>
        <v>19.671588363780923</v>
      </c>
      <c r="BE149" s="31">
        <f t="shared" si="108"/>
        <v>18.636599914718172</v>
      </c>
      <c r="BF149" s="31">
        <f t="shared" si="109"/>
        <v>14.504010439935964</v>
      </c>
      <c r="BG149" s="31">
        <f t="shared" si="110"/>
        <v>16.456172653451507</v>
      </c>
      <c r="BH149" s="31">
        <f t="shared" si="111"/>
        <v>16.436793833662371</v>
      </c>
      <c r="BI149" s="31">
        <f t="shared" si="112"/>
        <v>18.451358405086339</v>
      </c>
      <c r="BJ149" s="31">
        <f t="shared" si="113"/>
        <v>4.7523466020780134</v>
      </c>
      <c r="BK149" s="31">
        <f t="shared" si="114"/>
        <v>2.1552445050953368</v>
      </c>
      <c r="BL149" s="31">
        <f t="shared" si="115"/>
        <v>14.09692301740246</v>
      </c>
      <c r="BM149" s="31">
        <f t="shared" si="116"/>
        <v>15.939160952279932</v>
      </c>
    </row>
    <row r="150" spans="1:65" x14ac:dyDescent="0.25">
      <c r="A150">
        <v>17</v>
      </c>
      <c r="B150" s="3">
        <v>51</v>
      </c>
      <c r="C150" s="24">
        <v>2014</v>
      </c>
      <c r="D150" s="2" t="s">
        <v>30</v>
      </c>
      <c r="E150" s="4">
        <v>538172</v>
      </c>
      <c r="F150" s="4">
        <v>530003</v>
      </c>
      <c r="G150" s="4">
        <v>1204457</v>
      </c>
      <c r="H150" s="4">
        <v>2272632</v>
      </c>
      <c r="I150" s="4">
        <v>1147094.2028308762</v>
      </c>
      <c r="J150" s="4">
        <v>1419257.8266983612</v>
      </c>
      <c r="K150" s="4">
        <v>1960555.1342996696</v>
      </c>
      <c r="L150" s="4">
        <v>1814124.6410207679</v>
      </c>
      <c r="M150" s="4">
        <f t="shared" si="78"/>
        <v>1223817.418317165</v>
      </c>
      <c r="N150" s="4">
        <f t="shared" si="79"/>
        <v>1514184.6633955166</v>
      </c>
      <c r="O150" s="4">
        <f t="shared" si="80"/>
        <v>2091686.5563488845</v>
      </c>
      <c r="P150" s="4">
        <f t="shared" si="81"/>
        <v>1935462.0825391116</v>
      </c>
      <c r="Q150" s="4">
        <v>24868110.699999999</v>
      </c>
      <c r="R150" s="4">
        <v>24625944.699999999</v>
      </c>
      <c r="S150" s="4">
        <v>106901676.89999999</v>
      </c>
      <c r="T150" s="4">
        <v>156395732.19999999</v>
      </c>
      <c r="U150" s="33">
        <f t="shared" si="82"/>
        <v>0.15900760430085445</v>
      </c>
      <c r="V150" s="33">
        <f t="shared" si="83"/>
        <v>0.1574591860889667</v>
      </c>
      <c r="W150" s="33">
        <f t="shared" si="84"/>
        <v>0.68353321024958247</v>
      </c>
      <c r="X150" s="4">
        <v>19697314</v>
      </c>
      <c r="Y150" s="4">
        <v>20233508.299999997</v>
      </c>
      <c r="Z150" s="4">
        <v>81856752.400000021</v>
      </c>
      <c r="AA150" s="4">
        <v>121787574.7</v>
      </c>
      <c r="AB150" s="4">
        <v>48647550.200000003</v>
      </c>
      <c r="AC150" s="4">
        <f t="shared" si="85"/>
        <v>4733111.626344406</v>
      </c>
      <c r="AD150" s="4">
        <f t="shared" si="86"/>
        <v>4687020.5209953655</v>
      </c>
      <c r="AE150" s="4">
        <f t="shared" si="87"/>
        <v>20346441.911693081</v>
      </c>
      <c r="AF150" s="4">
        <v>38800142.700000003</v>
      </c>
      <c r="AG150" s="13">
        <v>111.32</v>
      </c>
      <c r="AH150" s="3">
        <v>8.6199999999999992</v>
      </c>
      <c r="AI150" s="4">
        <v>1542600</v>
      </c>
      <c r="AJ150" s="4">
        <v>3092880</v>
      </c>
      <c r="AK150" s="31">
        <f t="shared" si="88"/>
        <v>13.195933490652164</v>
      </c>
      <c r="AL150" s="31">
        <f t="shared" si="89"/>
        <v>13.180637945889643</v>
      </c>
      <c r="AM150" s="31">
        <f t="shared" si="90"/>
        <v>14.001539400939466</v>
      </c>
      <c r="AN150" s="31">
        <f t="shared" si="91"/>
        <v>14.636449189155437</v>
      </c>
      <c r="AO150" s="31">
        <f t="shared" si="92"/>
        <v>13.952742522495694</v>
      </c>
      <c r="AP150" s="31">
        <f t="shared" si="93"/>
        <v>14.165644635689855</v>
      </c>
      <c r="AQ150" s="31">
        <f t="shared" si="94"/>
        <v>14.488738222889696</v>
      </c>
      <c r="AR150" s="31">
        <f t="shared" si="95"/>
        <v>14.411113617892546</v>
      </c>
      <c r="AS150" s="31">
        <f t="shared" si="96"/>
        <v>14.017485562886218</v>
      </c>
      <c r="AT150" s="31">
        <f t="shared" si="97"/>
        <v>14.23038767608038</v>
      </c>
      <c r="AU150" s="31">
        <f t="shared" si="98"/>
        <v>14.55348126328022</v>
      </c>
      <c r="AV150" s="31">
        <f t="shared" si="99"/>
        <v>14.475856658283071</v>
      </c>
      <c r="AW150" s="31">
        <f t="shared" si="100"/>
        <v>17.029096845865396</v>
      </c>
      <c r="AX150" s="31">
        <f t="shared" si="101"/>
        <v>17.019311107738346</v>
      </c>
      <c r="AY150" s="31">
        <f t="shared" si="102"/>
        <v>18.487420062495254</v>
      </c>
      <c r="AZ150" s="31">
        <f t="shared" si="103"/>
        <v>18.867900097979383</v>
      </c>
      <c r="BA150" s="31">
        <f t="shared" si="104"/>
        <v>16.795992839234703</v>
      </c>
      <c r="BB150" s="31">
        <f t="shared" si="105"/>
        <v>16.822850614770687</v>
      </c>
      <c r="BC150" s="31">
        <f t="shared" si="106"/>
        <v>18.220481355629776</v>
      </c>
      <c r="BD150" s="31">
        <f t="shared" si="107"/>
        <v>18.617788894078988</v>
      </c>
      <c r="BE150" s="31">
        <f t="shared" si="108"/>
        <v>17.700112009727167</v>
      </c>
      <c r="BF150" s="31">
        <f t="shared" si="109"/>
        <v>15.370093393301673</v>
      </c>
      <c r="BG150" s="31">
        <f t="shared" si="110"/>
        <v>15.360307655174619</v>
      </c>
      <c r="BH150" s="31">
        <f t="shared" si="111"/>
        <v>16.828416609931526</v>
      </c>
      <c r="BI150" s="31">
        <f t="shared" si="112"/>
        <v>17.473934482421789</v>
      </c>
      <c r="BJ150" s="31">
        <f t="shared" si="113"/>
        <v>4.71240893665769</v>
      </c>
      <c r="BK150" s="31">
        <f t="shared" si="114"/>
        <v>2.1540850846756014</v>
      </c>
      <c r="BL150" s="31">
        <f t="shared" si="115"/>
        <v>14.248979862482036</v>
      </c>
      <c r="BM150" s="31">
        <f t="shared" si="116"/>
        <v>14.944613253630383</v>
      </c>
    </row>
    <row r="151" spans="1:65" x14ac:dyDescent="0.25">
      <c r="A151">
        <v>18</v>
      </c>
      <c r="B151" s="6">
        <v>52</v>
      </c>
      <c r="C151" s="24">
        <v>2014</v>
      </c>
      <c r="D151" s="5" t="s">
        <v>31</v>
      </c>
      <c r="E151" s="7">
        <v>941774</v>
      </c>
      <c r="F151" s="7">
        <v>293537</v>
      </c>
      <c r="G151" s="7">
        <v>858789</v>
      </c>
      <c r="H151" s="7">
        <v>2094100</v>
      </c>
      <c r="I151" s="7">
        <v>657778.83574100514</v>
      </c>
      <c r="J151" s="7">
        <v>946821.82749803737</v>
      </c>
      <c r="K151" s="7">
        <v>1610863.8361430024</v>
      </c>
      <c r="L151" s="7">
        <v>1347891.2365606797</v>
      </c>
      <c r="M151" s="4">
        <f t="shared" si="78"/>
        <v>701774.26979718963</v>
      </c>
      <c r="N151" s="4">
        <f t="shared" si="79"/>
        <v>1010149.8566337263</v>
      </c>
      <c r="O151" s="4">
        <f t="shared" si="80"/>
        <v>1718606.2106702768</v>
      </c>
      <c r="P151" s="4">
        <f t="shared" si="81"/>
        <v>1438044.7300919972</v>
      </c>
      <c r="Q151" s="7">
        <v>28698577.229999997</v>
      </c>
      <c r="R151" s="7">
        <v>11657098.26</v>
      </c>
      <c r="S151" s="7">
        <v>41265049.779999994</v>
      </c>
      <c r="T151" s="7">
        <v>81620725.260000005</v>
      </c>
      <c r="U151" s="33">
        <f t="shared" si="82"/>
        <v>0.35160894660739256</v>
      </c>
      <c r="V151" s="33">
        <f t="shared" si="83"/>
        <v>0.14282032195703623</v>
      </c>
      <c r="W151" s="33">
        <f t="shared" si="84"/>
        <v>0.50557073155808896</v>
      </c>
      <c r="X151" s="7">
        <v>28941063.969999999</v>
      </c>
      <c r="Y151" s="7">
        <v>11008269.459999999</v>
      </c>
      <c r="Z151" s="7">
        <v>33423630.360000003</v>
      </c>
      <c r="AA151" s="7">
        <v>73372963.799999997</v>
      </c>
      <c r="AB151" s="7">
        <v>31846286.809999999</v>
      </c>
      <c r="AC151" s="4">
        <f t="shared" si="85"/>
        <v>10466193.742315358</v>
      </c>
      <c r="AD151" s="4">
        <f t="shared" si="86"/>
        <v>4251271.6879507564</v>
      </c>
      <c r="AE151" s="4">
        <f t="shared" si="87"/>
        <v>15049108.61338082</v>
      </c>
      <c r="AF151" s="7">
        <v>22950228.59</v>
      </c>
      <c r="AG151" s="15">
        <v>112.51749999999998</v>
      </c>
      <c r="AH151" s="6">
        <v>7.49</v>
      </c>
      <c r="AI151" s="7">
        <v>1210000</v>
      </c>
      <c r="AJ151" s="7">
        <v>3334651</v>
      </c>
      <c r="AK151" s="31">
        <f t="shared" si="88"/>
        <v>13.755520609699964</v>
      </c>
      <c r="AL151" s="31">
        <f t="shared" si="89"/>
        <v>12.589758975040743</v>
      </c>
      <c r="AM151" s="31">
        <f t="shared" si="90"/>
        <v>13.663278536334635</v>
      </c>
      <c r="AN151" s="31">
        <f t="shared" si="91"/>
        <v>14.554634424764243</v>
      </c>
      <c r="AO151" s="31">
        <f t="shared" si="92"/>
        <v>13.396624037912717</v>
      </c>
      <c r="AP151" s="31">
        <f t="shared" si="93"/>
        <v>13.760866210325426</v>
      </c>
      <c r="AQ151" s="31">
        <f t="shared" si="94"/>
        <v>14.292281137260479</v>
      </c>
      <c r="AR151" s="31">
        <f t="shared" si="95"/>
        <v>14.11405188215517</v>
      </c>
      <c r="AS151" s="31">
        <f t="shared" si="96"/>
        <v>13.461367078303242</v>
      </c>
      <c r="AT151" s="31">
        <f t="shared" si="97"/>
        <v>13.825609250715951</v>
      </c>
      <c r="AU151" s="31">
        <f t="shared" si="98"/>
        <v>14.357024177651004</v>
      </c>
      <c r="AV151" s="31">
        <f t="shared" si="99"/>
        <v>14.178794922545695</v>
      </c>
      <c r="AW151" s="31">
        <f t="shared" si="100"/>
        <v>17.172358105633428</v>
      </c>
      <c r="AX151" s="31">
        <f t="shared" si="101"/>
        <v>16.27142584513641</v>
      </c>
      <c r="AY151" s="31">
        <f t="shared" si="102"/>
        <v>17.535526447357402</v>
      </c>
      <c r="AZ151" s="31">
        <f t="shared" si="103"/>
        <v>18.217593773714757</v>
      </c>
      <c r="BA151" s="31">
        <f t="shared" si="104"/>
        <v>17.180772043177363</v>
      </c>
      <c r="BB151" s="31">
        <f t="shared" si="105"/>
        <v>16.214157317416714</v>
      </c>
      <c r="BC151" s="31">
        <f t="shared" si="106"/>
        <v>17.324773703598137</v>
      </c>
      <c r="BD151" s="31">
        <f t="shared" si="107"/>
        <v>18.111066085131228</v>
      </c>
      <c r="BE151" s="31">
        <f t="shared" si="108"/>
        <v>17.276431349512574</v>
      </c>
      <c r="BF151" s="31">
        <f t="shared" si="109"/>
        <v>16.163660977334331</v>
      </c>
      <c r="BG151" s="31">
        <f t="shared" si="110"/>
        <v>15.26272871683731</v>
      </c>
      <c r="BH151" s="31">
        <f t="shared" si="111"/>
        <v>16.526829319058301</v>
      </c>
      <c r="BI151" s="31">
        <f t="shared" si="112"/>
        <v>16.94883845476981</v>
      </c>
      <c r="BJ151" s="31">
        <f t="shared" si="113"/>
        <v>4.723108765102519</v>
      </c>
      <c r="BK151" s="31">
        <f t="shared" si="114"/>
        <v>2.0135687975291283</v>
      </c>
      <c r="BL151" s="31">
        <f t="shared" si="115"/>
        <v>14.006130917572923</v>
      </c>
      <c r="BM151" s="31">
        <f t="shared" si="116"/>
        <v>15.019878584179748</v>
      </c>
    </row>
    <row r="152" spans="1:65" x14ac:dyDescent="0.25">
      <c r="A152">
        <v>19</v>
      </c>
      <c r="B152" s="3">
        <v>53</v>
      </c>
      <c r="C152" s="24">
        <v>2014</v>
      </c>
      <c r="D152" s="2" t="s">
        <v>32</v>
      </c>
      <c r="E152" s="4">
        <v>1340324</v>
      </c>
      <c r="F152" s="4">
        <v>250549</v>
      </c>
      <c r="G152" s="4">
        <v>583355</v>
      </c>
      <c r="H152" s="4">
        <v>2174228</v>
      </c>
      <c r="I152" s="4">
        <v>835851.33271636523</v>
      </c>
      <c r="J152" s="4">
        <v>998930.21943526878</v>
      </c>
      <c r="K152" s="4">
        <v>1712136.6876627728</v>
      </c>
      <c r="L152" s="4">
        <v>1668303.1503475844</v>
      </c>
      <c r="M152" s="4">
        <f t="shared" si="78"/>
        <v>891757.11774800159</v>
      </c>
      <c r="N152" s="4">
        <f t="shared" si="79"/>
        <v>1065743.5101766549</v>
      </c>
      <c r="O152" s="4">
        <f t="shared" si="80"/>
        <v>1826652.6809485473</v>
      </c>
      <c r="P152" s="4">
        <f t="shared" si="81"/>
        <v>1779887.3443786337</v>
      </c>
      <c r="Q152" s="4">
        <v>21442351.669999998</v>
      </c>
      <c r="R152" s="4">
        <v>8018827.9799999995</v>
      </c>
      <c r="S152" s="4">
        <v>39039254.219999999</v>
      </c>
      <c r="T152" s="4">
        <v>68500433.859999999</v>
      </c>
      <c r="U152" s="33">
        <f t="shared" si="82"/>
        <v>0.31302504906499579</v>
      </c>
      <c r="V152" s="33">
        <f t="shared" si="83"/>
        <v>0.11706244074875119</v>
      </c>
      <c r="W152" s="33">
        <f t="shared" si="84"/>
        <v>0.56991251033223744</v>
      </c>
      <c r="X152" s="4">
        <v>16408540.82</v>
      </c>
      <c r="Y152" s="4">
        <v>6482945.2699999996</v>
      </c>
      <c r="Z152" s="4">
        <v>31216488.140000001</v>
      </c>
      <c r="AA152" s="4">
        <v>54107974.229999997</v>
      </c>
      <c r="AB152" s="4">
        <v>26660.33</v>
      </c>
      <c r="AC152" s="4">
        <f t="shared" si="85"/>
        <v>9317683.2993678302</v>
      </c>
      <c r="AD152" s="4">
        <f t="shared" si="86"/>
        <v>3484547.8098508152</v>
      </c>
      <c r="AE152" s="4">
        <f t="shared" si="87"/>
        <v>16964342.935126811</v>
      </c>
      <c r="AF152" s="4">
        <v>22223224.469999999</v>
      </c>
      <c r="AG152" s="13">
        <v>114.02833333333335</v>
      </c>
      <c r="AH152" s="3">
        <v>7.35</v>
      </c>
      <c r="AI152" s="4">
        <v>1150000</v>
      </c>
      <c r="AJ152" s="4">
        <v>3261339</v>
      </c>
      <c r="AK152" s="31">
        <f t="shared" si="88"/>
        <v>14.108421933745127</v>
      </c>
      <c r="AL152" s="31">
        <f t="shared" si="89"/>
        <v>12.431409789160588</v>
      </c>
      <c r="AM152" s="31">
        <f t="shared" si="90"/>
        <v>13.27655119939895</v>
      </c>
      <c r="AN152" s="31">
        <f t="shared" si="91"/>
        <v>14.592184216969176</v>
      </c>
      <c r="AO152" s="31">
        <f t="shared" si="92"/>
        <v>13.636206044573921</v>
      </c>
      <c r="AP152" s="31">
        <f t="shared" si="93"/>
        <v>13.81444020477589</v>
      </c>
      <c r="AQ152" s="31">
        <f t="shared" si="94"/>
        <v>14.353252673421224</v>
      </c>
      <c r="AR152" s="31">
        <f t="shared" si="95"/>
        <v>14.327317590199941</v>
      </c>
      <c r="AS152" s="31">
        <f t="shared" si="96"/>
        <v>13.700949084964448</v>
      </c>
      <c r="AT152" s="31">
        <f t="shared" si="97"/>
        <v>13.879183245166415</v>
      </c>
      <c r="AU152" s="31">
        <f t="shared" si="98"/>
        <v>14.417995713811749</v>
      </c>
      <c r="AV152" s="31">
        <f t="shared" si="99"/>
        <v>14.392060630590468</v>
      </c>
      <c r="AW152" s="31">
        <f t="shared" si="100"/>
        <v>16.880878574252542</v>
      </c>
      <c r="AX152" s="31">
        <f t="shared" si="101"/>
        <v>15.897302832006515</v>
      </c>
      <c r="AY152" s="31">
        <f t="shared" si="102"/>
        <v>17.480078216355391</v>
      </c>
      <c r="AZ152" s="31">
        <f t="shared" si="103"/>
        <v>18.042350636935023</v>
      </c>
      <c r="BA152" s="31">
        <f t="shared" si="104"/>
        <v>16.613312538942012</v>
      </c>
      <c r="BB152" s="31">
        <f t="shared" si="105"/>
        <v>15.684685482042214</v>
      </c>
      <c r="BC152" s="31">
        <f t="shared" si="106"/>
        <v>17.25645697921636</v>
      </c>
      <c r="BD152" s="31">
        <f t="shared" si="107"/>
        <v>17.806492130921423</v>
      </c>
      <c r="BE152" s="31">
        <f t="shared" si="108"/>
        <v>10.190931971750615</v>
      </c>
      <c r="BF152" s="31">
        <f t="shared" si="109"/>
        <v>16.047424582733175</v>
      </c>
      <c r="BG152" s="31">
        <f t="shared" si="110"/>
        <v>15.063848840487148</v>
      </c>
      <c r="BH152" s="31">
        <f t="shared" si="111"/>
        <v>16.646624224836025</v>
      </c>
      <c r="BI152" s="31">
        <f t="shared" si="112"/>
        <v>16.916648447309065</v>
      </c>
      <c r="BJ152" s="31">
        <f t="shared" si="113"/>
        <v>4.7364469555257367</v>
      </c>
      <c r="BK152" s="31">
        <f t="shared" si="114"/>
        <v>1.9947003132247452</v>
      </c>
      <c r="BL152" s="31">
        <f t="shared" si="115"/>
        <v>13.955272500339433</v>
      </c>
      <c r="BM152" s="31">
        <f t="shared" si="116"/>
        <v>14.997648405210189</v>
      </c>
    </row>
    <row r="153" spans="1:65" x14ac:dyDescent="0.25">
      <c r="A153">
        <v>20</v>
      </c>
      <c r="B153" s="6">
        <v>61</v>
      </c>
      <c r="C153" s="24">
        <v>2014</v>
      </c>
      <c r="D153" s="5" t="s">
        <v>33</v>
      </c>
      <c r="E153" s="7">
        <v>1370595</v>
      </c>
      <c r="F153" s="7">
        <v>205604</v>
      </c>
      <c r="G153" s="7">
        <v>650311</v>
      </c>
      <c r="H153" s="7">
        <v>2226510</v>
      </c>
      <c r="I153" s="7">
        <v>1511097.8943328517</v>
      </c>
      <c r="J153" s="7">
        <v>1840750.2103124431</v>
      </c>
      <c r="K153" s="7">
        <v>1926444.3351695447</v>
      </c>
      <c r="L153" s="7">
        <v>1865473.7779528997</v>
      </c>
      <c r="M153" s="4">
        <f t="shared" si="78"/>
        <v>1612167.4395207372</v>
      </c>
      <c r="N153" s="4">
        <f t="shared" si="79"/>
        <v>1963868.4988485547</v>
      </c>
      <c r="O153" s="4">
        <f t="shared" si="80"/>
        <v>2055294.2617795782</v>
      </c>
      <c r="P153" s="4">
        <f t="shared" si="81"/>
        <v>1990245.6984252441</v>
      </c>
      <c r="Q153" s="7">
        <v>34863133.600000001</v>
      </c>
      <c r="R153" s="7">
        <v>38230867.299999997</v>
      </c>
      <c r="S153" s="7">
        <v>59251286</v>
      </c>
      <c r="T153" s="7">
        <v>132345286.90000001</v>
      </c>
      <c r="U153" s="33">
        <f t="shared" si="82"/>
        <v>0.26342557726549459</v>
      </c>
      <c r="V153" s="33">
        <f t="shared" si="83"/>
        <v>0.28887214796615468</v>
      </c>
      <c r="W153" s="33">
        <f t="shared" si="84"/>
        <v>0.44770227476835067</v>
      </c>
      <c r="X153" s="7">
        <v>29562229.300000001</v>
      </c>
      <c r="Y153" s="7">
        <v>30015889.399999999</v>
      </c>
      <c r="Z153" s="7">
        <v>47536844.299999997</v>
      </c>
      <c r="AA153" s="7">
        <v>107114962.90000001</v>
      </c>
      <c r="AB153" s="7">
        <v>45058458.299999997</v>
      </c>
      <c r="AC153" s="4">
        <f t="shared" si="85"/>
        <v>7841276.9497030852</v>
      </c>
      <c r="AD153" s="4">
        <f t="shared" si="86"/>
        <v>8598734.1805283781</v>
      </c>
      <c r="AE153" s="4">
        <f t="shared" si="87"/>
        <v>13326562.909768533</v>
      </c>
      <c r="AF153" s="7">
        <v>36145685.200000003</v>
      </c>
      <c r="AG153" s="15">
        <v>116.37666666666668</v>
      </c>
      <c r="AH153" s="6">
        <v>7.39</v>
      </c>
      <c r="AI153" s="7">
        <v>1380000</v>
      </c>
      <c r="AJ153" s="7">
        <v>3318062</v>
      </c>
      <c r="AK153" s="31">
        <f t="shared" si="88"/>
        <v>14.13075551008985</v>
      </c>
      <c r="AL153" s="31">
        <f t="shared" si="89"/>
        <v>12.233707267626814</v>
      </c>
      <c r="AM153" s="31">
        <f t="shared" si="90"/>
        <v>13.385205988984056</v>
      </c>
      <c r="AN153" s="31">
        <f t="shared" si="91"/>
        <v>14.615945895087952</v>
      </c>
      <c r="AO153" s="31">
        <f t="shared" si="92"/>
        <v>14.228347026934433</v>
      </c>
      <c r="AP153" s="31">
        <f t="shared" si="93"/>
        <v>14.425683769484626</v>
      </c>
      <c r="AQ153" s="31">
        <f t="shared" si="94"/>
        <v>14.471186548350882</v>
      </c>
      <c r="AR153" s="31">
        <f t="shared" si="95"/>
        <v>14.439025615234133</v>
      </c>
      <c r="AS153" s="31">
        <f t="shared" si="96"/>
        <v>14.293090067324959</v>
      </c>
      <c r="AT153" s="31">
        <f t="shared" si="97"/>
        <v>14.490426809875151</v>
      </c>
      <c r="AU153" s="31">
        <f t="shared" si="98"/>
        <v>14.535929588741409</v>
      </c>
      <c r="AV153" s="31">
        <f t="shared" si="99"/>
        <v>14.503768655624658</v>
      </c>
      <c r="AW153" s="31">
        <f t="shared" si="100"/>
        <v>17.366940485008737</v>
      </c>
      <c r="AX153" s="31">
        <f t="shared" si="101"/>
        <v>17.459153791787223</v>
      </c>
      <c r="AY153" s="31">
        <f t="shared" si="102"/>
        <v>17.897298042385323</v>
      </c>
      <c r="AZ153" s="31">
        <f t="shared" si="103"/>
        <v>18.700924875123061</v>
      </c>
      <c r="BA153" s="31">
        <f t="shared" si="104"/>
        <v>17.202008067303467</v>
      </c>
      <c r="BB153" s="31">
        <f t="shared" si="105"/>
        <v>17.217237446079807</v>
      </c>
      <c r="BC153" s="31">
        <f t="shared" si="106"/>
        <v>17.677015637802462</v>
      </c>
      <c r="BD153" s="31">
        <f t="shared" si="107"/>
        <v>18.489413235276679</v>
      </c>
      <c r="BE153" s="31">
        <f t="shared" si="108"/>
        <v>17.623471278002221</v>
      </c>
      <c r="BF153" s="31">
        <f t="shared" si="109"/>
        <v>15.874912255301334</v>
      </c>
      <c r="BG153" s="31">
        <f t="shared" si="110"/>
        <v>15.96712556207982</v>
      </c>
      <c r="BH153" s="31">
        <f t="shared" si="111"/>
        <v>16.405269812677918</v>
      </c>
      <c r="BI153" s="31">
        <f t="shared" si="112"/>
        <v>17.403068141215687</v>
      </c>
      <c r="BJ153" s="31">
        <f t="shared" si="113"/>
        <v>4.75683205701276</v>
      </c>
      <c r="BK153" s="31">
        <f t="shared" si="114"/>
        <v>2.0001277349601105</v>
      </c>
      <c r="BL153" s="31">
        <f t="shared" si="115"/>
        <v>14.137594057133388</v>
      </c>
      <c r="BM153" s="31">
        <f t="shared" si="116"/>
        <v>15.014891435513341</v>
      </c>
    </row>
    <row r="154" spans="1:65" x14ac:dyDescent="0.25">
      <c r="A154">
        <v>21</v>
      </c>
      <c r="B154" s="3">
        <v>62</v>
      </c>
      <c r="C154" s="24">
        <v>2014</v>
      </c>
      <c r="D154" s="2" t="s">
        <v>34</v>
      </c>
      <c r="E154" s="4">
        <v>683096</v>
      </c>
      <c r="F154" s="4">
        <v>80838</v>
      </c>
      <c r="G154" s="4">
        <v>390555</v>
      </c>
      <c r="H154" s="4">
        <v>1154489</v>
      </c>
      <c r="I154" s="4">
        <v>1793506.7040041627</v>
      </c>
      <c r="J154" s="4">
        <v>1761864.1011188235</v>
      </c>
      <c r="K154" s="4">
        <v>1922272.8001106237</v>
      </c>
      <c r="L154" s="4">
        <v>2033165.5960285889</v>
      </c>
      <c r="M154" s="4">
        <f t="shared" si="78"/>
        <v>1913465.1180453349</v>
      </c>
      <c r="N154" s="4">
        <f t="shared" si="79"/>
        <v>1879706.1046387609</v>
      </c>
      <c r="O154" s="4">
        <f t="shared" si="80"/>
        <v>2050843.7142538133</v>
      </c>
      <c r="P154" s="4">
        <f t="shared" si="81"/>
        <v>2169153.5573995425</v>
      </c>
      <c r="Q154" s="4">
        <v>33011500</v>
      </c>
      <c r="R154" s="4">
        <v>22151200</v>
      </c>
      <c r="S154" s="4">
        <v>34727200</v>
      </c>
      <c r="T154" s="4">
        <v>89889900</v>
      </c>
      <c r="U154" s="33">
        <f t="shared" si="82"/>
        <v>0.36724370591134264</v>
      </c>
      <c r="V154" s="33">
        <f t="shared" si="83"/>
        <v>0.24642590546880128</v>
      </c>
      <c r="W154" s="33">
        <f t="shared" si="84"/>
        <v>0.38633038861985608</v>
      </c>
      <c r="X154" s="4">
        <v>28501700</v>
      </c>
      <c r="Y154" s="4">
        <v>17607100</v>
      </c>
      <c r="Z154" s="4">
        <v>27615700</v>
      </c>
      <c r="AA154" s="4">
        <v>73724500</v>
      </c>
      <c r="AB154" s="4">
        <v>41297400</v>
      </c>
      <c r="AC154" s="4">
        <f t="shared" si="85"/>
        <v>10931586.962733965</v>
      </c>
      <c r="AD154" s="4">
        <f t="shared" si="86"/>
        <v>7335254.9605111135</v>
      </c>
      <c r="AE154" s="4">
        <f t="shared" si="87"/>
        <v>11499732.116754919</v>
      </c>
      <c r="AF154" s="4">
        <v>31910200</v>
      </c>
      <c r="AG154" s="13">
        <v>112.09833333333334</v>
      </c>
      <c r="AH154" s="3">
        <v>8.23</v>
      </c>
      <c r="AI154" s="4">
        <v>1723970</v>
      </c>
      <c r="AJ154" s="4">
        <v>1740381</v>
      </c>
      <c r="AK154" s="31">
        <f t="shared" si="88"/>
        <v>13.434390685044766</v>
      </c>
      <c r="AL154" s="31">
        <f t="shared" si="89"/>
        <v>11.300202430983903</v>
      </c>
      <c r="AM154" s="31">
        <f t="shared" si="90"/>
        <v>12.875324083414565</v>
      </c>
      <c r="AN154" s="31">
        <f t="shared" si="91"/>
        <v>13.959168379797125</v>
      </c>
      <c r="AO154" s="31">
        <f t="shared" si="92"/>
        <v>14.39968331389238</v>
      </c>
      <c r="AP154" s="31">
        <f t="shared" si="93"/>
        <v>14.38188295487541</v>
      </c>
      <c r="AQ154" s="31">
        <f t="shared" si="94"/>
        <v>14.469018793981906</v>
      </c>
      <c r="AR154" s="31">
        <f t="shared" si="95"/>
        <v>14.525104543316202</v>
      </c>
      <c r="AS154" s="31">
        <f t="shared" si="96"/>
        <v>14.464426354282905</v>
      </c>
      <c r="AT154" s="31">
        <f t="shared" si="97"/>
        <v>14.446625995265935</v>
      </c>
      <c r="AU154" s="31">
        <f t="shared" si="98"/>
        <v>14.533761834372431</v>
      </c>
      <c r="AV154" s="31">
        <f t="shared" si="99"/>
        <v>14.589847583706726</v>
      </c>
      <c r="AW154" s="31">
        <f t="shared" si="100"/>
        <v>17.312366543572498</v>
      </c>
      <c r="AX154" s="31">
        <f t="shared" si="101"/>
        <v>16.913402229060182</v>
      </c>
      <c r="AY154" s="31">
        <f t="shared" si="102"/>
        <v>17.363033799529447</v>
      </c>
      <c r="AZ154" s="31">
        <f t="shared" si="103"/>
        <v>18.314096146078164</v>
      </c>
      <c r="BA154" s="31">
        <f t="shared" si="104"/>
        <v>17.165474292582747</v>
      </c>
      <c r="BB154" s="31">
        <f t="shared" si="105"/>
        <v>16.683812787751719</v>
      </c>
      <c r="BC154" s="31">
        <f t="shared" si="106"/>
        <v>17.133895009538616</v>
      </c>
      <c r="BD154" s="31">
        <f t="shared" si="107"/>
        <v>18.115845730682629</v>
      </c>
      <c r="BE154" s="31">
        <f t="shared" si="108"/>
        <v>17.536310101954417</v>
      </c>
      <c r="BF154" s="31">
        <f t="shared" si="109"/>
        <v>16.20716704290999</v>
      </c>
      <c r="BG154" s="31">
        <f t="shared" si="110"/>
        <v>15.808202728397674</v>
      </c>
      <c r="BH154" s="31">
        <f t="shared" si="111"/>
        <v>16.257834298866939</v>
      </c>
      <c r="BI154" s="31">
        <f t="shared" si="112"/>
        <v>17.278436265862489</v>
      </c>
      <c r="BJ154" s="31">
        <f t="shared" si="113"/>
        <v>4.7193764622899206</v>
      </c>
      <c r="BK154" s="31">
        <f t="shared" si="114"/>
        <v>2.1077860146889784</v>
      </c>
      <c r="BL154" s="31">
        <f t="shared" si="115"/>
        <v>14.360140328662258</v>
      </c>
      <c r="BM154" s="31">
        <f t="shared" si="116"/>
        <v>14.369614612738504</v>
      </c>
    </row>
    <row r="155" spans="1:65" x14ac:dyDescent="0.25">
      <c r="A155">
        <v>22</v>
      </c>
      <c r="B155" s="6">
        <v>63</v>
      </c>
      <c r="C155" s="24">
        <v>2014</v>
      </c>
      <c r="D155" s="5" t="s">
        <v>35</v>
      </c>
      <c r="E155" s="7">
        <v>821639</v>
      </c>
      <c r="F155" s="7">
        <v>218925</v>
      </c>
      <c r="G155" s="7">
        <v>826898</v>
      </c>
      <c r="H155" s="7">
        <v>1867462</v>
      </c>
      <c r="I155" s="7">
        <v>1613197.4402555146</v>
      </c>
      <c r="J155" s="7">
        <v>1741152.9754182089</v>
      </c>
      <c r="K155" s="7">
        <v>1833232.4884441742</v>
      </c>
      <c r="L155" s="7">
        <v>2004548.0022741263</v>
      </c>
      <c r="M155" s="4">
        <f t="shared" si="78"/>
        <v>1721095.8975271198</v>
      </c>
      <c r="N155" s="4">
        <f t="shared" si="79"/>
        <v>1857609.7185504897</v>
      </c>
      <c r="O155" s="4">
        <f t="shared" si="80"/>
        <v>1955847.9553345642</v>
      </c>
      <c r="P155" s="4">
        <f t="shared" si="81"/>
        <v>2138621.8803841723</v>
      </c>
      <c r="Q155" s="7">
        <v>53187059.599999994</v>
      </c>
      <c r="R155" s="7">
        <v>26323205.899999999</v>
      </c>
      <c r="S155" s="7">
        <v>48372016.799999997</v>
      </c>
      <c r="T155" s="7">
        <v>127882282.40000001</v>
      </c>
      <c r="U155" s="33">
        <f t="shared" si="82"/>
        <v>0.41590639924330902</v>
      </c>
      <c r="V155" s="33">
        <f t="shared" si="83"/>
        <v>0.2058393501115679</v>
      </c>
      <c r="W155" s="33">
        <f t="shared" si="84"/>
        <v>0.37825424986315381</v>
      </c>
      <c r="X155" s="7">
        <v>46127956</v>
      </c>
      <c r="Y155" s="7">
        <v>21739461.199999999</v>
      </c>
      <c r="Z155" s="7">
        <v>38911980.5</v>
      </c>
      <c r="AA155" s="7">
        <v>106779397.59999999</v>
      </c>
      <c r="AB155" s="7">
        <v>29206515.16</v>
      </c>
      <c r="AC155" s="4">
        <f t="shared" si="85"/>
        <v>12380108.626785757</v>
      </c>
      <c r="AD155" s="4">
        <f t="shared" si="86"/>
        <v>6127132.2554414682</v>
      </c>
      <c r="AE155" s="4">
        <f t="shared" si="87"/>
        <v>11259333.134496227</v>
      </c>
      <c r="AF155" s="7">
        <v>23375034.710000001</v>
      </c>
      <c r="AG155" s="15">
        <v>111.08083333333333</v>
      </c>
      <c r="AH155" s="6">
        <v>8.0299999999999994</v>
      </c>
      <c r="AI155" s="7">
        <v>1620000</v>
      </c>
      <c r="AJ155" s="7">
        <v>2794608</v>
      </c>
      <c r="AK155" s="31">
        <f t="shared" si="88"/>
        <v>13.619056404824329</v>
      </c>
      <c r="AL155" s="31">
        <f t="shared" si="89"/>
        <v>12.296484484390426</v>
      </c>
      <c r="AM155" s="31">
        <f t="shared" si="90"/>
        <v>13.625436629035184</v>
      </c>
      <c r="AN155" s="31">
        <f t="shared" si="91"/>
        <v>14.440090847723182</v>
      </c>
      <c r="AO155" s="31">
        <f t="shared" si="92"/>
        <v>14.293728755230472</v>
      </c>
      <c r="AP155" s="31">
        <f t="shared" si="93"/>
        <v>14.37005808129938</v>
      </c>
      <c r="AQ155" s="31">
        <f t="shared" si="94"/>
        <v>14.42159135371851</v>
      </c>
      <c r="AR155" s="31">
        <f t="shared" si="95"/>
        <v>14.510929158033706</v>
      </c>
      <c r="AS155" s="31">
        <f t="shared" si="96"/>
        <v>14.358471795620996</v>
      </c>
      <c r="AT155" s="31">
        <f t="shared" si="97"/>
        <v>14.434801121689905</v>
      </c>
      <c r="AU155" s="31">
        <f t="shared" si="98"/>
        <v>14.486334394109035</v>
      </c>
      <c r="AV155" s="31">
        <f t="shared" si="99"/>
        <v>14.575672198424231</v>
      </c>
      <c r="AW155" s="31">
        <f t="shared" si="100"/>
        <v>17.789325684122577</v>
      </c>
      <c r="AX155" s="31">
        <f t="shared" si="101"/>
        <v>17.085961461715044</v>
      </c>
      <c r="AY155" s="31">
        <f t="shared" si="102"/>
        <v>17.694432039195604</v>
      </c>
      <c r="AZ155" s="31">
        <f t="shared" si="103"/>
        <v>18.666620729979126</v>
      </c>
      <c r="BA155" s="31">
        <f t="shared" si="104"/>
        <v>17.646929744992367</v>
      </c>
      <c r="BB155" s="31">
        <f t="shared" si="105"/>
        <v>16.894639655541567</v>
      </c>
      <c r="BC155" s="31">
        <f t="shared" si="106"/>
        <v>17.476812743177092</v>
      </c>
      <c r="BD155" s="31">
        <f t="shared" si="107"/>
        <v>18.4862755595145</v>
      </c>
      <c r="BE155" s="31">
        <f t="shared" si="108"/>
        <v>17.189902364268324</v>
      </c>
      <c r="BF155" s="31">
        <f t="shared" si="109"/>
        <v>16.331601599559107</v>
      </c>
      <c r="BG155" s="31">
        <f t="shared" si="110"/>
        <v>15.628237377151578</v>
      </c>
      <c r="BH155" s="31">
        <f t="shared" si="111"/>
        <v>16.236707954632134</v>
      </c>
      <c r="BI155" s="31">
        <f t="shared" si="112"/>
        <v>16.967179118057707</v>
      </c>
      <c r="BJ155" s="31">
        <f t="shared" si="113"/>
        <v>4.7102581645110462</v>
      </c>
      <c r="BK155" s="31">
        <f t="shared" si="114"/>
        <v>2.0831845279586703</v>
      </c>
      <c r="BL155" s="31">
        <f t="shared" si="115"/>
        <v>14.297936707208567</v>
      </c>
      <c r="BM155" s="31">
        <f t="shared" si="116"/>
        <v>14.843202404288096</v>
      </c>
    </row>
    <row r="156" spans="1:65" x14ac:dyDescent="0.25">
      <c r="A156">
        <v>23</v>
      </c>
      <c r="B156" s="3">
        <v>64</v>
      </c>
      <c r="C156" s="24">
        <v>2014</v>
      </c>
      <c r="D156" s="2" t="s">
        <v>36</v>
      </c>
      <c r="E156" s="4">
        <v>641383</v>
      </c>
      <c r="F156" s="4">
        <v>207667</v>
      </c>
      <c r="G156" s="4">
        <v>828416</v>
      </c>
      <c r="H156" s="4">
        <v>1677466</v>
      </c>
      <c r="I156" s="4">
        <v>2482417.874250358</v>
      </c>
      <c r="J156" s="4">
        <v>2327431.4219643539</v>
      </c>
      <c r="K156" s="4">
        <v>2189680.2126455242</v>
      </c>
      <c r="L156" s="4">
        <v>2726133.1881319038</v>
      </c>
      <c r="M156" s="4">
        <f t="shared" si="78"/>
        <v>2648454.003648534</v>
      </c>
      <c r="N156" s="4">
        <f t="shared" si="79"/>
        <v>2483101.3068580693</v>
      </c>
      <c r="O156" s="4">
        <f t="shared" si="80"/>
        <v>2336136.6295520565</v>
      </c>
      <c r="P156" s="4">
        <f t="shared" si="81"/>
        <v>2908470.1779982932</v>
      </c>
      <c r="Q156" s="4">
        <v>330952669.18000001</v>
      </c>
      <c r="R156" s="4">
        <v>154373902.10999998</v>
      </c>
      <c r="S156" s="4">
        <v>101372687.63000003</v>
      </c>
      <c r="T156" s="4">
        <v>586699258.93000007</v>
      </c>
      <c r="U156" s="33">
        <f t="shared" si="82"/>
        <v>0.56409252976316859</v>
      </c>
      <c r="V156" s="33">
        <f t="shared" si="83"/>
        <v>0.26312271536108855</v>
      </c>
      <c r="W156" s="33">
        <f t="shared" si="84"/>
        <v>0.17278475485869832</v>
      </c>
      <c r="X156" s="4">
        <v>282359602.09999996</v>
      </c>
      <c r="Y156" s="4">
        <v>127941023.66</v>
      </c>
      <c r="Z156" s="4">
        <v>83424777.729999989</v>
      </c>
      <c r="AA156" s="4">
        <v>493725403.48999995</v>
      </c>
      <c r="AB156" s="4">
        <v>157164145.37</v>
      </c>
      <c r="AC156" s="4">
        <f t="shared" si="85"/>
        <v>16791102.052606262</v>
      </c>
      <c r="AD156" s="4">
        <f t="shared" si="86"/>
        <v>7832261.7884016875</v>
      </c>
      <c r="AE156" s="4">
        <f t="shared" si="87"/>
        <v>5143210.1984846927</v>
      </c>
      <c r="AF156" s="4">
        <v>131149597.03</v>
      </c>
      <c r="AG156" s="13">
        <v>115.27916666666665</v>
      </c>
      <c r="AH156" s="3">
        <v>9.31</v>
      </c>
      <c r="AI156" s="4">
        <v>1886315</v>
      </c>
      <c r="AJ156" s="4">
        <v>2825464</v>
      </c>
      <c r="AK156" s="31">
        <f t="shared" si="88"/>
        <v>13.371382061368582</v>
      </c>
      <c r="AL156" s="31">
        <f t="shared" si="89"/>
        <v>12.243691114236629</v>
      </c>
      <c r="AM156" s="31">
        <f t="shared" si="90"/>
        <v>13.627270722657945</v>
      </c>
      <c r="AN156" s="31">
        <f t="shared" si="91"/>
        <v>14.332794879366237</v>
      </c>
      <c r="AO156" s="31">
        <f t="shared" si="92"/>
        <v>14.72474359248128</v>
      </c>
      <c r="AP156" s="31">
        <f t="shared" si="93"/>
        <v>14.660275823451956</v>
      </c>
      <c r="AQ156" s="31">
        <f t="shared" si="94"/>
        <v>14.59926606950744</v>
      </c>
      <c r="AR156" s="31">
        <f t="shared" si="95"/>
        <v>14.818394748494054</v>
      </c>
      <c r="AS156" s="31">
        <f t="shared" si="96"/>
        <v>14.789486632871805</v>
      </c>
      <c r="AT156" s="31">
        <f t="shared" si="97"/>
        <v>14.725018863842481</v>
      </c>
      <c r="AU156" s="31">
        <f t="shared" si="98"/>
        <v>14.664009109897965</v>
      </c>
      <c r="AV156" s="31">
        <f t="shared" si="99"/>
        <v>14.883137788884579</v>
      </c>
      <c r="AW156" s="31">
        <f t="shared" si="100"/>
        <v>19.617485929702905</v>
      </c>
      <c r="AX156" s="31">
        <f t="shared" si="101"/>
        <v>18.85488815348317</v>
      </c>
      <c r="AY156" s="31">
        <f t="shared" si="102"/>
        <v>18.434314260078047</v>
      </c>
      <c r="AZ156" s="31">
        <f t="shared" si="103"/>
        <v>20.190022910779557</v>
      </c>
      <c r="BA156" s="31">
        <f t="shared" si="104"/>
        <v>19.458692001296615</v>
      </c>
      <c r="BB156" s="31">
        <f t="shared" si="105"/>
        <v>18.667079963048518</v>
      </c>
      <c r="BC156" s="31">
        <f t="shared" si="106"/>
        <v>18.239455918288904</v>
      </c>
      <c r="BD156" s="31">
        <f t="shared" si="107"/>
        <v>20.017490057222307</v>
      </c>
      <c r="BE156" s="31">
        <f t="shared" si="108"/>
        <v>18.872801329056482</v>
      </c>
      <c r="BF156" s="31">
        <f t="shared" si="109"/>
        <v>16.636359664339007</v>
      </c>
      <c r="BG156" s="31">
        <f t="shared" si="110"/>
        <v>15.873761888119269</v>
      </c>
      <c r="BH156" s="31">
        <f t="shared" si="111"/>
        <v>15.453187994714144</v>
      </c>
      <c r="BI156" s="31">
        <f t="shared" si="112"/>
        <v>18.691849191683797</v>
      </c>
      <c r="BJ156" s="31">
        <f t="shared" si="113"/>
        <v>4.747356722888826</v>
      </c>
      <c r="BK156" s="31">
        <f t="shared" si="114"/>
        <v>2.2310890912889758</v>
      </c>
      <c r="BL156" s="31">
        <f t="shared" si="115"/>
        <v>14.45013574837769</v>
      </c>
      <c r="BM156" s="31">
        <f t="shared" si="116"/>
        <v>14.854183156863098</v>
      </c>
    </row>
    <row r="157" spans="1:65" x14ac:dyDescent="0.25">
      <c r="A157">
        <v>24</v>
      </c>
      <c r="B157" s="3">
        <v>71</v>
      </c>
      <c r="C157" s="24">
        <v>2014</v>
      </c>
      <c r="D157" s="2" t="s">
        <v>38</v>
      </c>
      <c r="E157" s="4">
        <v>341711</v>
      </c>
      <c r="F157" s="4">
        <v>153980</v>
      </c>
      <c r="G157" s="4">
        <v>485065</v>
      </c>
      <c r="H157" s="4">
        <v>980756</v>
      </c>
      <c r="I157" s="4">
        <v>1221362.3579679651</v>
      </c>
      <c r="J157" s="4">
        <v>1705644.2963459757</v>
      </c>
      <c r="K157" s="4">
        <v>2072277.1897835601</v>
      </c>
      <c r="L157" s="4">
        <v>1901843.1273651256</v>
      </c>
      <c r="M157" s="4">
        <f t="shared" si="78"/>
        <v>1303052.9873390854</v>
      </c>
      <c r="N157" s="4">
        <f t="shared" si="79"/>
        <v>1819726.0470588293</v>
      </c>
      <c r="O157" s="4">
        <f t="shared" si="80"/>
        <v>2210881.123956285</v>
      </c>
      <c r="P157" s="4">
        <f t="shared" si="81"/>
        <v>2029047.6060573305</v>
      </c>
      <c r="Q157" s="4">
        <v>21637730.699999999</v>
      </c>
      <c r="R157" s="4">
        <v>17359855.699999999</v>
      </c>
      <c r="S157" s="4">
        <v>41670039.999999993</v>
      </c>
      <c r="T157" s="4">
        <v>80667626.299999997</v>
      </c>
      <c r="U157" s="33">
        <f t="shared" si="82"/>
        <v>0.26823314001493065</v>
      </c>
      <c r="V157" s="33">
        <f t="shared" si="83"/>
        <v>0.21520226262068654</v>
      </c>
      <c r="W157" s="33">
        <f t="shared" si="84"/>
        <v>0.51656459860403747</v>
      </c>
      <c r="X157" s="4">
        <v>17472775</v>
      </c>
      <c r="Y157" s="4">
        <v>15707640</v>
      </c>
      <c r="Z157" s="4">
        <v>33180342.199999999</v>
      </c>
      <c r="AA157" s="4">
        <v>66360757</v>
      </c>
      <c r="AB157" s="4">
        <v>26227489.050000001</v>
      </c>
      <c r="AC157" s="4">
        <f t="shared" si="85"/>
        <v>7984381.6222361196</v>
      </c>
      <c r="AD157" s="4">
        <f t="shared" si="86"/>
        <v>6405834.0838741902</v>
      </c>
      <c r="AE157" s="4">
        <f t="shared" si="87"/>
        <v>15376358.370789962</v>
      </c>
      <c r="AF157" s="4">
        <v>23801172.32</v>
      </c>
      <c r="AG157" s="13">
        <v>111.30416666666666</v>
      </c>
      <c r="AH157" s="3">
        <v>9.18</v>
      </c>
      <c r="AI157" s="4">
        <v>1900000</v>
      </c>
      <c r="AJ157" s="4">
        <v>1768162</v>
      </c>
      <c r="AK157" s="31">
        <f t="shared" si="88"/>
        <v>12.741720629566503</v>
      </c>
      <c r="AL157" s="31">
        <f t="shared" si="89"/>
        <v>11.94457800283204</v>
      </c>
      <c r="AM157" s="31">
        <f t="shared" si="90"/>
        <v>13.092038181558216</v>
      </c>
      <c r="AN157" s="31">
        <f t="shared" si="91"/>
        <v>13.7960789818201</v>
      </c>
      <c r="AO157" s="31">
        <f t="shared" si="92"/>
        <v>14.015477480537434</v>
      </c>
      <c r="AP157" s="31">
        <f t="shared" si="93"/>
        <v>14.349453483738591</v>
      </c>
      <c r="AQ157" s="31">
        <f t="shared" si="94"/>
        <v>14.544158652266988</v>
      </c>
      <c r="AR157" s="31">
        <f t="shared" si="95"/>
        <v>14.458334040959986</v>
      </c>
      <c r="AS157" s="31">
        <f t="shared" si="96"/>
        <v>14.080220520927959</v>
      </c>
      <c r="AT157" s="31">
        <f t="shared" si="97"/>
        <v>14.414196524129116</v>
      </c>
      <c r="AU157" s="31">
        <f t="shared" si="98"/>
        <v>14.608901692657513</v>
      </c>
      <c r="AV157" s="31">
        <f t="shared" si="99"/>
        <v>14.523077081350511</v>
      </c>
      <c r="AW157" s="31">
        <f t="shared" si="100"/>
        <v>16.889949140454824</v>
      </c>
      <c r="AX157" s="31">
        <f t="shared" si="101"/>
        <v>16.66967095494995</v>
      </c>
      <c r="AY157" s="31">
        <f t="shared" si="102"/>
        <v>17.54529296332138</v>
      </c>
      <c r="AZ157" s="31">
        <f t="shared" si="103"/>
        <v>18.205847891663083</v>
      </c>
      <c r="BA157" s="31">
        <f t="shared" si="104"/>
        <v>16.67615451322802</v>
      </c>
      <c r="BB157" s="31">
        <f t="shared" si="105"/>
        <v>16.569657776159197</v>
      </c>
      <c r="BC157" s="31">
        <f t="shared" si="106"/>
        <v>17.317468156115222</v>
      </c>
      <c r="BD157" s="31">
        <f t="shared" si="107"/>
        <v>18.010616430695837</v>
      </c>
      <c r="BE157" s="31">
        <f t="shared" si="108"/>
        <v>17.082318619086976</v>
      </c>
      <c r="BF157" s="31">
        <f t="shared" si="109"/>
        <v>15.892997894207399</v>
      </c>
      <c r="BG157" s="31">
        <f t="shared" si="110"/>
        <v>15.672719708702525</v>
      </c>
      <c r="BH157" s="31">
        <f t="shared" si="111"/>
        <v>16.548341717073956</v>
      </c>
      <c r="BI157" s="31">
        <f t="shared" si="112"/>
        <v>16.985245394571468</v>
      </c>
      <c r="BJ157" s="31">
        <f t="shared" si="113"/>
        <v>4.7122666939389672</v>
      </c>
      <c r="BK157" s="31">
        <f t="shared" si="114"/>
        <v>2.2170272046323989</v>
      </c>
      <c r="BL157" s="31">
        <f t="shared" si="115"/>
        <v>14.457364444136669</v>
      </c>
      <c r="BM157" s="31">
        <f t="shared" si="116"/>
        <v>14.385451146941325</v>
      </c>
    </row>
    <row r="158" spans="1:65" x14ac:dyDescent="0.25">
      <c r="A158">
        <v>25</v>
      </c>
      <c r="B158" s="6">
        <v>72</v>
      </c>
      <c r="C158" s="24">
        <v>2014</v>
      </c>
      <c r="D158" s="5" t="s">
        <v>39</v>
      </c>
      <c r="E158" s="7">
        <v>632670</v>
      </c>
      <c r="F158" s="7">
        <v>137893</v>
      </c>
      <c r="G158" s="7">
        <v>522663</v>
      </c>
      <c r="H158" s="7">
        <v>1293226</v>
      </c>
      <c r="I158" s="7">
        <v>1047234.9703227133</v>
      </c>
      <c r="J158" s="7">
        <v>1230818.3621109175</v>
      </c>
      <c r="K158" s="7">
        <v>1875761.265207466</v>
      </c>
      <c r="L158" s="7">
        <v>1708438.4834047768</v>
      </c>
      <c r="M158" s="4">
        <f t="shared" si="78"/>
        <v>1117279.1167359375</v>
      </c>
      <c r="N158" s="4">
        <f t="shared" si="79"/>
        <v>1313141.4548330936</v>
      </c>
      <c r="O158" s="4">
        <f t="shared" si="80"/>
        <v>2001221.2626481156</v>
      </c>
      <c r="P158" s="4">
        <f t="shared" si="81"/>
        <v>1822707.1228799415</v>
      </c>
      <c r="Q158" s="7">
        <v>39681771.57</v>
      </c>
      <c r="R158" s="7">
        <v>17735443.890000001</v>
      </c>
      <c r="S158" s="7">
        <v>32829058.080000002</v>
      </c>
      <c r="T158" s="7">
        <v>90246273.540000007</v>
      </c>
      <c r="U158" s="33">
        <f t="shared" si="82"/>
        <v>0.43970537522983466</v>
      </c>
      <c r="V158" s="33">
        <f t="shared" si="83"/>
        <v>0.19652272824471906</v>
      </c>
      <c r="W158" s="33">
        <f t="shared" si="84"/>
        <v>0.36377189652544628</v>
      </c>
      <c r="X158" s="7">
        <v>31967775.009999998</v>
      </c>
      <c r="Y158" s="7">
        <v>13220171.280000001</v>
      </c>
      <c r="Z158" s="7">
        <v>26489584.559999995</v>
      </c>
      <c r="AA158" s="7">
        <v>71677530.840000004</v>
      </c>
      <c r="AB158" s="7">
        <v>40129382.780000001</v>
      </c>
      <c r="AC158" s="4">
        <f t="shared" si="85"/>
        <v>13088522.607564855</v>
      </c>
      <c r="AD158" s="4">
        <f t="shared" si="86"/>
        <v>5849808.3408392286</v>
      </c>
      <c r="AE158" s="4">
        <f t="shared" si="87"/>
        <v>10828243.091595914</v>
      </c>
      <c r="AF158" s="7">
        <v>30720125</v>
      </c>
      <c r="AG158" s="15">
        <v>114.28833333333334</v>
      </c>
      <c r="AH158" s="6">
        <v>8.31</v>
      </c>
      <c r="AI158" s="7">
        <v>1250000</v>
      </c>
      <c r="AJ158" s="7">
        <v>2011054</v>
      </c>
      <c r="AK158" s="31">
        <f t="shared" si="88"/>
        <v>13.35770423817392</v>
      </c>
      <c r="AL158" s="31">
        <f t="shared" si="89"/>
        <v>11.834233301071668</v>
      </c>
      <c r="AM158" s="31">
        <f t="shared" si="90"/>
        <v>13.166692175893651</v>
      </c>
      <c r="AN158" s="31">
        <f t="shared" si="91"/>
        <v>14.07265042979679</v>
      </c>
      <c r="AO158" s="31">
        <f t="shared" si="92"/>
        <v>13.861663887140494</v>
      </c>
      <c r="AP158" s="31">
        <f t="shared" si="93"/>
        <v>14.023189841160889</v>
      </c>
      <c r="AQ158" s="31">
        <f t="shared" si="94"/>
        <v>14.444525143098307</v>
      </c>
      <c r="AR158" s="31">
        <f t="shared" si="95"/>
        <v>14.351090343687767</v>
      </c>
      <c r="AS158" s="31">
        <f t="shared" si="96"/>
        <v>13.926406927531019</v>
      </c>
      <c r="AT158" s="31">
        <f t="shared" si="97"/>
        <v>14.087932881551414</v>
      </c>
      <c r="AU158" s="31">
        <f t="shared" si="98"/>
        <v>14.509268183488832</v>
      </c>
      <c r="AV158" s="31">
        <f t="shared" si="99"/>
        <v>14.415833384078292</v>
      </c>
      <c r="AW158" s="31">
        <f t="shared" si="100"/>
        <v>17.496402485805696</v>
      </c>
      <c r="AX158" s="31">
        <f t="shared" si="101"/>
        <v>16.691075674915261</v>
      </c>
      <c r="AY158" s="31">
        <f t="shared" si="102"/>
        <v>17.30682459823463</v>
      </c>
      <c r="AZ158" s="31">
        <f t="shared" si="103"/>
        <v>18.31805286390928</v>
      </c>
      <c r="BA158" s="31">
        <f t="shared" si="104"/>
        <v>17.280238922430176</v>
      </c>
      <c r="BB158" s="31">
        <f t="shared" si="105"/>
        <v>16.397254348430966</v>
      </c>
      <c r="BC158" s="31">
        <f t="shared" si="106"/>
        <v>17.092262178226068</v>
      </c>
      <c r="BD158" s="31">
        <f t="shared" si="107"/>
        <v>18.087687879051032</v>
      </c>
      <c r="BE158" s="31">
        <f t="shared" si="108"/>
        <v>17.507619361611486</v>
      </c>
      <c r="BF158" s="31">
        <f t="shared" si="109"/>
        <v>16.387246267312072</v>
      </c>
      <c r="BG158" s="31">
        <f t="shared" si="110"/>
        <v>15.581919456421641</v>
      </c>
      <c r="BH158" s="31">
        <f t="shared" si="111"/>
        <v>16.197668379741007</v>
      </c>
      <c r="BI158" s="31">
        <f t="shared" si="112"/>
        <v>17.240428535245883</v>
      </c>
      <c r="BJ158" s="31">
        <f t="shared" si="113"/>
        <v>4.7387244950166982</v>
      </c>
      <c r="BK158" s="31">
        <f t="shared" si="114"/>
        <v>2.1174596088673567</v>
      </c>
      <c r="BL158" s="31">
        <f t="shared" si="115"/>
        <v>14.038654109278484</v>
      </c>
      <c r="BM158" s="31">
        <f t="shared" si="116"/>
        <v>14.514169520706554</v>
      </c>
    </row>
    <row r="159" spans="1:65" x14ac:dyDescent="0.25">
      <c r="A159">
        <v>26</v>
      </c>
      <c r="B159" s="3">
        <v>73</v>
      </c>
      <c r="C159" s="24">
        <v>2014</v>
      </c>
      <c r="D159" s="2" t="s">
        <v>40</v>
      </c>
      <c r="E159" s="4">
        <v>1492265</v>
      </c>
      <c r="F159" s="4">
        <v>422418</v>
      </c>
      <c r="G159" s="4">
        <v>1612353</v>
      </c>
      <c r="H159" s="4">
        <v>3527036</v>
      </c>
      <c r="I159" s="4">
        <v>889002.96403804212</v>
      </c>
      <c r="J159" s="4">
        <v>1522719.1453612563</v>
      </c>
      <c r="K159" s="4">
        <v>1915784.8545967471</v>
      </c>
      <c r="L159" s="4">
        <v>1845807.5066538982</v>
      </c>
      <c r="M159" s="4">
        <f t="shared" si="78"/>
        <v>948463.7875776554</v>
      </c>
      <c r="N159" s="4">
        <f t="shared" si="79"/>
        <v>1624565.9760978543</v>
      </c>
      <c r="O159" s="4">
        <f t="shared" si="80"/>
        <v>2043921.8235238455</v>
      </c>
      <c r="P159" s="4">
        <f t="shared" si="81"/>
        <v>1969264.0516610353</v>
      </c>
      <c r="Q159" s="4">
        <v>89647418.349999994</v>
      </c>
      <c r="R159" s="4">
        <v>78226900.729999989</v>
      </c>
      <c r="S159" s="4">
        <v>130159485.74999999</v>
      </c>
      <c r="T159" s="4">
        <v>298033804.82999998</v>
      </c>
      <c r="U159" s="33">
        <f t="shared" si="82"/>
        <v>0.3007961408979607</v>
      </c>
      <c r="V159" s="33">
        <f t="shared" si="83"/>
        <v>0.26247660319815402</v>
      </c>
      <c r="W159" s="33">
        <f t="shared" si="84"/>
        <v>0.43672725590388523</v>
      </c>
      <c r="X159" s="4">
        <v>65813689.650000006</v>
      </c>
      <c r="Y159" s="4">
        <v>61495433.180000007</v>
      </c>
      <c r="Z159" s="4">
        <v>106678927.8</v>
      </c>
      <c r="AA159" s="4">
        <v>233988050.59999999</v>
      </c>
      <c r="AB159" s="4">
        <v>110225835.84999999</v>
      </c>
      <c r="AC159" s="4">
        <f t="shared" si="85"/>
        <v>8953670.5989854187</v>
      </c>
      <c r="AD159" s="4">
        <f t="shared" si="86"/>
        <v>7813029.2428655522</v>
      </c>
      <c r="AE159" s="4">
        <f t="shared" si="87"/>
        <v>12999874.198149025</v>
      </c>
      <c r="AF159" s="4">
        <v>89710700.030000001</v>
      </c>
      <c r="AG159" s="13">
        <v>110.74000000000001</v>
      </c>
      <c r="AH159" s="3">
        <v>8.08</v>
      </c>
      <c r="AI159" s="4">
        <v>1800000</v>
      </c>
      <c r="AJ159" s="4">
        <v>5989749</v>
      </c>
      <c r="AK159" s="31">
        <f t="shared" si="88"/>
        <v>14.215805657915373</v>
      </c>
      <c r="AL159" s="31">
        <f t="shared" si="89"/>
        <v>12.953750624102618</v>
      </c>
      <c r="AM159" s="31">
        <f t="shared" si="90"/>
        <v>14.293205160705787</v>
      </c>
      <c r="AN159" s="31">
        <f t="shared" si="91"/>
        <v>15.075968416140864</v>
      </c>
      <c r="AO159" s="31">
        <f t="shared" si="92"/>
        <v>13.697855848616515</v>
      </c>
      <c r="AP159" s="31">
        <f t="shared" si="93"/>
        <v>14.236008206048037</v>
      </c>
      <c r="AQ159" s="31">
        <f t="shared" si="94"/>
        <v>14.465637942375485</v>
      </c>
      <c r="AR159" s="31">
        <f t="shared" si="95"/>
        <v>14.428427412689025</v>
      </c>
      <c r="AS159" s="31">
        <f t="shared" si="96"/>
        <v>13.762598889007039</v>
      </c>
      <c r="AT159" s="31">
        <f t="shared" si="97"/>
        <v>14.300751246438562</v>
      </c>
      <c r="AU159" s="31">
        <f t="shared" si="98"/>
        <v>14.53038098276601</v>
      </c>
      <c r="AV159" s="31">
        <f t="shared" si="99"/>
        <v>14.49317045307955</v>
      </c>
      <c r="AW159" s="31">
        <f t="shared" si="100"/>
        <v>18.311394960612486</v>
      </c>
      <c r="AX159" s="31">
        <f t="shared" si="101"/>
        <v>18.175124145466274</v>
      </c>
      <c r="AY159" s="31">
        <f t="shared" si="102"/>
        <v>18.684271069960676</v>
      </c>
      <c r="AZ159" s="31">
        <f t="shared" si="103"/>
        <v>19.512717477062804</v>
      </c>
      <c r="BA159" s="31">
        <f t="shared" si="104"/>
        <v>18.002338424048368</v>
      </c>
      <c r="BB159" s="31">
        <f t="shared" si="105"/>
        <v>17.934473472783768</v>
      </c>
      <c r="BC159" s="31">
        <f t="shared" si="106"/>
        <v>18.485334206608908</v>
      </c>
      <c r="BD159" s="31">
        <f t="shared" si="107"/>
        <v>19.270780606206106</v>
      </c>
      <c r="BE159" s="31">
        <f t="shared" si="108"/>
        <v>18.518041872304948</v>
      </c>
      <c r="BF159" s="31">
        <f t="shared" si="109"/>
        <v>16.007574128965341</v>
      </c>
      <c r="BG159" s="31">
        <f t="shared" si="110"/>
        <v>15.871303313819125</v>
      </c>
      <c r="BH159" s="31">
        <f t="shared" si="111"/>
        <v>16.380450238313529</v>
      </c>
      <c r="BI159" s="31">
        <f t="shared" si="112"/>
        <v>18.312100606759955</v>
      </c>
      <c r="BJ159" s="31">
        <f t="shared" si="113"/>
        <v>4.7071851113948213</v>
      </c>
      <c r="BK159" s="31">
        <f t="shared" si="114"/>
        <v>2.0893918725330041</v>
      </c>
      <c r="BL159" s="31">
        <f t="shared" si="115"/>
        <v>14.403297222866392</v>
      </c>
      <c r="BM159" s="31">
        <f t="shared" si="116"/>
        <v>15.605560066041717</v>
      </c>
    </row>
    <row r="160" spans="1:65" x14ac:dyDescent="0.25">
      <c r="A160">
        <v>27</v>
      </c>
      <c r="B160" s="6">
        <v>74</v>
      </c>
      <c r="C160" s="24">
        <v>2014</v>
      </c>
      <c r="D160" s="5" t="s">
        <v>41</v>
      </c>
      <c r="E160" s="7">
        <v>468389</v>
      </c>
      <c r="F160" s="7">
        <v>117238</v>
      </c>
      <c r="G160" s="7">
        <v>451792</v>
      </c>
      <c r="H160" s="7">
        <v>1037419</v>
      </c>
      <c r="I160" s="7">
        <v>1138462.9557519315</v>
      </c>
      <c r="J160" s="7">
        <v>1246178.0119903693</v>
      </c>
      <c r="K160" s="7">
        <v>1765032.1395275854</v>
      </c>
      <c r="L160" s="7">
        <v>1863612.4746504866</v>
      </c>
      <c r="M160" s="4">
        <f t="shared" si="78"/>
        <v>1214608.8716337772</v>
      </c>
      <c r="N160" s="4">
        <f t="shared" si="79"/>
        <v>1329528.4324809073</v>
      </c>
      <c r="O160" s="4">
        <f t="shared" si="80"/>
        <v>1883086.0367986241</v>
      </c>
      <c r="P160" s="4">
        <f t="shared" si="81"/>
        <v>1988259.9021439599</v>
      </c>
      <c r="Q160" s="7">
        <v>35990130.710000001</v>
      </c>
      <c r="R160" s="7">
        <v>14573325.34</v>
      </c>
      <c r="S160" s="7">
        <v>28048057.110000003</v>
      </c>
      <c r="T160" s="7">
        <v>78611513.159999996</v>
      </c>
      <c r="U160" s="33">
        <f t="shared" si="82"/>
        <v>0.45782264280740126</v>
      </c>
      <c r="V160" s="33">
        <f t="shared" si="83"/>
        <v>0.18538410919960976</v>
      </c>
      <c r="W160" s="33">
        <f t="shared" si="84"/>
        <v>0.35679324799298906</v>
      </c>
      <c r="X160" s="7">
        <v>31069095.560000002</v>
      </c>
      <c r="Y160" s="7">
        <v>12675213.34</v>
      </c>
      <c r="Z160" s="7">
        <v>24546249.560000002</v>
      </c>
      <c r="AA160" s="7">
        <v>68290558.439999998</v>
      </c>
      <c r="AB160" s="7">
        <v>31296240.66</v>
      </c>
      <c r="AC160" s="4">
        <f t="shared" si="85"/>
        <v>13627811.594314983</v>
      </c>
      <c r="AD160" s="4">
        <f t="shared" si="86"/>
        <v>5518249.8123296294</v>
      </c>
      <c r="AE160" s="4">
        <f t="shared" si="87"/>
        <v>10620512.63335539</v>
      </c>
      <c r="AF160" s="7">
        <v>28742490.5</v>
      </c>
      <c r="AG160" s="15">
        <v>109.84083333333332</v>
      </c>
      <c r="AH160" s="6">
        <v>8.68</v>
      </c>
      <c r="AI160" s="7">
        <v>1400000</v>
      </c>
      <c r="AJ160" s="7">
        <v>1623264</v>
      </c>
      <c r="AK160" s="31">
        <f t="shared" si="88"/>
        <v>13.057054426228405</v>
      </c>
      <c r="AL160" s="31">
        <f t="shared" si="89"/>
        <v>11.671961335655098</v>
      </c>
      <c r="AM160" s="31">
        <f t="shared" si="90"/>
        <v>13.020977175909293</v>
      </c>
      <c r="AN160" s="31">
        <f t="shared" si="91"/>
        <v>13.852246455750034</v>
      </c>
      <c r="AO160" s="31">
        <f t="shared" si="92"/>
        <v>13.945189626189268</v>
      </c>
      <c r="AP160" s="31">
        <f t="shared" si="93"/>
        <v>14.035591834890997</v>
      </c>
      <c r="AQ160" s="31">
        <f t="shared" si="94"/>
        <v>14.383679457547817</v>
      </c>
      <c r="AR160" s="31">
        <f t="shared" si="95"/>
        <v>14.438027352747882</v>
      </c>
      <c r="AS160" s="31">
        <f t="shared" si="96"/>
        <v>14.009932666579793</v>
      </c>
      <c r="AT160" s="31">
        <f t="shared" si="97"/>
        <v>14.100334875281522</v>
      </c>
      <c r="AU160" s="31">
        <f t="shared" si="98"/>
        <v>14.448422497938342</v>
      </c>
      <c r="AV160" s="31">
        <f t="shared" si="99"/>
        <v>14.502770393138407</v>
      </c>
      <c r="AW160" s="31">
        <f t="shared" si="100"/>
        <v>17.398755311890795</v>
      </c>
      <c r="AX160" s="31">
        <f t="shared" si="101"/>
        <v>16.494703384113958</v>
      </c>
      <c r="AY160" s="31">
        <f t="shared" si="102"/>
        <v>17.14942992229339</v>
      </c>
      <c r="AZ160" s="31">
        <f t="shared" si="103"/>
        <v>18.180028724535195</v>
      </c>
      <c r="BA160" s="31">
        <f t="shared" si="104"/>
        <v>17.251724171193359</v>
      </c>
      <c r="BB160" s="31">
        <f t="shared" si="105"/>
        <v>16.355158938858057</v>
      </c>
      <c r="BC160" s="31">
        <f t="shared" si="106"/>
        <v>17.016069633121234</v>
      </c>
      <c r="BD160" s="31">
        <f t="shared" si="107"/>
        <v>18.039282078382236</v>
      </c>
      <c r="BE160" s="31">
        <f t="shared" si="108"/>
        <v>17.259008541587729</v>
      </c>
      <c r="BF160" s="31">
        <f t="shared" si="109"/>
        <v>16.427623232771257</v>
      </c>
      <c r="BG160" s="31">
        <f t="shared" si="110"/>
        <v>15.52357130499442</v>
      </c>
      <c r="BH160" s="31">
        <f t="shared" si="111"/>
        <v>16.178297843173851</v>
      </c>
      <c r="BI160" s="31">
        <f t="shared" si="112"/>
        <v>17.173887091088972</v>
      </c>
      <c r="BJ160" s="31">
        <f t="shared" si="113"/>
        <v>4.699032348223847</v>
      </c>
      <c r="BK160" s="31">
        <f t="shared" si="114"/>
        <v>2.1610215286722587</v>
      </c>
      <c r="BL160" s="31">
        <f t="shared" si="115"/>
        <v>14.151982794585487</v>
      </c>
      <c r="BM160" s="31">
        <f t="shared" si="116"/>
        <v>14.299949495006265</v>
      </c>
    </row>
    <row r="161" spans="1:65" x14ac:dyDescent="0.25">
      <c r="A161">
        <v>28</v>
      </c>
      <c r="B161" s="3">
        <v>75</v>
      </c>
      <c r="C161" s="24">
        <v>2014</v>
      </c>
      <c r="D161" s="2" t="s">
        <v>42</v>
      </c>
      <c r="E161" s="4">
        <v>200154</v>
      </c>
      <c r="F161" s="4">
        <v>69375</v>
      </c>
      <c r="G161" s="4">
        <v>209608</v>
      </c>
      <c r="H161" s="4">
        <v>479137</v>
      </c>
      <c r="I161" s="4">
        <v>928751.82129893021</v>
      </c>
      <c r="J161" s="4">
        <v>1201164.3338936805</v>
      </c>
      <c r="K161" s="4">
        <v>1445767.6682026701</v>
      </c>
      <c r="L161" s="4">
        <v>1497925.6470220259</v>
      </c>
      <c r="M161" s="4">
        <f t="shared" si="78"/>
        <v>990871.24090975954</v>
      </c>
      <c r="N161" s="4">
        <f t="shared" si="79"/>
        <v>1281504.0215987856</v>
      </c>
      <c r="O161" s="4">
        <f t="shared" si="80"/>
        <v>1542467.6114827222</v>
      </c>
      <c r="P161" s="4">
        <f t="shared" si="81"/>
        <v>1598114.1685185935</v>
      </c>
      <c r="Q161" s="4">
        <v>9842990</v>
      </c>
      <c r="R161" s="4">
        <v>4047430</v>
      </c>
      <c r="S161" s="4">
        <v>11303370</v>
      </c>
      <c r="T161" s="4">
        <v>25193780</v>
      </c>
      <c r="U161" s="33">
        <f t="shared" si="82"/>
        <v>0.3906912737985328</v>
      </c>
      <c r="V161" s="33">
        <f t="shared" si="83"/>
        <v>0.16065195456973905</v>
      </c>
      <c r="W161" s="33">
        <f t="shared" si="84"/>
        <v>0.44865716855509574</v>
      </c>
      <c r="X161" s="4">
        <v>7981430</v>
      </c>
      <c r="Y161" s="4">
        <v>3339460</v>
      </c>
      <c r="Z161" s="4">
        <v>9454920</v>
      </c>
      <c r="AA161" s="4">
        <v>20775800</v>
      </c>
      <c r="AB161" s="4">
        <v>7923720</v>
      </c>
      <c r="AC161" s="4">
        <f t="shared" si="85"/>
        <v>11629540.728305938</v>
      </c>
      <c r="AD161" s="4">
        <f t="shared" si="86"/>
        <v>4782058.3003708534</v>
      </c>
      <c r="AE161" s="4">
        <f t="shared" si="87"/>
        <v>13354986.826372016</v>
      </c>
      <c r="AF161" s="4">
        <v>6722080</v>
      </c>
      <c r="AG161" s="13">
        <v>109.81833333333334</v>
      </c>
      <c r="AH161" s="3">
        <v>7.57</v>
      </c>
      <c r="AI161" s="4">
        <v>1325000</v>
      </c>
      <c r="AJ161" s="4">
        <v>795817</v>
      </c>
      <c r="AK161" s="31">
        <f t="shared" si="88"/>
        <v>12.206842349232264</v>
      </c>
      <c r="AL161" s="31">
        <f t="shared" si="89"/>
        <v>11.147281851048735</v>
      </c>
      <c r="AM161" s="31">
        <f t="shared" si="90"/>
        <v>12.252994398639578</v>
      </c>
      <c r="AN161" s="31">
        <f t="shared" si="91"/>
        <v>13.079741848025362</v>
      </c>
      <c r="AO161" s="31">
        <f t="shared" si="92"/>
        <v>13.741596836033912</v>
      </c>
      <c r="AP161" s="31">
        <f t="shared" si="93"/>
        <v>13.99880192258729</v>
      </c>
      <c r="AQ161" s="31">
        <f t="shared" si="94"/>
        <v>14.184150996732699</v>
      </c>
      <c r="AR161" s="31">
        <f t="shared" si="95"/>
        <v>14.219591806995695</v>
      </c>
      <c r="AS161" s="31">
        <f t="shared" si="96"/>
        <v>13.806339876424436</v>
      </c>
      <c r="AT161" s="31">
        <f t="shared" si="97"/>
        <v>14.063544962977817</v>
      </c>
      <c r="AU161" s="31">
        <f t="shared" si="98"/>
        <v>14.248894037123224</v>
      </c>
      <c r="AV161" s="31">
        <f t="shared" si="99"/>
        <v>14.284334847386219</v>
      </c>
      <c r="AW161" s="31">
        <f t="shared" si="100"/>
        <v>16.102270084660411</v>
      </c>
      <c r="AX161" s="31">
        <f t="shared" si="101"/>
        <v>15.213592669758061</v>
      </c>
      <c r="AY161" s="31">
        <f t="shared" si="102"/>
        <v>16.240611469309311</v>
      </c>
      <c r="AZ161" s="31">
        <f t="shared" si="103"/>
        <v>17.042107696618423</v>
      </c>
      <c r="BA161" s="31">
        <f t="shared" si="104"/>
        <v>15.892628151366937</v>
      </c>
      <c r="BB161" s="31">
        <f t="shared" si="105"/>
        <v>15.021319675235098</v>
      </c>
      <c r="BC161" s="31">
        <f t="shared" si="106"/>
        <v>16.062045798907224</v>
      </c>
      <c r="BD161" s="31">
        <f t="shared" si="107"/>
        <v>16.849299405786279</v>
      </c>
      <c r="BE161" s="31">
        <f t="shared" si="108"/>
        <v>15.885371350487212</v>
      </c>
      <c r="BF161" s="31">
        <f t="shared" si="109"/>
        <v>16.269059033457644</v>
      </c>
      <c r="BG161" s="31">
        <f t="shared" si="110"/>
        <v>15.380381618555294</v>
      </c>
      <c r="BH161" s="31">
        <f t="shared" si="111"/>
        <v>16.407400418106544</v>
      </c>
      <c r="BI161" s="31">
        <f t="shared" si="112"/>
        <v>15.720908188416244</v>
      </c>
      <c r="BJ161" s="31">
        <f t="shared" si="113"/>
        <v>4.6988274853863876</v>
      </c>
      <c r="BK161" s="31">
        <f t="shared" si="114"/>
        <v>2.0241930674493576</v>
      </c>
      <c r="BL161" s="31">
        <f t="shared" si="115"/>
        <v>14.09692301740246</v>
      </c>
      <c r="BM161" s="31">
        <f t="shared" si="116"/>
        <v>13.587124538898092</v>
      </c>
    </row>
    <row r="162" spans="1:65" x14ac:dyDescent="0.25">
      <c r="A162">
        <v>29</v>
      </c>
      <c r="B162" s="6">
        <v>76</v>
      </c>
      <c r="C162" s="24">
        <v>2014</v>
      </c>
      <c r="D162" s="5" t="s">
        <v>43</v>
      </c>
      <c r="E162" s="7">
        <v>342937</v>
      </c>
      <c r="F162" s="7">
        <v>59388</v>
      </c>
      <c r="G162" s="7">
        <v>193472</v>
      </c>
      <c r="H162" s="7">
        <v>595797</v>
      </c>
      <c r="I162" s="7">
        <v>1479529.795517585</v>
      </c>
      <c r="J162" s="7">
        <v>2454486.2973413239</v>
      </c>
      <c r="K162" s="7">
        <v>1475930.517393908</v>
      </c>
      <c r="L162" s="7">
        <v>1809474.6813613207</v>
      </c>
      <c r="M162" s="4">
        <f t="shared" si="78"/>
        <v>1578487.9133772536</v>
      </c>
      <c r="N162" s="4">
        <f t="shared" si="79"/>
        <v>2618654.2276074886</v>
      </c>
      <c r="O162" s="4">
        <f t="shared" si="80"/>
        <v>1574647.898101914</v>
      </c>
      <c r="P162" s="4">
        <f t="shared" si="81"/>
        <v>1930501.1110586005</v>
      </c>
      <c r="Q162" s="7">
        <v>12906976.299999999</v>
      </c>
      <c r="R162" s="7">
        <v>5396754.5700000003</v>
      </c>
      <c r="S162" s="7">
        <v>11154515.429999998</v>
      </c>
      <c r="T162" s="7">
        <v>29458246.280000001</v>
      </c>
      <c r="U162" s="33">
        <f t="shared" si="82"/>
        <v>0.43814476182049211</v>
      </c>
      <c r="V162" s="33">
        <f t="shared" si="83"/>
        <v>0.18320013074451083</v>
      </c>
      <c r="W162" s="33">
        <f t="shared" si="84"/>
        <v>0.37865510811392394</v>
      </c>
      <c r="X162" s="7">
        <v>10269355.949999999</v>
      </c>
      <c r="Y162" s="7">
        <v>4572527.95</v>
      </c>
      <c r="Z162" s="7">
        <v>9353771.1199999992</v>
      </c>
      <c r="AA162" s="7">
        <v>24195655</v>
      </c>
      <c r="AB162" s="7">
        <v>8471141.7599999998</v>
      </c>
      <c r="AC162" s="4">
        <f t="shared" si="85"/>
        <v>13042068.492967844</v>
      </c>
      <c r="AD162" s="4">
        <f t="shared" si="86"/>
        <v>5453240.2559441617</v>
      </c>
      <c r="AE162" s="4">
        <f t="shared" si="87"/>
        <v>11271265.311297322</v>
      </c>
      <c r="AF162" s="7">
        <v>6726598.1900000004</v>
      </c>
      <c r="AG162" s="15">
        <v>111.21666666666664</v>
      </c>
      <c r="AH162" s="6">
        <v>7.42</v>
      </c>
      <c r="AI162" s="7">
        <v>1400000</v>
      </c>
      <c r="AJ162" s="7">
        <v>856255</v>
      </c>
      <c r="AK162" s="31">
        <f t="shared" si="88"/>
        <v>12.745302035808653</v>
      </c>
      <c r="AL162" s="31">
        <f t="shared" si="89"/>
        <v>10.991847464739886</v>
      </c>
      <c r="AM162" s="31">
        <f t="shared" si="90"/>
        <v>12.172888078139129</v>
      </c>
      <c r="AN162" s="31">
        <f t="shared" si="91"/>
        <v>13.297655284001914</v>
      </c>
      <c r="AO162" s="31">
        <f t="shared" si="92"/>
        <v>14.207234889529779</v>
      </c>
      <c r="AP162" s="31">
        <f t="shared" si="93"/>
        <v>14.713428049796633</v>
      </c>
      <c r="AQ162" s="31">
        <f t="shared" si="94"/>
        <v>14.204799208098118</v>
      </c>
      <c r="AR162" s="31">
        <f t="shared" si="95"/>
        <v>14.408547129824669</v>
      </c>
      <c r="AS162" s="31">
        <f t="shared" si="96"/>
        <v>14.271977929920304</v>
      </c>
      <c r="AT162" s="31">
        <f t="shared" si="97"/>
        <v>14.778171090187158</v>
      </c>
      <c r="AU162" s="31">
        <f t="shared" si="98"/>
        <v>14.269542248488644</v>
      </c>
      <c r="AV162" s="31">
        <f t="shared" si="99"/>
        <v>14.473290170215193</v>
      </c>
      <c r="AW162" s="31">
        <f t="shared" si="100"/>
        <v>16.373278521602732</v>
      </c>
      <c r="AX162" s="31">
        <f t="shared" si="101"/>
        <v>15.501308325302713</v>
      </c>
      <c r="AY162" s="31">
        <f t="shared" si="102"/>
        <v>16.227354945192104</v>
      </c>
      <c r="AZ162" s="31">
        <f t="shared" si="103"/>
        <v>17.198484438374166</v>
      </c>
      <c r="BA162" s="31">
        <f t="shared" si="104"/>
        <v>16.144674868156386</v>
      </c>
      <c r="BB162" s="31">
        <f t="shared" si="105"/>
        <v>15.335576771858328</v>
      </c>
      <c r="BC162" s="31">
        <f t="shared" si="106"/>
        <v>16.051290148292104</v>
      </c>
      <c r="BD162" s="31">
        <f t="shared" si="107"/>
        <v>17.001683629552154</v>
      </c>
      <c r="BE162" s="31">
        <f t="shared" si="108"/>
        <v>15.952175858015725</v>
      </c>
      <c r="BF162" s="31">
        <f t="shared" si="109"/>
        <v>16.383690728644225</v>
      </c>
      <c r="BG162" s="31">
        <f t="shared" si="110"/>
        <v>15.511720532344206</v>
      </c>
      <c r="BH162" s="31">
        <f t="shared" si="111"/>
        <v>16.237767152233598</v>
      </c>
      <c r="BI162" s="31">
        <f t="shared" si="112"/>
        <v>15.721580104288742</v>
      </c>
      <c r="BJ162" s="31">
        <f t="shared" si="113"/>
        <v>4.7114802506815057</v>
      </c>
      <c r="BK162" s="31">
        <f t="shared" si="114"/>
        <v>2.004179057179289</v>
      </c>
      <c r="BL162" s="31">
        <f t="shared" si="115"/>
        <v>14.151982794585487</v>
      </c>
      <c r="BM162" s="31">
        <f t="shared" si="116"/>
        <v>13.660323507957582</v>
      </c>
    </row>
    <row r="163" spans="1:65" x14ac:dyDescent="0.25">
      <c r="A163">
        <v>30</v>
      </c>
      <c r="B163" s="3">
        <v>81</v>
      </c>
      <c r="C163" s="24">
        <v>2014</v>
      </c>
      <c r="D163" s="2" t="s">
        <v>44</v>
      </c>
      <c r="E163" s="4">
        <v>299062</v>
      </c>
      <c r="F163" s="4">
        <v>43185</v>
      </c>
      <c r="G163" s="4">
        <v>259404</v>
      </c>
      <c r="H163" s="4">
        <v>601651</v>
      </c>
      <c r="I163" s="4">
        <v>1213124.7802947618</v>
      </c>
      <c r="J163" s="4">
        <v>1822800.4241862539</v>
      </c>
      <c r="K163" s="4">
        <v>2166332.7044080826</v>
      </c>
      <c r="L163" s="4">
        <v>2223400.4120699172</v>
      </c>
      <c r="M163" s="4">
        <f t="shared" si="78"/>
        <v>1294264.4405777755</v>
      </c>
      <c r="N163" s="4">
        <f t="shared" si="79"/>
        <v>1944718.1440981899</v>
      </c>
      <c r="O163" s="4">
        <f t="shared" si="80"/>
        <v>2311227.5268953</v>
      </c>
      <c r="P163" s="4">
        <f t="shared" si="81"/>
        <v>2372112.1992156971</v>
      </c>
      <c r="Q163" s="4">
        <v>9178762.5899999999</v>
      </c>
      <c r="R163" s="4">
        <v>4156331.98</v>
      </c>
      <c r="S163" s="4">
        <v>18321388.050000001</v>
      </c>
      <c r="T163" s="4">
        <v>31656482.620000001</v>
      </c>
      <c r="U163" s="33">
        <f t="shared" si="82"/>
        <v>0.2899489087331838</v>
      </c>
      <c r="V163" s="33">
        <f t="shared" si="83"/>
        <v>0.13129481344759711</v>
      </c>
      <c r="W163" s="33">
        <f t="shared" si="84"/>
        <v>0.57875627781921912</v>
      </c>
      <c r="X163" s="4">
        <v>6654657.1999999993</v>
      </c>
      <c r="Y163" s="4">
        <v>3052885.33</v>
      </c>
      <c r="Z163" s="4">
        <v>13860191.740000002</v>
      </c>
      <c r="AA163" s="4">
        <v>23567734.260000002</v>
      </c>
      <c r="AB163" s="4">
        <v>8922857.3000000007</v>
      </c>
      <c r="AC163" s="4">
        <f t="shared" si="85"/>
        <v>8630785.6596235186</v>
      </c>
      <c r="AD163" s="4">
        <f t="shared" si="86"/>
        <v>3908196.785555887</v>
      </c>
      <c r="AE163" s="4">
        <f t="shared" si="87"/>
        <v>17227591.594820596</v>
      </c>
      <c r="AF163" s="4">
        <v>7344175.6600000001</v>
      </c>
      <c r="AG163" s="13">
        <v>111.58583333333333</v>
      </c>
      <c r="AH163" s="3">
        <v>9.52</v>
      </c>
      <c r="AI163" s="4">
        <v>1415000</v>
      </c>
      <c r="AJ163" s="4">
        <v>1103643</v>
      </c>
      <c r="AK163" s="31">
        <f t="shared" si="88"/>
        <v>12.608406188736685</v>
      </c>
      <c r="AL163" s="31">
        <f t="shared" si="89"/>
        <v>10.673248491714386</v>
      </c>
      <c r="AM163" s="31">
        <f t="shared" si="90"/>
        <v>12.466141970946053</v>
      </c>
      <c r="AN163" s="31">
        <f t="shared" si="91"/>
        <v>13.30743282196083</v>
      </c>
      <c r="AO163" s="31">
        <f t="shared" si="92"/>
        <v>14.008710051798554</v>
      </c>
      <c r="AP163" s="31">
        <f t="shared" si="93"/>
        <v>14.41588457108319</v>
      </c>
      <c r="AQ163" s="31">
        <f t="shared" si="94"/>
        <v>14.588546297890478</v>
      </c>
      <c r="AR163" s="31">
        <f t="shared" si="95"/>
        <v>14.614548299114871</v>
      </c>
      <c r="AS163" s="31">
        <f t="shared" si="96"/>
        <v>14.073453092189078</v>
      </c>
      <c r="AT163" s="31">
        <f t="shared" si="97"/>
        <v>14.480627611473714</v>
      </c>
      <c r="AU163" s="31">
        <f t="shared" si="98"/>
        <v>14.653289338281002</v>
      </c>
      <c r="AV163" s="31">
        <f t="shared" si="99"/>
        <v>14.679291339505395</v>
      </c>
      <c r="AW163" s="31">
        <f t="shared" si="100"/>
        <v>16.032402959393483</v>
      </c>
      <c r="AX163" s="31">
        <f t="shared" si="101"/>
        <v>15.240143507703054</v>
      </c>
      <c r="AY163" s="31">
        <f t="shared" si="102"/>
        <v>16.723579681261487</v>
      </c>
      <c r="AZ163" s="31">
        <f t="shared" si="103"/>
        <v>17.270453507698178</v>
      </c>
      <c r="BA163" s="31">
        <f t="shared" si="104"/>
        <v>15.710827498341907</v>
      </c>
      <c r="BB163" s="31">
        <f t="shared" si="105"/>
        <v>14.93159771123436</v>
      </c>
      <c r="BC163" s="31">
        <f t="shared" si="106"/>
        <v>16.444531385685178</v>
      </c>
      <c r="BD163" s="31">
        <f t="shared" si="107"/>
        <v>16.975389142162733</v>
      </c>
      <c r="BE163" s="31">
        <f t="shared" si="108"/>
        <v>16.004126778375163</v>
      </c>
      <c r="BF163" s="31">
        <f t="shared" si="109"/>
        <v>15.970846097110963</v>
      </c>
      <c r="BG163" s="31">
        <f t="shared" si="110"/>
        <v>15.178586645420534</v>
      </c>
      <c r="BH163" s="31">
        <f t="shared" si="111"/>
        <v>16.662022818978969</v>
      </c>
      <c r="BI163" s="31">
        <f t="shared" si="112"/>
        <v>15.809418129841728</v>
      </c>
      <c r="BJ163" s="31">
        <f t="shared" si="113"/>
        <v>4.7147941004318747</v>
      </c>
      <c r="BK163" s="31">
        <f t="shared" si="114"/>
        <v>2.253394848803274</v>
      </c>
      <c r="BL163" s="31">
        <f t="shared" si="115"/>
        <v>14.162640089059476</v>
      </c>
      <c r="BM163" s="31">
        <f t="shared" si="116"/>
        <v>13.914127083958748</v>
      </c>
    </row>
    <row r="164" spans="1:65" x14ac:dyDescent="0.25">
      <c r="A164">
        <v>31</v>
      </c>
      <c r="B164" s="6">
        <v>82</v>
      </c>
      <c r="C164" s="24">
        <v>2014</v>
      </c>
      <c r="D164" s="5" t="s">
        <v>45</v>
      </c>
      <c r="E164" s="7">
        <v>246057</v>
      </c>
      <c r="F164" s="7">
        <v>36605</v>
      </c>
      <c r="G164" s="7">
        <v>173355</v>
      </c>
      <c r="H164" s="7">
        <v>456017</v>
      </c>
      <c r="I164" s="7">
        <v>978251.99958181044</v>
      </c>
      <c r="J164" s="7">
        <v>1717038.6327889215</v>
      </c>
      <c r="K164" s="7">
        <v>1882174.4369982018</v>
      </c>
      <c r="L164" s="7">
        <v>2015254.2262522543</v>
      </c>
      <c r="M164" s="4">
        <f t="shared" si="78"/>
        <v>1043682.2308379558</v>
      </c>
      <c r="N164" s="4">
        <f t="shared" si="79"/>
        <v>1831882.4919040999</v>
      </c>
      <c r="O164" s="4">
        <f t="shared" si="80"/>
        <v>2008063.3784262217</v>
      </c>
      <c r="P164" s="4">
        <f t="shared" si="81"/>
        <v>2150044.188470555</v>
      </c>
      <c r="Q164" s="7">
        <v>8444750</v>
      </c>
      <c r="R164" s="7">
        <v>2772960</v>
      </c>
      <c r="S164" s="7">
        <v>12824390</v>
      </c>
      <c r="T164" s="7">
        <v>24042080</v>
      </c>
      <c r="U164" s="33">
        <f t="shared" si="82"/>
        <v>0.35124872723158729</v>
      </c>
      <c r="V164" s="33">
        <f t="shared" si="83"/>
        <v>0.11533777443548977</v>
      </c>
      <c r="W164" s="33">
        <f t="shared" si="84"/>
        <v>0.53341433020770246</v>
      </c>
      <c r="X164" s="7">
        <v>6595110</v>
      </c>
      <c r="Y164" s="7">
        <v>2294710</v>
      </c>
      <c r="Z164" s="7">
        <v>10318930</v>
      </c>
      <c r="AA164" s="7">
        <v>19208760</v>
      </c>
      <c r="AB164" s="7">
        <v>6210600</v>
      </c>
      <c r="AC164" s="4">
        <f t="shared" si="85"/>
        <v>10455471.245594807</v>
      </c>
      <c r="AD164" s="4">
        <f t="shared" si="86"/>
        <v>3433210.4023428257</v>
      </c>
      <c r="AE164" s="4">
        <f t="shared" si="87"/>
        <v>15877917.154124584</v>
      </c>
      <c r="AF164" s="7">
        <v>5251200</v>
      </c>
      <c r="AG164" s="15">
        <v>115.44833333333331</v>
      </c>
      <c r="AH164" s="6">
        <v>8.8000000000000007</v>
      </c>
      <c r="AI164" s="7">
        <v>1440746</v>
      </c>
      <c r="AJ164" s="7">
        <v>753765</v>
      </c>
      <c r="AK164" s="31">
        <f t="shared" si="88"/>
        <v>12.413318495391579</v>
      </c>
      <c r="AL164" s="31">
        <f t="shared" si="89"/>
        <v>10.507940122080743</v>
      </c>
      <c r="AM164" s="31">
        <f t="shared" si="90"/>
        <v>12.063096794077651</v>
      </c>
      <c r="AN164" s="31">
        <f t="shared" si="91"/>
        <v>13.030285368503369</v>
      </c>
      <c r="AO164" s="31">
        <f t="shared" si="92"/>
        <v>13.793522584110244</v>
      </c>
      <c r="AP164" s="31">
        <f t="shared" si="93"/>
        <v>14.356111639794758</v>
      </c>
      <c r="AQ164" s="31">
        <f t="shared" si="94"/>
        <v>14.447938281866398</v>
      </c>
      <c r="AR164" s="31">
        <f t="shared" si="95"/>
        <v>14.516255912279117</v>
      </c>
      <c r="AS164" s="31">
        <f t="shared" si="96"/>
        <v>13.858265624500769</v>
      </c>
      <c r="AT164" s="31">
        <f t="shared" si="97"/>
        <v>14.420854680185284</v>
      </c>
      <c r="AU164" s="31">
        <f t="shared" si="98"/>
        <v>14.512681322256922</v>
      </c>
      <c r="AV164" s="31">
        <f t="shared" si="99"/>
        <v>14.580998952669642</v>
      </c>
      <c r="AW164" s="31">
        <f t="shared" si="100"/>
        <v>15.94905550447028</v>
      </c>
      <c r="AX164" s="31">
        <f t="shared" si="101"/>
        <v>14.835425899683202</v>
      </c>
      <c r="AY164" s="31">
        <f t="shared" si="102"/>
        <v>16.366859384537108</v>
      </c>
      <c r="AZ164" s="31">
        <f t="shared" si="103"/>
        <v>16.995316186350991</v>
      </c>
      <c r="BA164" s="31">
        <f t="shared" si="104"/>
        <v>15.701839023296955</v>
      </c>
      <c r="BB164" s="31">
        <f t="shared" si="105"/>
        <v>14.646117031836702</v>
      </c>
      <c r="BC164" s="31">
        <f t="shared" si="106"/>
        <v>16.149490630471782</v>
      </c>
      <c r="BD164" s="31">
        <f t="shared" si="107"/>
        <v>16.770876982947627</v>
      </c>
      <c r="BE164" s="31">
        <f t="shared" si="108"/>
        <v>15.641768067599896</v>
      </c>
      <c r="BF164" s="31">
        <f t="shared" si="109"/>
        <v>16.162635963534946</v>
      </c>
      <c r="BG164" s="31">
        <f t="shared" si="110"/>
        <v>15.049006358747869</v>
      </c>
      <c r="BH164" s="31">
        <f t="shared" si="111"/>
        <v>16.580439843601773</v>
      </c>
      <c r="BI164" s="31">
        <f t="shared" si="112"/>
        <v>15.473967179877908</v>
      </c>
      <c r="BJ164" s="31">
        <f t="shared" si="113"/>
        <v>4.7488230994324052</v>
      </c>
      <c r="BK164" s="31">
        <f t="shared" si="114"/>
        <v>2.174751721484161</v>
      </c>
      <c r="BL164" s="31">
        <f t="shared" si="115"/>
        <v>14.180671592963288</v>
      </c>
      <c r="BM164" s="31">
        <f t="shared" si="116"/>
        <v>13.532835927323033</v>
      </c>
    </row>
    <row r="165" spans="1:65" x14ac:dyDescent="0.25">
      <c r="A165">
        <v>32</v>
      </c>
      <c r="B165" s="3">
        <v>91</v>
      </c>
      <c r="C165" s="24">
        <v>2014</v>
      </c>
      <c r="D165" s="2" t="s">
        <v>46</v>
      </c>
      <c r="E165" s="4">
        <v>179872</v>
      </c>
      <c r="F165" s="4">
        <v>38290</v>
      </c>
      <c r="G165" s="4">
        <v>160274</v>
      </c>
      <c r="H165" s="4">
        <v>378436</v>
      </c>
      <c r="I165" s="4">
        <v>1807686.86026857</v>
      </c>
      <c r="J165" s="4">
        <v>2623573.9485720582</v>
      </c>
      <c r="K165" s="4">
        <v>2467907.026545079</v>
      </c>
      <c r="L165" s="4">
        <v>2625981.6200365145</v>
      </c>
      <c r="M165" s="4">
        <f t="shared" si="78"/>
        <v>1928593.7118330237</v>
      </c>
      <c r="N165" s="4">
        <f t="shared" si="79"/>
        <v>2799051.2798180473</v>
      </c>
      <c r="O165" s="4">
        <f t="shared" si="80"/>
        <v>2632972.6001749202</v>
      </c>
      <c r="P165" s="4">
        <f t="shared" si="81"/>
        <v>2801619.9880100293</v>
      </c>
      <c r="Q165" s="4">
        <v>18357070</v>
      </c>
      <c r="R165" s="4">
        <v>25088920</v>
      </c>
      <c r="S165" s="4">
        <v>14734990</v>
      </c>
      <c r="T165" s="4">
        <v>58180960</v>
      </c>
      <c r="U165" s="33">
        <f t="shared" si="82"/>
        <v>0.31551679449771886</v>
      </c>
      <c r="V165" s="33">
        <f t="shared" si="83"/>
        <v>0.43122217302705212</v>
      </c>
      <c r="W165" s="33">
        <f t="shared" si="84"/>
        <v>0.25326137623029937</v>
      </c>
      <c r="X165" s="4">
        <v>16352820</v>
      </c>
      <c r="Y165" s="4">
        <v>21884070</v>
      </c>
      <c r="Z165" s="4">
        <v>12022990</v>
      </c>
      <c r="AA165" s="4">
        <v>50259910</v>
      </c>
      <c r="AB165" s="4">
        <v>11134360</v>
      </c>
      <c r="AC165" s="4">
        <f t="shared" si="85"/>
        <v>9391854.0242798124</v>
      </c>
      <c r="AD165" s="4">
        <f t="shared" si="86"/>
        <v>12836006.741099438</v>
      </c>
      <c r="AE165" s="4">
        <f t="shared" si="87"/>
        <v>7538723.5070315022</v>
      </c>
      <c r="AF165" s="4">
        <v>9020800</v>
      </c>
      <c r="AG165" s="13">
        <v>108.56833333333334</v>
      </c>
      <c r="AH165" s="3">
        <v>9.35</v>
      </c>
      <c r="AI165" s="4">
        <v>1870000</v>
      </c>
      <c r="AJ165" s="4">
        <v>583374</v>
      </c>
      <c r="AK165" s="31">
        <f t="shared" si="88"/>
        <v>12.100000765801802</v>
      </c>
      <c r="AL165" s="31">
        <f t="shared" si="89"/>
        <v>10.55294404447134</v>
      </c>
      <c r="AM165" s="31">
        <f t="shared" si="90"/>
        <v>11.98464012955975</v>
      </c>
      <c r="AN165" s="31">
        <f t="shared" si="91"/>
        <v>12.843802249055301</v>
      </c>
      <c r="AO165" s="31">
        <f t="shared" si="92"/>
        <v>14.40755860817986</v>
      </c>
      <c r="AP165" s="31">
        <f t="shared" si="93"/>
        <v>14.780048048703103</v>
      </c>
      <c r="AQ165" s="31">
        <f t="shared" si="94"/>
        <v>14.718880991719654</v>
      </c>
      <c r="AR165" s="31">
        <f t="shared" si="95"/>
        <v>14.780965334595903</v>
      </c>
      <c r="AS165" s="31">
        <f t="shared" si="96"/>
        <v>14.472301648570385</v>
      </c>
      <c r="AT165" s="31">
        <f t="shared" si="97"/>
        <v>14.844791089093629</v>
      </c>
      <c r="AU165" s="31">
        <f t="shared" si="98"/>
        <v>14.783624032110179</v>
      </c>
      <c r="AV165" s="31">
        <f t="shared" si="99"/>
        <v>14.845708374986428</v>
      </c>
      <c r="AW165" s="31">
        <f t="shared" si="100"/>
        <v>16.725525344364765</v>
      </c>
      <c r="AX165" s="31">
        <f t="shared" si="101"/>
        <v>17.037936872378278</v>
      </c>
      <c r="AY165" s="31">
        <f t="shared" si="102"/>
        <v>16.50573549549744</v>
      </c>
      <c r="AZ165" s="31">
        <f t="shared" si="103"/>
        <v>17.879068711410838</v>
      </c>
      <c r="BA165" s="31">
        <f t="shared" si="104"/>
        <v>16.609910917499299</v>
      </c>
      <c r="BB165" s="31">
        <f t="shared" si="105"/>
        <v>16.901269532844708</v>
      </c>
      <c r="BC165" s="31">
        <f t="shared" si="106"/>
        <v>16.302331208217534</v>
      </c>
      <c r="BD165" s="31">
        <f t="shared" si="107"/>
        <v>17.732718299389695</v>
      </c>
      <c r="BE165" s="31">
        <f t="shared" si="108"/>
        <v>16.225546380596086</v>
      </c>
      <c r="BF165" s="31">
        <f t="shared" si="109"/>
        <v>16.055353278369584</v>
      </c>
      <c r="BG165" s="31">
        <f t="shared" si="110"/>
        <v>16.367764806383096</v>
      </c>
      <c r="BH165" s="31">
        <f t="shared" si="111"/>
        <v>15.83556342950226</v>
      </c>
      <c r="BI165" s="31">
        <f t="shared" si="112"/>
        <v>16.015043579901931</v>
      </c>
      <c r="BJ165" s="31">
        <f t="shared" si="113"/>
        <v>4.6873797750467512</v>
      </c>
      <c r="BK165" s="31">
        <f t="shared" si="114"/>
        <v>2.2353763433005955</v>
      </c>
      <c r="BL165" s="31">
        <f t="shared" si="115"/>
        <v>14.44144898883077</v>
      </c>
      <c r="BM165" s="31">
        <f t="shared" si="116"/>
        <v>13.276583769087374</v>
      </c>
    </row>
    <row r="166" spans="1:65" x14ac:dyDescent="0.25">
      <c r="A166">
        <v>33</v>
      </c>
      <c r="B166" s="6">
        <v>94</v>
      </c>
      <c r="C166" s="24">
        <v>2014</v>
      </c>
      <c r="D166" s="5" t="s">
        <v>47</v>
      </c>
      <c r="E166" s="7">
        <v>1161831</v>
      </c>
      <c r="F166" s="7">
        <v>54131</v>
      </c>
      <c r="G166" s="7">
        <v>401475</v>
      </c>
      <c r="H166" s="7">
        <v>1617437</v>
      </c>
      <c r="I166" s="7">
        <v>1956797.5030965267</v>
      </c>
      <c r="J166" s="7">
        <v>2715038.8185622632</v>
      </c>
      <c r="K166" s="7">
        <v>2822874.4097866649</v>
      </c>
      <c r="L166" s="7">
        <v>2994831.3631148324</v>
      </c>
      <c r="M166" s="4">
        <f t="shared" si="78"/>
        <v>2087677.596573245</v>
      </c>
      <c r="N166" s="4">
        <f t="shared" si="79"/>
        <v>2896633.7632635077</v>
      </c>
      <c r="O166" s="4">
        <f t="shared" si="80"/>
        <v>3011681.9210601957</v>
      </c>
      <c r="P166" s="4">
        <f t="shared" si="81"/>
        <v>3195140.1881880527</v>
      </c>
      <c r="Q166" s="7">
        <v>63430563.010000005</v>
      </c>
      <c r="R166" s="7">
        <v>19911358.690000001</v>
      </c>
      <c r="S166" s="7">
        <v>49988059.519999996</v>
      </c>
      <c r="T166" s="7">
        <v>133329981.20999999</v>
      </c>
      <c r="U166" s="33">
        <f t="shared" si="82"/>
        <v>0.47574118314840502</v>
      </c>
      <c r="V166" s="33">
        <f t="shared" si="83"/>
        <v>0.14933894469420816</v>
      </c>
      <c r="W166" s="33">
        <f t="shared" si="84"/>
        <v>0.37491987223238882</v>
      </c>
      <c r="X166" s="7">
        <v>64012806.560000002</v>
      </c>
      <c r="Y166" s="7">
        <v>15411111.109999999</v>
      </c>
      <c r="Z166" s="7">
        <v>41967316.280000001</v>
      </c>
      <c r="AA166" s="7">
        <v>121391233.95</v>
      </c>
      <c r="AB166" s="7">
        <v>41549468.18</v>
      </c>
      <c r="AC166" s="4">
        <f t="shared" si="85"/>
        <v>14161185.152064199</v>
      </c>
      <c r="AD166" s="4">
        <f t="shared" si="86"/>
        <v>4445308.7542956127</v>
      </c>
      <c r="AE166" s="4">
        <f t="shared" si="87"/>
        <v>11160080.135872742</v>
      </c>
      <c r="AF166" s="7">
        <v>33168025.960000001</v>
      </c>
      <c r="AG166" s="15">
        <v>113.68</v>
      </c>
      <c r="AH166" s="6">
        <v>6.25</v>
      </c>
      <c r="AI166" s="7">
        <v>2040000</v>
      </c>
      <c r="AJ166" s="7">
        <v>2129404</v>
      </c>
      <c r="AK166" s="31">
        <f t="shared" si="88"/>
        <v>13.965507766918281</v>
      </c>
      <c r="AL166" s="31">
        <f t="shared" si="89"/>
        <v>10.899162313664348</v>
      </c>
      <c r="AM166" s="31">
        <f t="shared" si="90"/>
        <v>12.902900543929691</v>
      </c>
      <c r="AN166" s="31">
        <f t="shared" si="91"/>
        <v>14.296353355603298</v>
      </c>
      <c r="AO166" s="31">
        <f t="shared" si="92"/>
        <v>14.486819767900601</v>
      </c>
      <c r="AP166" s="31">
        <f t="shared" si="93"/>
        <v>14.814316809060948</v>
      </c>
      <c r="AQ166" s="31">
        <f t="shared" si="94"/>
        <v>14.853266218037234</v>
      </c>
      <c r="AR166" s="31">
        <f t="shared" si="95"/>
        <v>14.912398481807816</v>
      </c>
      <c r="AS166" s="31">
        <f t="shared" si="96"/>
        <v>14.551562808291125</v>
      </c>
      <c r="AT166" s="31">
        <f t="shared" si="97"/>
        <v>14.879059849451473</v>
      </c>
      <c r="AU166" s="31">
        <f t="shared" si="98"/>
        <v>14.918009258427759</v>
      </c>
      <c r="AV166" s="31">
        <f t="shared" si="99"/>
        <v>14.977141522198341</v>
      </c>
      <c r="AW166" s="31">
        <f t="shared" si="100"/>
        <v>17.965456369654561</v>
      </c>
      <c r="AX166" s="31">
        <f t="shared" si="101"/>
        <v>16.806800915299171</v>
      </c>
      <c r="AY166" s="31">
        <f t="shared" si="102"/>
        <v>17.727294725272866</v>
      </c>
      <c r="AZ166" s="31">
        <f t="shared" si="103"/>
        <v>18.708337675163108</v>
      </c>
      <c r="BA166" s="31">
        <f t="shared" si="104"/>
        <v>17.974593723806112</v>
      </c>
      <c r="BB166" s="31">
        <f t="shared" si="105"/>
        <v>16.550599307876741</v>
      </c>
      <c r="BC166" s="31">
        <f t="shared" si="106"/>
        <v>17.552401689495923</v>
      </c>
      <c r="BD166" s="31">
        <f t="shared" si="107"/>
        <v>18.614529225992435</v>
      </c>
      <c r="BE166" s="31">
        <f t="shared" si="108"/>
        <v>17.542395279665165</v>
      </c>
      <c r="BF166" s="31">
        <f t="shared" si="109"/>
        <v>16.466015339907109</v>
      </c>
      <c r="BG166" s="31">
        <f t="shared" si="110"/>
        <v>15.307359885551719</v>
      </c>
      <c r="BH166" s="31">
        <f t="shared" si="111"/>
        <v>16.227853695525418</v>
      </c>
      <c r="BI166" s="31">
        <f t="shared" si="112"/>
        <v>17.317096896339496</v>
      </c>
      <c r="BJ166" s="31">
        <f t="shared" si="113"/>
        <v>4.733387483788845</v>
      </c>
      <c r="BK166" s="31">
        <f t="shared" si="114"/>
        <v>1.8325814637483102</v>
      </c>
      <c r="BL166" s="31">
        <f t="shared" si="115"/>
        <v>14.528460365820399</v>
      </c>
      <c r="BM166" s="31">
        <f t="shared" si="116"/>
        <v>14.571352686324296</v>
      </c>
    </row>
    <row r="167" spans="1:65" x14ac:dyDescent="0.25">
      <c r="A167">
        <v>1</v>
      </c>
      <c r="B167" s="3">
        <v>11</v>
      </c>
      <c r="C167" s="24">
        <v>2015</v>
      </c>
      <c r="D167" s="2" t="s">
        <v>14</v>
      </c>
      <c r="E167" s="4">
        <v>896065</v>
      </c>
      <c r="F167" s="4">
        <v>235619</v>
      </c>
      <c r="G167" s="4">
        <v>834334</v>
      </c>
      <c r="H167" s="4">
        <v>1966018</v>
      </c>
      <c r="I167" s="4">
        <v>1018717.2933436749</v>
      </c>
      <c r="J167" s="4">
        <v>1234114.8659743059</v>
      </c>
      <c r="K167" s="4">
        <v>1726824.7614360675</v>
      </c>
      <c r="L167" s="4">
        <v>1614329</v>
      </c>
      <c r="M167" s="4">
        <f t="shared" si="78"/>
        <v>1086854.0394138135</v>
      </c>
      <c r="N167" s="4">
        <f t="shared" si="79"/>
        <v>1316658.4448393269</v>
      </c>
      <c r="O167" s="4">
        <f t="shared" si="80"/>
        <v>1842323.1642278843</v>
      </c>
      <c r="P167" s="4">
        <f t="shared" si="81"/>
        <v>1722303.1414672863</v>
      </c>
      <c r="Q167" s="4">
        <v>45094543.899999999</v>
      </c>
      <c r="R167" s="4">
        <v>20239682</v>
      </c>
      <c r="S167" s="11">
        <v>63758433.100000009</v>
      </c>
      <c r="T167" s="4">
        <v>129092659.01000001</v>
      </c>
      <c r="U167" s="33">
        <f t="shared" si="82"/>
        <v>0.34931919634955233</v>
      </c>
      <c r="V167" s="33">
        <f t="shared" si="83"/>
        <v>0.15678414369350124</v>
      </c>
      <c r="W167" s="33">
        <f t="shared" si="84"/>
        <v>0.49389665987948267</v>
      </c>
      <c r="X167" s="4">
        <v>40506093.82</v>
      </c>
      <c r="Y167" s="4">
        <v>17444753.950000003</v>
      </c>
      <c r="Z167" s="11">
        <v>54714684.499999993</v>
      </c>
      <c r="AA167" s="4">
        <v>112665532.27</v>
      </c>
      <c r="AB167" s="4">
        <v>46067931.649999999</v>
      </c>
      <c r="AC167" s="4">
        <f t="shared" si="85"/>
        <v>10398035.721732248</v>
      </c>
      <c r="AD167" s="4">
        <f t="shared" si="86"/>
        <v>4666926.821550604</v>
      </c>
      <c r="AE167" s="4">
        <f t="shared" si="87"/>
        <v>14701611.494411318</v>
      </c>
      <c r="AF167" s="4">
        <v>37892086.039999999</v>
      </c>
      <c r="AG167" s="13">
        <v>114.90666666666669</v>
      </c>
      <c r="AH167" s="3">
        <v>9.32</v>
      </c>
      <c r="AI167" s="4">
        <v>1900000</v>
      </c>
      <c r="AJ167" s="4">
        <v>3440634</v>
      </c>
      <c r="AK167" s="31">
        <f t="shared" si="88"/>
        <v>13.705768233968689</v>
      </c>
      <c r="AL167" s="31">
        <f t="shared" si="89"/>
        <v>12.369971372669212</v>
      </c>
      <c r="AM167" s="31">
        <f t="shared" si="90"/>
        <v>13.634389080786633</v>
      </c>
      <c r="AN167" s="31">
        <f t="shared" si="91"/>
        <v>14.491520735293317</v>
      </c>
      <c r="AO167" s="31">
        <f t="shared" si="92"/>
        <v>13.834054838328518</v>
      </c>
      <c r="AP167" s="31">
        <f t="shared" si="93"/>
        <v>14.025864563373347</v>
      </c>
      <c r="AQ167" s="31">
        <f t="shared" si="94"/>
        <v>14.361794882053392</v>
      </c>
      <c r="AR167" s="31">
        <f t="shared" si="95"/>
        <v>14.294429948427055</v>
      </c>
      <c r="AS167" s="31">
        <f t="shared" si="96"/>
        <v>13.898797878719042</v>
      </c>
      <c r="AT167" s="31">
        <f t="shared" si="97"/>
        <v>14.090607603763871</v>
      </c>
      <c r="AU167" s="31">
        <f t="shared" si="98"/>
        <v>14.426537922443917</v>
      </c>
      <c r="AV167" s="31">
        <f t="shared" si="99"/>
        <v>14.35917298881758</v>
      </c>
      <c r="AW167" s="31">
        <f t="shared" si="100"/>
        <v>17.624271819327447</v>
      </c>
      <c r="AX167" s="31">
        <f t="shared" si="101"/>
        <v>16.823155690797662</v>
      </c>
      <c r="AY167" s="31">
        <f t="shared" si="102"/>
        <v>17.970612017175633</v>
      </c>
      <c r="AZ167" s="31">
        <f t="shared" si="103"/>
        <v>18.676040991380599</v>
      </c>
      <c r="BA167" s="31">
        <f t="shared" si="104"/>
        <v>17.51696298544945</v>
      </c>
      <c r="BB167" s="31">
        <f t="shared" si="105"/>
        <v>16.674549528175657</v>
      </c>
      <c r="BC167" s="31">
        <f t="shared" si="106"/>
        <v>17.817642686574796</v>
      </c>
      <c r="BD167" s="31">
        <f t="shared" si="107"/>
        <v>18.539934096119026</v>
      </c>
      <c r="BE167" s="31">
        <f t="shared" si="108"/>
        <v>17.645627640093529</v>
      </c>
      <c r="BF167" s="31">
        <f t="shared" si="109"/>
        <v>16.157127473362507</v>
      </c>
      <c r="BG167" s="31">
        <f t="shared" si="110"/>
        <v>15.356011344832719</v>
      </c>
      <c r="BH167" s="31">
        <f t="shared" si="111"/>
        <v>16.503467671210689</v>
      </c>
      <c r="BI167" s="31">
        <f t="shared" si="112"/>
        <v>17.450252836638978</v>
      </c>
      <c r="BJ167" s="31">
        <f t="shared" si="113"/>
        <v>4.744120204639473</v>
      </c>
      <c r="BK167" s="31">
        <f t="shared" si="114"/>
        <v>2.2321626286975</v>
      </c>
      <c r="BL167" s="31">
        <f t="shared" si="115"/>
        <v>14.457364444136669</v>
      </c>
      <c r="BM167" s="31">
        <f t="shared" si="116"/>
        <v>15.051166314693575</v>
      </c>
    </row>
    <row r="168" spans="1:65" x14ac:dyDescent="0.25">
      <c r="A168">
        <v>2</v>
      </c>
      <c r="B168" s="6">
        <v>12</v>
      </c>
      <c r="C168" s="24">
        <v>2015</v>
      </c>
      <c r="D168" s="5" t="s">
        <v>15</v>
      </c>
      <c r="E168" s="7">
        <v>2490412</v>
      </c>
      <c r="F168" s="7">
        <v>819523</v>
      </c>
      <c r="G168" s="7">
        <v>2652369</v>
      </c>
      <c r="H168" s="7">
        <v>5962304</v>
      </c>
      <c r="I168" s="7">
        <v>1307708.6524012892</v>
      </c>
      <c r="J168" s="7">
        <v>1660322.1014980667</v>
      </c>
      <c r="K168" s="7">
        <v>1737392.9578900975</v>
      </c>
      <c r="L168" s="7">
        <v>1710156</v>
      </c>
      <c r="M168" s="4">
        <f t="shared" si="78"/>
        <v>1395174.5401059461</v>
      </c>
      <c r="N168" s="4">
        <f t="shared" si="79"/>
        <v>1771372.484331067</v>
      </c>
      <c r="O168" s="4">
        <f t="shared" si="80"/>
        <v>1853598.2128409112</v>
      </c>
      <c r="P168" s="4">
        <f t="shared" si="81"/>
        <v>1824539.5153027223</v>
      </c>
      <c r="Q168" s="7">
        <v>133565624.40000001</v>
      </c>
      <c r="R168" s="7">
        <v>194549326.30000001</v>
      </c>
      <c r="S168" s="12">
        <v>243607057.99999997</v>
      </c>
      <c r="T168" s="7">
        <v>571722008.79999995</v>
      </c>
      <c r="U168" s="33">
        <f t="shared" si="82"/>
        <v>0.2336198752962893</v>
      </c>
      <c r="V168" s="33">
        <f t="shared" si="83"/>
        <v>0.34028657862646206</v>
      </c>
      <c r="W168" s="33">
        <f t="shared" si="84"/>
        <v>0.4260935459023385</v>
      </c>
      <c r="X168" s="7">
        <v>115777919.40000001</v>
      </c>
      <c r="Y168" s="7">
        <v>141346233.19999999</v>
      </c>
      <c r="Z168" s="12">
        <v>183831700.19999999</v>
      </c>
      <c r="AA168" s="7">
        <v>440955852.5</v>
      </c>
      <c r="AB168" s="7">
        <v>182367638.03</v>
      </c>
      <c r="AC168" s="4">
        <f t="shared" si="85"/>
        <v>6954063.3152225623</v>
      </c>
      <c r="AD168" s="4">
        <f t="shared" si="86"/>
        <v>10129165.637502864</v>
      </c>
      <c r="AE168" s="4">
        <f t="shared" si="87"/>
        <v>12683345.082068097</v>
      </c>
      <c r="AF168" s="7">
        <v>128952212.26000001</v>
      </c>
      <c r="AG168" s="15">
        <v>121.63333333333334</v>
      </c>
      <c r="AH168" s="6">
        <v>9.34</v>
      </c>
      <c r="AI168" s="7">
        <v>1625000</v>
      </c>
      <c r="AJ168" s="7">
        <v>9498974</v>
      </c>
      <c r="AK168" s="31">
        <f t="shared" si="88"/>
        <v>14.727958716600979</v>
      </c>
      <c r="AL168" s="31">
        <f t="shared" si="89"/>
        <v>13.616477742666019</v>
      </c>
      <c r="AM168" s="31">
        <f t="shared" si="90"/>
        <v>14.790963760880274</v>
      </c>
      <c r="AN168" s="31">
        <f t="shared" si="91"/>
        <v>15.600967541521033</v>
      </c>
      <c r="AO168" s="31">
        <f t="shared" si="92"/>
        <v>14.083787043375946</v>
      </c>
      <c r="AP168" s="31">
        <f t="shared" si="93"/>
        <v>14.322522178557001</v>
      </c>
      <c r="AQ168" s="31">
        <f t="shared" si="94"/>
        <v>14.367896247553569</v>
      </c>
      <c r="AR168" s="31">
        <f t="shared" si="95"/>
        <v>14.35209515238799</v>
      </c>
      <c r="AS168" s="31">
        <f t="shared" si="96"/>
        <v>14.148530083766472</v>
      </c>
      <c r="AT168" s="31">
        <f t="shared" si="97"/>
        <v>14.387265218947526</v>
      </c>
      <c r="AU168" s="31">
        <f t="shared" si="98"/>
        <v>14.432639287944093</v>
      </c>
      <c r="AV168" s="31">
        <f t="shared" si="99"/>
        <v>14.416838192778515</v>
      </c>
      <c r="AW168" s="31">
        <f t="shared" si="100"/>
        <v>18.710103483563671</v>
      </c>
      <c r="AX168" s="31">
        <f t="shared" si="101"/>
        <v>19.086196294525823</v>
      </c>
      <c r="AY168" s="31">
        <f t="shared" si="102"/>
        <v>19.311067067107707</v>
      </c>
      <c r="AZ168" s="31">
        <f t="shared" si="103"/>
        <v>20.164163432607076</v>
      </c>
      <c r="BA168" s="31">
        <f t="shared" si="104"/>
        <v>18.567184426165188</v>
      </c>
      <c r="BB168" s="31">
        <f t="shared" si="105"/>
        <v>18.766722993004539</v>
      </c>
      <c r="BC168" s="31">
        <f t="shared" si="106"/>
        <v>19.029531224178729</v>
      </c>
      <c r="BD168" s="31">
        <f t="shared" si="107"/>
        <v>19.904455320690257</v>
      </c>
      <c r="BE168" s="31">
        <f t="shared" si="108"/>
        <v>19.021535196782029</v>
      </c>
      <c r="BF168" s="31">
        <f t="shared" si="109"/>
        <v>15.754836696372251</v>
      </c>
      <c r="BG168" s="31">
        <f t="shared" si="110"/>
        <v>16.130929507334407</v>
      </c>
      <c r="BH168" s="31">
        <f t="shared" si="111"/>
        <v>16.355800279916288</v>
      </c>
      <c r="BI168" s="31">
        <f t="shared" si="112"/>
        <v>18.674952446096384</v>
      </c>
      <c r="BJ168" s="31">
        <f t="shared" si="113"/>
        <v>4.8010110547742926</v>
      </c>
      <c r="BK168" s="31">
        <f t="shared" si="114"/>
        <v>2.2343062522407511</v>
      </c>
      <c r="BL168" s="31">
        <f t="shared" si="115"/>
        <v>14.301018373745976</v>
      </c>
      <c r="BM168" s="31">
        <f t="shared" si="116"/>
        <v>16.066694350738349</v>
      </c>
    </row>
    <row r="169" spans="1:65" x14ac:dyDescent="0.25">
      <c r="A169">
        <v>3</v>
      </c>
      <c r="B169" s="3">
        <v>13</v>
      </c>
      <c r="C169" s="24">
        <v>2015</v>
      </c>
      <c r="D169" s="2" t="s">
        <v>16</v>
      </c>
      <c r="E169" s="4">
        <v>887691</v>
      </c>
      <c r="F169" s="4">
        <v>267803</v>
      </c>
      <c r="G169" s="4">
        <v>1029105</v>
      </c>
      <c r="H169" s="4">
        <v>2184599</v>
      </c>
      <c r="I169" s="4">
        <v>1058649.0716431732</v>
      </c>
      <c r="J169" s="4">
        <v>1449849.696747236</v>
      </c>
      <c r="K169" s="4">
        <v>1818024.9905024269</v>
      </c>
      <c r="L169" s="4">
        <v>1716065</v>
      </c>
      <c r="M169" s="4">
        <f t="shared" si="78"/>
        <v>1129456.6484294487</v>
      </c>
      <c r="N169" s="4">
        <f t="shared" si="79"/>
        <v>1546822.6658649859</v>
      </c>
      <c r="O169" s="4">
        <f t="shared" si="80"/>
        <v>1939623.3062828972</v>
      </c>
      <c r="P169" s="4">
        <f t="shared" si="81"/>
        <v>1830843.7378391013</v>
      </c>
      <c r="Q169" s="4">
        <v>53106719.920000002</v>
      </c>
      <c r="R169" s="4">
        <v>35534901.439999998</v>
      </c>
      <c r="S169" s="11">
        <v>91310358.969999984</v>
      </c>
      <c r="T169" s="4">
        <v>179951980.31999999</v>
      </c>
      <c r="U169" s="33">
        <f t="shared" si="82"/>
        <v>0.29511606277165087</v>
      </c>
      <c r="V169" s="33">
        <f t="shared" si="83"/>
        <v>0.1974687990474458</v>
      </c>
      <c r="W169" s="33">
        <f t="shared" si="84"/>
        <v>0.50741513823647366</v>
      </c>
      <c r="X169" s="4">
        <v>39691334.640000001</v>
      </c>
      <c r="Y169" s="4">
        <v>28020974.370000001</v>
      </c>
      <c r="Z169" s="11">
        <v>73007165.189999998</v>
      </c>
      <c r="AA169" s="4">
        <v>140719474.19</v>
      </c>
      <c r="AB169" s="4">
        <v>54928423.840000004</v>
      </c>
      <c r="AC169" s="4">
        <f t="shared" si="85"/>
        <v>8784594.132885633</v>
      </c>
      <c r="AD169" s="4">
        <f t="shared" si="86"/>
        <v>5877969.6274356768</v>
      </c>
      <c r="AE169" s="4">
        <f t="shared" si="87"/>
        <v>15104010.281332828</v>
      </c>
      <c r="AF169" s="4">
        <v>41609412.289999999</v>
      </c>
      <c r="AG169" s="13">
        <v>123.71749999999997</v>
      </c>
      <c r="AH169" s="3">
        <v>8.85</v>
      </c>
      <c r="AI169" s="4">
        <v>1615000</v>
      </c>
      <c r="AJ169" s="4">
        <v>3634236</v>
      </c>
      <c r="AK169" s="31">
        <f t="shared" si="88"/>
        <v>13.696378988444691</v>
      </c>
      <c r="AL169" s="31">
        <f t="shared" si="89"/>
        <v>12.498006914566306</v>
      </c>
      <c r="AM169" s="31">
        <f t="shared" si="90"/>
        <v>13.844200050426704</v>
      </c>
      <c r="AN169" s="31">
        <f t="shared" si="91"/>
        <v>14.596942845641772</v>
      </c>
      <c r="AO169" s="31">
        <f t="shared" si="92"/>
        <v>13.872504192558532</v>
      </c>
      <c r="AP169" s="31">
        <f t="shared" si="93"/>
        <v>14.186970451608257</v>
      </c>
      <c r="AQ169" s="31">
        <f t="shared" si="94"/>
        <v>14.413261299776034</v>
      </c>
      <c r="AR169" s="31">
        <f t="shared" si="95"/>
        <v>14.355544437100541</v>
      </c>
      <c r="AS169" s="31">
        <f t="shared" si="96"/>
        <v>13.937247232949057</v>
      </c>
      <c r="AT169" s="31">
        <f t="shared" si="97"/>
        <v>14.251713491998782</v>
      </c>
      <c r="AU169" s="31">
        <f t="shared" si="98"/>
        <v>14.478004340166558</v>
      </c>
      <c r="AV169" s="31">
        <f t="shared" si="99"/>
        <v>14.420287477491065</v>
      </c>
      <c r="AW169" s="31">
        <f t="shared" si="100"/>
        <v>17.787814030370843</v>
      </c>
      <c r="AX169" s="31">
        <f t="shared" si="101"/>
        <v>17.386025910635798</v>
      </c>
      <c r="AY169" s="31">
        <f t="shared" si="102"/>
        <v>18.329774799917619</v>
      </c>
      <c r="AZ169" s="31">
        <f t="shared" si="103"/>
        <v>19.008200597263436</v>
      </c>
      <c r="BA169" s="31">
        <f t="shared" si="104"/>
        <v>17.496643450800086</v>
      </c>
      <c r="BB169" s="31">
        <f t="shared" si="105"/>
        <v>17.148463872358466</v>
      </c>
      <c r="BC169" s="31">
        <f t="shared" si="106"/>
        <v>18.106068147583617</v>
      </c>
      <c r="BD169" s="31">
        <f t="shared" si="107"/>
        <v>18.762278921817522</v>
      </c>
      <c r="BE169" s="31">
        <f t="shared" si="108"/>
        <v>17.821541510932974</v>
      </c>
      <c r="BF169" s="31">
        <f t="shared" si="109"/>
        <v>15.988510078523063</v>
      </c>
      <c r="BG169" s="31">
        <f t="shared" si="110"/>
        <v>15.586721958788017</v>
      </c>
      <c r="BH169" s="31">
        <f t="shared" si="111"/>
        <v>16.530470848069836</v>
      </c>
      <c r="BI169" s="31">
        <f t="shared" si="112"/>
        <v>17.543836956610399</v>
      </c>
      <c r="BJ169" s="31">
        <f t="shared" si="113"/>
        <v>4.818000740693857</v>
      </c>
      <c r="BK169" s="31">
        <f t="shared" si="114"/>
        <v>2.180417459019838</v>
      </c>
      <c r="BL169" s="31">
        <f t="shared" si="115"/>
        <v>14.294845514638894</v>
      </c>
      <c r="BM169" s="31">
        <f t="shared" si="116"/>
        <v>15.105909468042038</v>
      </c>
    </row>
    <row r="170" spans="1:65" x14ac:dyDescent="0.25">
      <c r="A170">
        <v>4</v>
      </c>
      <c r="B170" s="6">
        <v>14</v>
      </c>
      <c r="C170" s="24">
        <v>2015</v>
      </c>
      <c r="D170" s="5" t="s">
        <v>17</v>
      </c>
      <c r="E170" s="7">
        <v>1126675</v>
      </c>
      <c r="F170" s="7">
        <v>304086</v>
      </c>
      <c r="G170" s="7">
        <v>1123535</v>
      </c>
      <c r="H170" s="7">
        <v>2554296</v>
      </c>
      <c r="I170" s="7">
        <v>1664317.7304999223</v>
      </c>
      <c r="J170" s="7">
        <v>2187941.1817742349</v>
      </c>
      <c r="K170" s="7">
        <v>1969754.3669373896</v>
      </c>
      <c r="L170" s="7">
        <v>2026374</v>
      </c>
      <c r="M170" s="4">
        <f t="shared" si="78"/>
        <v>1775635.3603507839</v>
      </c>
      <c r="N170" s="4">
        <f t="shared" si="79"/>
        <v>2334281.283874236</v>
      </c>
      <c r="O170" s="4">
        <f t="shared" si="80"/>
        <v>2101501.0782158854</v>
      </c>
      <c r="P170" s="4">
        <f t="shared" si="81"/>
        <v>2161907.7065379056</v>
      </c>
      <c r="Q170" s="7">
        <v>346015710</v>
      </c>
      <c r="R170" s="7">
        <v>207742020</v>
      </c>
      <c r="S170" s="12">
        <v>99003900</v>
      </c>
      <c r="T170" s="7">
        <v>652761630</v>
      </c>
      <c r="U170" s="33">
        <f t="shared" si="82"/>
        <v>0.53007973216808102</v>
      </c>
      <c r="V170" s="33">
        <f t="shared" si="83"/>
        <v>0.31825096704902828</v>
      </c>
      <c r="W170" s="33">
        <f t="shared" si="84"/>
        <v>0.15166930078289068</v>
      </c>
      <c r="X170" s="7">
        <v>217518220</v>
      </c>
      <c r="Y170" s="7">
        <v>161627690</v>
      </c>
      <c r="Z170" s="12">
        <v>69846050</v>
      </c>
      <c r="AA170" s="7">
        <v>448991960</v>
      </c>
      <c r="AB170" s="7">
        <v>198061290</v>
      </c>
      <c r="AC170" s="4">
        <f t="shared" si="85"/>
        <v>15778657.594684552</v>
      </c>
      <c r="AD170" s="4">
        <f t="shared" si="86"/>
        <v>9473240.9739664998</v>
      </c>
      <c r="AE170" s="4">
        <f t="shared" si="87"/>
        <v>4514675.4713489451</v>
      </c>
      <c r="AF170" s="7">
        <v>134850260</v>
      </c>
      <c r="AG170" s="15">
        <v>120.15499999999999</v>
      </c>
      <c r="AH170" s="6">
        <v>8.89</v>
      </c>
      <c r="AI170" s="7">
        <v>1878000</v>
      </c>
      <c r="AJ170" s="7">
        <v>4383550</v>
      </c>
      <c r="AK170" s="31">
        <f t="shared" si="88"/>
        <v>13.934781375213442</v>
      </c>
      <c r="AL170" s="31">
        <f t="shared" si="89"/>
        <v>12.625065835118029</v>
      </c>
      <c r="AM170" s="31">
        <f t="shared" si="90"/>
        <v>13.931990522770262</v>
      </c>
      <c r="AN170" s="31">
        <f t="shared" si="91"/>
        <v>14.753287205491858</v>
      </c>
      <c r="AO170" s="31">
        <f t="shared" si="92"/>
        <v>14.324925825945892</v>
      </c>
      <c r="AP170" s="31">
        <f t="shared" si="93"/>
        <v>14.598471559975398</v>
      </c>
      <c r="AQ170" s="31">
        <f t="shared" si="94"/>
        <v>14.493419406106309</v>
      </c>
      <c r="AR170" s="31">
        <f t="shared" si="95"/>
        <v>14.521758546951679</v>
      </c>
      <c r="AS170" s="31">
        <f t="shared" si="96"/>
        <v>14.389668866336416</v>
      </c>
      <c r="AT170" s="31">
        <f t="shared" si="97"/>
        <v>14.663214600365922</v>
      </c>
      <c r="AU170" s="31">
        <f t="shared" si="98"/>
        <v>14.558162446496834</v>
      </c>
      <c r="AV170" s="31">
        <f t="shared" si="99"/>
        <v>14.586501587342203</v>
      </c>
      <c r="AW170" s="31">
        <f t="shared" si="100"/>
        <v>19.661994736615519</v>
      </c>
      <c r="AX170" s="31">
        <f t="shared" si="101"/>
        <v>19.151807579409741</v>
      </c>
      <c r="AY170" s="31">
        <f t="shared" si="102"/>
        <v>18.410669801262337</v>
      </c>
      <c r="AZ170" s="31">
        <f t="shared" si="103"/>
        <v>20.296722582313173</v>
      </c>
      <c r="BA170" s="31">
        <f t="shared" si="104"/>
        <v>19.197793175099434</v>
      </c>
      <c r="BB170" s="31">
        <f t="shared" si="105"/>
        <v>18.900806038382605</v>
      </c>
      <c r="BC170" s="31">
        <f t="shared" si="106"/>
        <v>18.061804092318784</v>
      </c>
      <c r="BD170" s="31">
        <f t="shared" si="107"/>
        <v>19.92251553908741</v>
      </c>
      <c r="BE170" s="31">
        <f t="shared" si="108"/>
        <v>19.104087086214044</v>
      </c>
      <c r="BF170" s="31">
        <f t="shared" si="109"/>
        <v>16.574168799718002</v>
      </c>
      <c r="BG170" s="31">
        <f t="shared" si="110"/>
        <v>16.063981642512228</v>
      </c>
      <c r="BH170" s="31">
        <f t="shared" si="111"/>
        <v>15.322843864364822</v>
      </c>
      <c r="BI170" s="31">
        <f t="shared" si="112"/>
        <v>18.719675535616378</v>
      </c>
      <c r="BJ170" s="31">
        <f t="shared" si="113"/>
        <v>4.7887825759649685</v>
      </c>
      <c r="BK170" s="31">
        <f t="shared" si="114"/>
        <v>2.1849270495258133</v>
      </c>
      <c r="BL170" s="31">
        <f t="shared" si="115"/>
        <v>14.445717938750345</v>
      </c>
      <c r="BM170" s="31">
        <f t="shared" si="116"/>
        <v>15.293369456356128</v>
      </c>
    </row>
    <row r="171" spans="1:65" x14ac:dyDescent="0.25">
      <c r="A171">
        <v>5</v>
      </c>
      <c r="B171" s="3">
        <v>15</v>
      </c>
      <c r="C171" s="24">
        <v>2015</v>
      </c>
      <c r="D171" s="2" t="s">
        <v>18</v>
      </c>
      <c r="E171" s="4">
        <v>846277</v>
      </c>
      <c r="F171" s="4">
        <v>129377</v>
      </c>
      <c r="G171" s="4">
        <v>574749</v>
      </c>
      <c r="H171" s="4">
        <v>1550403</v>
      </c>
      <c r="I171" s="4">
        <v>1215492.8749050251</v>
      </c>
      <c r="J171" s="4">
        <v>2049903.3588350322</v>
      </c>
      <c r="K171" s="4">
        <v>1985964.6350406874</v>
      </c>
      <c r="L171" s="4">
        <v>1803762</v>
      </c>
      <c r="M171" s="4">
        <f t="shared" si="78"/>
        <v>1296790.9248238914</v>
      </c>
      <c r="N171" s="4">
        <f t="shared" si="79"/>
        <v>2187010.8228408941</v>
      </c>
      <c r="O171" s="4">
        <f t="shared" si="80"/>
        <v>2118795.5675537689</v>
      </c>
      <c r="P171" s="4">
        <f t="shared" si="81"/>
        <v>1924406.3379021967</v>
      </c>
      <c r="Q171" s="4">
        <v>73270090.760000005</v>
      </c>
      <c r="R171" s="4">
        <v>28656013.989999998</v>
      </c>
      <c r="S171" s="11">
        <v>53139551.249999993</v>
      </c>
      <c r="T171" s="4">
        <v>155065655.99000001</v>
      </c>
      <c r="U171" s="33">
        <f t="shared" si="82"/>
        <v>0.47251011381092084</v>
      </c>
      <c r="V171" s="33">
        <f t="shared" si="83"/>
        <v>0.18479923105505702</v>
      </c>
      <c r="W171" s="33">
        <f t="shared" si="84"/>
        <v>0.34269065519851083</v>
      </c>
      <c r="X171" s="4">
        <v>63726090.280000001</v>
      </c>
      <c r="Y171" s="4">
        <v>23026683.729999997</v>
      </c>
      <c r="Z171" s="11">
        <v>38284624.030000001</v>
      </c>
      <c r="AA171" s="4">
        <v>125037398.04000001</v>
      </c>
      <c r="AB171" s="4">
        <v>35770417.649999999</v>
      </c>
      <c r="AC171" s="4">
        <f t="shared" si="85"/>
        <v>14065007.287401602</v>
      </c>
      <c r="AD171" s="4">
        <f t="shared" si="86"/>
        <v>5500839.9937354224</v>
      </c>
      <c r="AE171" s="4">
        <f t="shared" si="87"/>
        <v>10200726.760782583</v>
      </c>
      <c r="AF171" s="4">
        <v>27834648.559999999</v>
      </c>
      <c r="AG171" s="13">
        <v>119.4425</v>
      </c>
      <c r="AH171" s="3">
        <v>8.43</v>
      </c>
      <c r="AI171" s="4">
        <v>1710000</v>
      </c>
      <c r="AJ171" s="4">
        <v>2450464</v>
      </c>
      <c r="AK171" s="31">
        <f t="shared" si="88"/>
        <v>13.648602008164941</v>
      </c>
      <c r="AL171" s="31">
        <f t="shared" si="89"/>
        <v>11.77048590181948</v>
      </c>
      <c r="AM171" s="31">
        <f t="shared" si="90"/>
        <v>13.261688702737008</v>
      </c>
      <c r="AN171" s="31">
        <f t="shared" si="91"/>
        <v>14.254025455101287</v>
      </c>
      <c r="AO171" s="31">
        <f t="shared" si="92"/>
        <v>14.010660210857724</v>
      </c>
      <c r="AP171" s="31">
        <f t="shared" si="93"/>
        <v>14.533303207971679</v>
      </c>
      <c r="AQ171" s="31">
        <f t="shared" si="94"/>
        <v>14.501615316299143</v>
      </c>
      <c r="AR171" s="31">
        <f t="shared" si="95"/>
        <v>14.405385041854741</v>
      </c>
      <c r="AS171" s="31">
        <f t="shared" si="96"/>
        <v>14.075403251248249</v>
      </c>
      <c r="AT171" s="31">
        <f t="shared" si="97"/>
        <v>14.598046248362204</v>
      </c>
      <c r="AU171" s="31">
        <f t="shared" si="98"/>
        <v>14.566358356689667</v>
      </c>
      <c r="AV171" s="31">
        <f t="shared" si="99"/>
        <v>14.470128082245266</v>
      </c>
      <c r="AW171" s="31">
        <f t="shared" si="100"/>
        <v>18.109663044841536</v>
      </c>
      <c r="AX171" s="31">
        <f t="shared" si="101"/>
        <v>17.170873891487425</v>
      </c>
      <c r="AY171" s="31">
        <f t="shared" si="102"/>
        <v>17.78843205358584</v>
      </c>
      <c r="AZ171" s="31">
        <f t="shared" si="103"/>
        <v>18.859359172228118</v>
      </c>
      <c r="BA171" s="31">
        <f t="shared" si="104"/>
        <v>17.970104617220933</v>
      </c>
      <c r="BB171" s="31">
        <f t="shared" si="105"/>
        <v>16.952164263599265</v>
      </c>
      <c r="BC171" s="31">
        <f t="shared" si="106"/>
        <v>17.460558912185988</v>
      </c>
      <c r="BD171" s="31">
        <f t="shared" si="107"/>
        <v>18.644123434839873</v>
      </c>
      <c r="BE171" s="31">
        <f t="shared" si="108"/>
        <v>17.392631787152499</v>
      </c>
      <c r="BF171" s="31">
        <f t="shared" si="109"/>
        <v>16.459200518029075</v>
      </c>
      <c r="BG171" s="31">
        <f t="shared" si="110"/>
        <v>15.520411364674963</v>
      </c>
      <c r="BH171" s="31">
        <f t="shared" si="111"/>
        <v>16.137969526773379</v>
      </c>
      <c r="BI171" s="31">
        <f t="shared" si="112"/>
        <v>17.141792153689249</v>
      </c>
      <c r="BJ171" s="31">
        <f t="shared" si="113"/>
        <v>4.7828350840232705</v>
      </c>
      <c r="BK171" s="31">
        <f t="shared" si="114"/>
        <v>2.1317967720137641</v>
      </c>
      <c r="BL171" s="31">
        <f t="shared" si="115"/>
        <v>14.352003928478842</v>
      </c>
      <c r="BM171" s="31">
        <f t="shared" si="116"/>
        <v>14.711787952344414</v>
      </c>
    </row>
    <row r="172" spans="1:65" x14ac:dyDescent="0.25">
      <c r="A172">
        <v>6</v>
      </c>
      <c r="B172" s="6">
        <v>16</v>
      </c>
      <c r="C172" s="24">
        <v>2015</v>
      </c>
      <c r="D172" s="5" t="s">
        <v>19</v>
      </c>
      <c r="E172" s="7">
        <v>2080545</v>
      </c>
      <c r="F172" s="7">
        <v>348030</v>
      </c>
      <c r="G172" s="7">
        <v>1267291</v>
      </c>
      <c r="H172" s="7">
        <v>3695866</v>
      </c>
      <c r="I172" s="7">
        <v>1154405.554472506</v>
      </c>
      <c r="J172" s="7">
        <v>1822563.8704680633</v>
      </c>
      <c r="K172" s="7">
        <v>2117217.9340593442</v>
      </c>
      <c r="L172" s="7">
        <v>1822035</v>
      </c>
      <c r="M172" s="4">
        <f t="shared" si="78"/>
        <v>1231617.7885643395</v>
      </c>
      <c r="N172" s="4">
        <f t="shared" si="79"/>
        <v>1944465.7685217336</v>
      </c>
      <c r="O172" s="4">
        <f t="shared" si="80"/>
        <v>2258827.7228503521</v>
      </c>
      <c r="P172" s="4">
        <f t="shared" si="81"/>
        <v>1943901.5246355277</v>
      </c>
      <c r="Q172" s="7">
        <v>129190337.12</v>
      </c>
      <c r="R172" s="7">
        <v>103313866.22</v>
      </c>
      <c r="S172" s="12">
        <v>99261498.389999986</v>
      </c>
      <c r="T172" s="7">
        <v>331765701.70999998</v>
      </c>
      <c r="U172" s="33">
        <f t="shared" si="82"/>
        <v>0.38940232957813914</v>
      </c>
      <c r="V172" s="33">
        <f t="shared" si="83"/>
        <v>0.31140610885180586</v>
      </c>
      <c r="W172" s="33">
        <f t="shared" si="84"/>
        <v>0.29919156163033861</v>
      </c>
      <c r="X172" s="7">
        <v>103617947.25</v>
      </c>
      <c r="Y172" s="7">
        <v>75989091.230000004</v>
      </c>
      <c r="Z172" s="12">
        <v>74437837.149999991</v>
      </c>
      <c r="AA172" s="7">
        <v>254044875.63</v>
      </c>
      <c r="AB172" s="7">
        <v>126720806</v>
      </c>
      <c r="AC172" s="4">
        <f t="shared" si="85"/>
        <v>11591173.27473616</v>
      </c>
      <c r="AD172" s="4">
        <f t="shared" si="86"/>
        <v>9269492.995645579</v>
      </c>
      <c r="AE172" s="4">
        <f t="shared" si="87"/>
        <v>8905907.7714126967</v>
      </c>
      <c r="AF172" s="7">
        <v>93638157.939999998</v>
      </c>
      <c r="AG172" s="15">
        <v>117.40499999999999</v>
      </c>
      <c r="AH172" s="6">
        <v>8.26</v>
      </c>
      <c r="AI172" s="7">
        <v>1974346</v>
      </c>
      <c r="AJ172" s="7">
        <v>5741308</v>
      </c>
      <c r="AK172" s="31">
        <f t="shared" si="88"/>
        <v>14.548140436587227</v>
      </c>
      <c r="AL172" s="31">
        <f t="shared" si="89"/>
        <v>12.760043961937562</v>
      </c>
      <c r="AM172" s="31">
        <f t="shared" si="90"/>
        <v>14.052392109332636</v>
      </c>
      <c r="AN172" s="31">
        <f t="shared" si="91"/>
        <v>15.122725455675214</v>
      </c>
      <c r="AO172" s="31">
        <f t="shared" si="92"/>
        <v>13.959096097996843</v>
      </c>
      <c r="AP172" s="31">
        <f t="shared" si="93"/>
        <v>14.415754787775185</v>
      </c>
      <c r="AQ172" s="31">
        <f t="shared" si="94"/>
        <v>14.565613489579698</v>
      </c>
      <c r="AR172" s="31">
        <f t="shared" si="95"/>
        <v>14.415464566277253</v>
      </c>
      <c r="AS172" s="31">
        <f t="shared" si="96"/>
        <v>14.023839138387368</v>
      </c>
      <c r="AT172" s="31">
        <f t="shared" si="97"/>
        <v>14.48049782816571</v>
      </c>
      <c r="AU172" s="31">
        <f t="shared" si="98"/>
        <v>14.630356529970223</v>
      </c>
      <c r="AV172" s="31">
        <f t="shared" si="99"/>
        <v>14.480207606667777</v>
      </c>
      <c r="AW172" s="31">
        <f t="shared" si="100"/>
        <v>18.676797356422977</v>
      </c>
      <c r="AX172" s="31">
        <f t="shared" si="101"/>
        <v>18.453282157608108</v>
      </c>
      <c r="AY172" s="31">
        <f t="shared" si="102"/>
        <v>18.413268323617128</v>
      </c>
      <c r="AZ172" s="31">
        <f t="shared" si="103"/>
        <v>19.619939560003814</v>
      </c>
      <c r="BA172" s="31">
        <f t="shared" si="104"/>
        <v>18.456221108789894</v>
      </c>
      <c r="BB172" s="31">
        <f t="shared" si="105"/>
        <v>18.146100351500895</v>
      </c>
      <c r="BC172" s="31">
        <f t="shared" si="106"/>
        <v>18.125474934372644</v>
      </c>
      <c r="BD172" s="31">
        <f t="shared" si="107"/>
        <v>19.353021485086156</v>
      </c>
      <c r="BE172" s="31">
        <f t="shared" si="108"/>
        <v>18.657496846489959</v>
      </c>
      <c r="BF172" s="31">
        <f t="shared" si="109"/>
        <v>16.265754441834822</v>
      </c>
      <c r="BG172" s="31">
        <f t="shared" si="110"/>
        <v>16.042239243019953</v>
      </c>
      <c r="BH172" s="31">
        <f t="shared" si="111"/>
        <v>16.00222540902897</v>
      </c>
      <c r="BI172" s="31">
        <f t="shared" si="112"/>
        <v>18.354948528672008</v>
      </c>
      <c r="BJ172" s="31">
        <f t="shared" si="113"/>
        <v>4.7656294959249106</v>
      </c>
      <c r="BK172" s="31">
        <f t="shared" si="114"/>
        <v>2.1114245875328868</v>
      </c>
      <c r="BL172" s="31">
        <f t="shared" si="115"/>
        <v>14.495747762238148</v>
      </c>
      <c r="BM172" s="31">
        <f t="shared" si="116"/>
        <v>15.563197616900744</v>
      </c>
    </row>
    <row r="173" spans="1:65" x14ac:dyDescent="0.25">
      <c r="A173">
        <v>7</v>
      </c>
      <c r="B173" s="3">
        <v>17</v>
      </c>
      <c r="C173" s="24">
        <v>2015</v>
      </c>
      <c r="D173" s="2" t="s">
        <v>20</v>
      </c>
      <c r="E173" s="4">
        <v>501480</v>
      </c>
      <c r="F173" s="4">
        <v>79467</v>
      </c>
      <c r="G173" s="4">
        <v>323370</v>
      </c>
      <c r="H173" s="4">
        <v>904317</v>
      </c>
      <c r="I173" s="4">
        <v>1067194.2087820051</v>
      </c>
      <c r="J173" s="4">
        <v>1514612.1187033611</v>
      </c>
      <c r="K173" s="4">
        <v>1898910.3834864087</v>
      </c>
      <c r="L173" s="4">
        <v>1770349</v>
      </c>
      <c r="M173" s="4">
        <f t="shared" si="78"/>
        <v>1138573.3257229119</v>
      </c>
      <c r="N173" s="4">
        <f t="shared" si="79"/>
        <v>1615916.7122359949</v>
      </c>
      <c r="O173" s="4">
        <f t="shared" si="80"/>
        <v>2025918.7060651768</v>
      </c>
      <c r="P173" s="4">
        <f t="shared" si="81"/>
        <v>1888758.5146481718</v>
      </c>
      <c r="Q173" s="4">
        <v>17428646.519272499</v>
      </c>
      <c r="R173" s="4">
        <v>5680576.2856757268</v>
      </c>
      <c r="S173" s="11">
        <v>27224794.894062161</v>
      </c>
      <c r="T173" s="4">
        <v>50334017.699010395</v>
      </c>
      <c r="U173" s="33">
        <f t="shared" si="82"/>
        <v>0.34625979240308408</v>
      </c>
      <c r="V173" s="33">
        <f t="shared" si="83"/>
        <v>0.1128575970160914</v>
      </c>
      <c r="W173" s="33">
        <f t="shared" si="84"/>
        <v>0.54088261058082443</v>
      </c>
      <c r="X173" s="4">
        <v>12657370.005084421</v>
      </c>
      <c r="Y173" s="4">
        <v>4182010.7737351009</v>
      </c>
      <c r="Z173" s="11">
        <v>21226624.93661242</v>
      </c>
      <c r="AA173" s="4">
        <v>38066005.715431944</v>
      </c>
      <c r="AB173" s="4">
        <v>20270720</v>
      </c>
      <c r="AC173" s="4">
        <f t="shared" si="85"/>
        <v>10306967.747641431</v>
      </c>
      <c r="AD173" s="4">
        <f t="shared" si="86"/>
        <v>3359384.0175559674</v>
      </c>
      <c r="AE173" s="4">
        <f t="shared" si="87"/>
        <v>16100222.274802597</v>
      </c>
      <c r="AF173" s="4">
        <v>16572900</v>
      </c>
      <c r="AG173" s="13">
        <v>125.26999999999998</v>
      </c>
      <c r="AH173" s="3">
        <v>8.74</v>
      </c>
      <c r="AI173" s="4">
        <v>1500000</v>
      </c>
      <c r="AJ173" s="4">
        <v>1345754</v>
      </c>
      <c r="AK173" s="31">
        <f t="shared" si="88"/>
        <v>13.125319005229962</v>
      </c>
      <c r="AL173" s="31">
        <f t="shared" si="89"/>
        <v>11.283097120127296</v>
      </c>
      <c r="AM173" s="31">
        <f t="shared" si="90"/>
        <v>12.686552457443783</v>
      </c>
      <c r="AN173" s="31">
        <f t="shared" si="91"/>
        <v>13.714935241622976</v>
      </c>
      <c r="AO173" s="31">
        <f t="shared" si="92"/>
        <v>13.880543527575179</v>
      </c>
      <c r="AP173" s="31">
        <f t="shared" si="93"/>
        <v>14.230669936886525</v>
      </c>
      <c r="AQ173" s="31">
        <f t="shared" si="94"/>
        <v>14.456790797257181</v>
      </c>
      <c r="AR173" s="31">
        <f t="shared" si="95"/>
        <v>14.386687260254792</v>
      </c>
      <c r="AS173" s="31">
        <f t="shared" si="96"/>
        <v>13.945286567965704</v>
      </c>
      <c r="AT173" s="31">
        <f t="shared" si="97"/>
        <v>14.295412977277051</v>
      </c>
      <c r="AU173" s="31">
        <f t="shared" si="98"/>
        <v>14.521533837647706</v>
      </c>
      <c r="AV173" s="31">
        <f t="shared" si="99"/>
        <v>14.451430300645317</v>
      </c>
      <c r="AW173" s="31">
        <f t="shared" si="100"/>
        <v>16.673625762115783</v>
      </c>
      <c r="AX173" s="31">
        <f t="shared" si="101"/>
        <v>15.55256324429647</v>
      </c>
      <c r="AY173" s="31">
        <f t="shared" si="102"/>
        <v>17.11963869301983</v>
      </c>
      <c r="AZ173" s="31">
        <f t="shared" si="103"/>
        <v>17.734191702687735</v>
      </c>
      <c r="BA173" s="31">
        <f t="shared" si="104"/>
        <v>16.353750212584597</v>
      </c>
      <c r="BB173" s="31">
        <f t="shared" si="105"/>
        <v>15.246302735183347</v>
      </c>
      <c r="BC173" s="31">
        <f t="shared" si="106"/>
        <v>16.870766844904438</v>
      </c>
      <c r="BD173" s="31">
        <f t="shared" si="107"/>
        <v>17.454832203375179</v>
      </c>
      <c r="BE173" s="31">
        <f t="shared" si="108"/>
        <v>16.824688038270953</v>
      </c>
      <c r="BF173" s="31">
        <f t="shared" si="109"/>
        <v>16.148330704843705</v>
      </c>
      <c r="BG173" s="31">
        <f t="shared" si="110"/>
        <v>15.027268187024392</v>
      </c>
      <c r="BH173" s="31">
        <f t="shared" si="111"/>
        <v>16.594343635747752</v>
      </c>
      <c r="BI173" s="31">
        <f t="shared" si="112"/>
        <v>16.623279389176901</v>
      </c>
      <c r="BJ173" s="31">
        <f t="shared" si="113"/>
        <v>4.8304714078561002</v>
      </c>
      <c r="BK173" s="31">
        <f t="shared" si="114"/>
        <v>2.167910189667444</v>
      </c>
      <c r="BL173" s="31">
        <f t="shared" si="115"/>
        <v>14.220975666072439</v>
      </c>
      <c r="BM173" s="31">
        <f t="shared" si="116"/>
        <v>14.112465008739054</v>
      </c>
    </row>
    <row r="174" spans="1:65" x14ac:dyDescent="0.25">
      <c r="A174">
        <v>8</v>
      </c>
      <c r="B174" s="6">
        <v>18</v>
      </c>
      <c r="C174" s="24">
        <v>2015</v>
      </c>
      <c r="D174" s="5" t="s">
        <v>21</v>
      </c>
      <c r="E174" s="7">
        <v>1802004</v>
      </c>
      <c r="F174" s="7">
        <v>560195</v>
      </c>
      <c r="G174" s="7">
        <v>1273059</v>
      </c>
      <c r="H174" s="7">
        <v>3635258</v>
      </c>
      <c r="I174" s="7">
        <v>938464.60249089357</v>
      </c>
      <c r="J174" s="7">
        <v>1485318.2203250653</v>
      </c>
      <c r="K174" s="7">
        <v>1788525.4832611843</v>
      </c>
      <c r="L174" s="7">
        <v>1532482</v>
      </c>
      <c r="M174" s="4">
        <f t="shared" si="78"/>
        <v>1001233.6599453483</v>
      </c>
      <c r="N174" s="4">
        <f t="shared" si="79"/>
        <v>1584663.49606831</v>
      </c>
      <c r="O174" s="4">
        <f t="shared" si="80"/>
        <v>1908150.7291357797</v>
      </c>
      <c r="P174" s="4">
        <f t="shared" si="81"/>
        <v>1634981.817734842</v>
      </c>
      <c r="Q174" s="7">
        <v>95086145</v>
      </c>
      <c r="R174" s="7">
        <v>70139400.710000008</v>
      </c>
      <c r="S174" s="12">
        <v>87657557.289999992</v>
      </c>
      <c r="T174" s="7">
        <v>252883103.49000001</v>
      </c>
      <c r="U174" s="33">
        <f t="shared" si="82"/>
        <v>0.37600829667040242</v>
      </c>
      <c r="V174" s="33">
        <f t="shared" si="83"/>
        <v>0.27735898421846755</v>
      </c>
      <c r="W174" s="33">
        <f t="shared" si="84"/>
        <v>0.34663271717347582</v>
      </c>
      <c r="X174" s="7">
        <v>75824793</v>
      </c>
      <c r="Y174" s="7">
        <v>53807660.530000001</v>
      </c>
      <c r="Z174" s="12">
        <v>69904462.590000004</v>
      </c>
      <c r="AA174" s="7">
        <v>199536916.61000001</v>
      </c>
      <c r="AB174" s="7">
        <v>76757609</v>
      </c>
      <c r="AC174" s="4">
        <f t="shared" si="85"/>
        <v>11192478.802493818</v>
      </c>
      <c r="AD174" s="4">
        <f t="shared" si="86"/>
        <v>8256026.7393982057</v>
      </c>
      <c r="AE174" s="4">
        <f t="shared" si="87"/>
        <v>10318068.440430647</v>
      </c>
      <c r="AF174" s="7">
        <v>62035820</v>
      </c>
      <c r="AG174" s="15">
        <v>120.52833333333335</v>
      </c>
      <c r="AH174" s="6">
        <v>8.01</v>
      </c>
      <c r="AI174" s="7">
        <v>1581000</v>
      </c>
      <c r="AJ174" s="7">
        <v>5841965</v>
      </c>
      <c r="AK174" s="31">
        <f t="shared" si="88"/>
        <v>14.404409936903784</v>
      </c>
      <c r="AL174" s="31">
        <f t="shared" si="89"/>
        <v>13.236040216384522</v>
      </c>
      <c r="AM174" s="31">
        <f t="shared" si="90"/>
        <v>14.056933223676857</v>
      </c>
      <c r="AN174" s="31">
        <f t="shared" si="91"/>
        <v>15.106190643047267</v>
      </c>
      <c r="AO174" s="31">
        <f t="shared" si="92"/>
        <v>13.752000417185931</v>
      </c>
      <c r="AP174" s="31">
        <f t="shared" si="93"/>
        <v>14.211139597043351</v>
      </c>
      <c r="AQ174" s="31">
        <f t="shared" si="94"/>
        <v>14.396902085978462</v>
      </c>
      <c r="AR174" s="31">
        <f t="shared" si="95"/>
        <v>14.242399201209658</v>
      </c>
      <c r="AS174" s="31">
        <f t="shared" si="96"/>
        <v>13.816743457576456</v>
      </c>
      <c r="AT174" s="31">
        <f t="shared" si="97"/>
        <v>14.275882637433876</v>
      </c>
      <c r="AU174" s="31">
        <f t="shared" si="98"/>
        <v>14.461645126368989</v>
      </c>
      <c r="AV174" s="31">
        <f t="shared" si="99"/>
        <v>14.307142241600182</v>
      </c>
      <c r="AW174" s="31">
        <f t="shared" si="100"/>
        <v>18.370293828153297</v>
      </c>
      <c r="AX174" s="31">
        <f t="shared" si="101"/>
        <v>18.065995258442484</v>
      </c>
      <c r="AY174" s="31">
        <f t="shared" si="102"/>
        <v>18.288948386835447</v>
      </c>
      <c r="AZ174" s="31">
        <f t="shared" si="103"/>
        <v>19.348437898376208</v>
      </c>
      <c r="BA174" s="31">
        <f t="shared" si="104"/>
        <v>18.143935881564865</v>
      </c>
      <c r="BB174" s="31">
        <f t="shared" si="105"/>
        <v>17.800926404029113</v>
      </c>
      <c r="BC174" s="31">
        <f t="shared" si="106"/>
        <v>18.062640047655464</v>
      </c>
      <c r="BD174" s="31">
        <f t="shared" si="107"/>
        <v>19.111509822839515</v>
      </c>
      <c r="BE174" s="31">
        <f t="shared" si="108"/>
        <v>18.156163079582676</v>
      </c>
      <c r="BF174" s="31">
        <f t="shared" si="109"/>
        <v>16.230752575192746</v>
      </c>
      <c r="BG174" s="31">
        <f t="shared" si="110"/>
        <v>15.926454005481933</v>
      </c>
      <c r="BH174" s="31">
        <f t="shared" si="111"/>
        <v>16.149407133874895</v>
      </c>
      <c r="BI174" s="31">
        <f t="shared" si="112"/>
        <v>17.943222518116229</v>
      </c>
      <c r="BJ174" s="31">
        <f t="shared" si="113"/>
        <v>4.7918848566886121</v>
      </c>
      <c r="BK174" s="31">
        <f t="shared" si="114"/>
        <v>2.0806907610802678</v>
      </c>
      <c r="BL174" s="31">
        <f t="shared" si="115"/>
        <v>14.273568116191608</v>
      </c>
      <c r="BM174" s="31">
        <f t="shared" si="116"/>
        <v>15.580577770812939</v>
      </c>
    </row>
    <row r="175" spans="1:65" x14ac:dyDescent="0.25">
      <c r="A175">
        <v>9</v>
      </c>
      <c r="B175" s="3">
        <v>19</v>
      </c>
      <c r="C175" s="24">
        <v>2015</v>
      </c>
      <c r="D175" s="2" t="s">
        <v>22</v>
      </c>
      <c r="E175" s="4">
        <v>304977</v>
      </c>
      <c r="F175" s="4">
        <v>66882</v>
      </c>
      <c r="G175" s="4">
        <v>252090</v>
      </c>
      <c r="H175" s="4">
        <v>623949</v>
      </c>
      <c r="I175" s="4">
        <v>1792673.7008364566</v>
      </c>
      <c r="J175" s="4">
        <v>1930731.3302981369</v>
      </c>
      <c r="K175" s="4">
        <v>1981726.6070847712</v>
      </c>
      <c r="L175" s="4">
        <v>1997575</v>
      </c>
      <c r="M175" s="4">
        <f t="shared" si="78"/>
        <v>1912576.3995916666</v>
      </c>
      <c r="N175" s="4">
        <f t="shared" si="79"/>
        <v>2059867.9919036294</v>
      </c>
      <c r="O175" s="4">
        <f t="shared" si="80"/>
        <v>2114274.079764043</v>
      </c>
      <c r="P175" s="4">
        <f t="shared" si="81"/>
        <v>2131182.4899487738</v>
      </c>
      <c r="Q175" s="4">
        <v>19795727.84</v>
      </c>
      <c r="R175" s="4">
        <v>18215750.410000004</v>
      </c>
      <c r="S175" s="11">
        <v>22975846.240000002</v>
      </c>
      <c r="T175" s="4">
        <v>60987324.5</v>
      </c>
      <c r="U175" s="33">
        <f t="shared" si="82"/>
        <v>0.32458757622659773</v>
      </c>
      <c r="V175" s="33">
        <f t="shared" si="83"/>
        <v>0.29868092360733095</v>
      </c>
      <c r="W175" s="33">
        <f t="shared" si="84"/>
        <v>0.37673150000210293</v>
      </c>
      <c r="X175" s="4">
        <v>15201597.450000001</v>
      </c>
      <c r="Y175" s="4">
        <v>14207788.740000002</v>
      </c>
      <c r="Z175" s="11">
        <v>16552917.779999997</v>
      </c>
      <c r="AA175" s="4">
        <v>45962303.990000002</v>
      </c>
      <c r="AB175" s="4">
        <v>14336036</v>
      </c>
      <c r="AC175" s="4">
        <f t="shared" si="85"/>
        <v>9661860.120213164</v>
      </c>
      <c r="AD175" s="4">
        <f t="shared" si="86"/>
        <v>8890707.8268932011</v>
      </c>
      <c r="AE175" s="4">
        <f t="shared" si="87"/>
        <v>11214006.088012857</v>
      </c>
      <c r="AF175" s="4">
        <v>9823532.5700000003</v>
      </c>
      <c r="AG175" s="13">
        <v>120.52999999999997</v>
      </c>
      <c r="AH175" s="3">
        <v>7.83</v>
      </c>
      <c r="AI175" s="4">
        <v>2100000</v>
      </c>
      <c r="AJ175" s="4">
        <v>998120</v>
      </c>
      <c r="AK175" s="31">
        <f t="shared" si="88"/>
        <v>12.627991642910018</v>
      </c>
      <c r="AL175" s="31">
        <f t="shared" si="89"/>
        <v>11.110685151617679</v>
      </c>
      <c r="AM175" s="31">
        <f t="shared" si="90"/>
        <v>12.437541445590373</v>
      </c>
      <c r="AN175" s="31">
        <f t="shared" si="91"/>
        <v>13.343823913242193</v>
      </c>
      <c r="AO175" s="31">
        <f t="shared" si="92"/>
        <v>14.399218750993333</v>
      </c>
      <c r="AP175" s="31">
        <f t="shared" si="93"/>
        <v>14.473409416721745</v>
      </c>
      <c r="AQ175" s="31">
        <f t="shared" si="94"/>
        <v>14.499479046459061</v>
      </c>
      <c r="AR175" s="31">
        <f t="shared" si="95"/>
        <v>14.507444502851365</v>
      </c>
      <c r="AS175" s="31">
        <f t="shared" si="96"/>
        <v>14.463961791383859</v>
      </c>
      <c r="AT175" s="31">
        <f t="shared" si="97"/>
        <v>14.53815245711227</v>
      </c>
      <c r="AU175" s="31">
        <f t="shared" si="98"/>
        <v>14.564222086849586</v>
      </c>
      <c r="AV175" s="31">
        <f t="shared" si="99"/>
        <v>14.57218754324189</v>
      </c>
      <c r="AW175" s="31">
        <f t="shared" si="100"/>
        <v>16.80097670672744</v>
      </c>
      <c r="AX175" s="31">
        <f t="shared" si="101"/>
        <v>16.717797184941023</v>
      </c>
      <c r="AY175" s="31">
        <f t="shared" si="102"/>
        <v>16.949954058607137</v>
      </c>
      <c r="AZ175" s="31">
        <f t="shared" si="103"/>
        <v>17.92617660546323</v>
      </c>
      <c r="BA175" s="31">
        <f t="shared" si="104"/>
        <v>16.536911075689108</v>
      </c>
      <c r="BB175" s="31">
        <f t="shared" si="105"/>
        <v>16.469300875015705</v>
      </c>
      <c r="BC175" s="31">
        <f t="shared" si="106"/>
        <v>16.62207294515451</v>
      </c>
      <c r="BD175" s="31">
        <f t="shared" si="107"/>
        <v>17.643332140019069</v>
      </c>
      <c r="BE175" s="31">
        <f t="shared" si="108"/>
        <v>16.478286925354411</v>
      </c>
      <c r="BF175" s="31">
        <f t="shared" si="109"/>
        <v>16.08369674667987</v>
      </c>
      <c r="BG175" s="31">
        <f t="shared" si="110"/>
        <v>16.00051722489345</v>
      </c>
      <c r="BH175" s="31">
        <f t="shared" si="111"/>
        <v>16.232674098559567</v>
      </c>
      <c r="BI175" s="31">
        <f t="shared" si="112"/>
        <v>16.100291347821766</v>
      </c>
      <c r="BJ175" s="31">
        <f t="shared" si="113"/>
        <v>4.7918986846002518</v>
      </c>
      <c r="BK175" s="31">
        <f t="shared" si="114"/>
        <v>2.0579625100027119</v>
      </c>
      <c r="BL175" s="31">
        <f t="shared" si="115"/>
        <v>14.557447902693651</v>
      </c>
      <c r="BM175" s="31">
        <f t="shared" si="116"/>
        <v>13.813628788546255</v>
      </c>
    </row>
    <row r="176" spans="1:65" x14ac:dyDescent="0.25">
      <c r="A176">
        <v>10</v>
      </c>
      <c r="B176" s="6">
        <v>21</v>
      </c>
      <c r="C176" s="24">
        <v>2015</v>
      </c>
      <c r="D176" s="5" t="s">
        <v>23</v>
      </c>
      <c r="E176" s="7">
        <v>106235</v>
      </c>
      <c r="F176" s="7">
        <v>278854</v>
      </c>
      <c r="G176" s="7">
        <v>451581</v>
      </c>
      <c r="H176" s="7">
        <v>836670</v>
      </c>
      <c r="I176" s="7">
        <v>2428744.1476726127</v>
      </c>
      <c r="J176" s="7">
        <v>3705597.074175016</v>
      </c>
      <c r="K176" s="7">
        <v>3136475.9910735833</v>
      </c>
      <c r="L176" s="7">
        <v>3391478</v>
      </c>
      <c r="M176" s="4">
        <f t="shared" si="78"/>
        <v>2591190.3183036591</v>
      </c>
      <c r="N176" s="4">
        <f t="shared" si="79"/>
        <v>3953445.3521330627</v>
      </c>
      <c r="O176" s="4">
        <f t="shared" si="80"/>
        <v>3346258.6948278528</v>
      </c>
      <c r="P176" s="4">
        <f t="shared" si="81"/>
        <v>3618316.4730468132</v>
      </c>
      <c r="Q176" s="7">
        <v>38488454</v>
      </c>
      <c r="R176" s="7">
        <v>113874831.10000001</v>
      </c>
      <c r="S176" s="12">
        <v>47207109.400000006</v>
      </c>
      <c r="T176" s="7">
        <v>199570394.5</v>
      </c>
      <c r="U176" s="33">
        <f t="shared" si="82"/>
        <v>0.19285653113242707</v>
      </c>
      <c r="V176" s="33">
        <f t="shared" si="83"/>
        <v>0.57059981960400452</v>
      </c>
      <c r="W176" s="33">
        <f t="shared" si="84"/>
        <v>0.23654364926356852</v>
      </c>
      <c r="X176" s="7">
        <v>31106542.240000002</v>
      </c>
      <c r="Y176" s="7">
        <v>87963758.879999995</v>
      </c>
      <c r="Z176" s="12">
        <v>36061049.880000003</v>
      </c>
      <c r="AA176" s="7">
        <v>155131351</v>
      </c>
      <c r="AB176" s="7">
        <v>84770997</v>
      </c>
      <c r="AC176" s="4">
        <f t="shared" si="85"/>
        <v>5740678.213050955</v>
      </c>
      <c r="AD176" s="4">
        <f t="shared" si="86"/>
        <v>16984801.777453244</v>
      </c>
      <c r="AE176" s="4">
        <f t="shared" si="87"/>
        <v>7041094.0494958041</v>
      </c>
      <c r="AF176" s="7">
        <v>60639207.829999998</v>
      </c>
      <c r="AG176" s="15">
        <v>120.64749999999999</v>
      </c>
      <c r="AH176" s="6">
        <v>9.85</v>
      </c>
      <c r="AI176" s="7">
        <v>1954000</v>
      </c>
      <c r="AJ176" s="7">
        <v>1370889</v>
      </c>
      <c r="AK176" s="31">
        <f t="shared" si="88"/>
        <v>11.573408900349738</v>
      </c>
      <c r="AL176" s="31">
        <f t="shared" si="89"/>
        <v>12.538443626344545</v>
      </c>
      <c r="AM176" s="31">
        <f t="shared" si="90"/>
        <v>13.02051003774192</v>
      </c>
      <c r="AN176" s="31">
        <f t="shared" si="91"/>
        <v>13.637185006495665</v>
      </c>
      <c r="AO176" s="31">
        <f t="shared" si="92"/>
        <v>14.702884870066196</v>
      </c>
      <c r="AP176" s="31">
        <f t="shared" si="93"/>
        <v>15.125354957351961</v>
      </c>
      <c r="AQ176" s="31">
        <f t="shared" si="94"/>
        <v>14.958610431802434</v>
      </c>
      <c r="AR176" s="31">
        <f t="shared" si="95"/>
        <v>15.036776372541983</v>
      </c>
      <c r="AS176" s="31">
        <f t="shared" si="96"/>
        <v>14.767627910456721</v>
      </c>
      <c r="AT176" s="31">
        <f t="shared" si="97"/>
        <v>15.190097997742486</v>
      </c>
      <c r="AU176" s="31">
        <f t="shared" si="98"/>
        <v>15.023353472192959</v>
      </c>
      <c r="AV176" s="31">
        <f t="shared" si="99"/>
        <v>15.101519412932509</v>
      </c>
      <c r="AW176" s="31">
        <f t="shared" si="100"/>
        <v>17.465868858176286</v>
      </c>
      <c r="AX176" s="31">
        <f t="shared" si="101"/>
        <v>18.550610430338029</v>
      </c>
      <c r="AY176" s="31">
        <f t="shared" si="102"/>
        <v>17.670055062094654</v>
      </c>
      <c r="AZ176" s="31">
        <f t="shared" si="103"/>
        <v>19.111677586692227</v>
      </c>
      <c r="BA176" s="31">
        <f t="shared" si="104"/>
        <v>17.252928716441392</v>
      </c>
      <c r="BB176" s="31">
        <f t="shared" si="105"/>
        <v>18.29243545670775</v>
      </c>
      <c r="BC176" s="31">
        <f t="shared" si="106"/>
        <v>17.400723890124269</v>
      </c>
      <c r="BD176" s="31">
        <f t="shared" si="107"/>
        <v>18.859782741827448</v>
      </c>
      <c r="BE176" s="31">
        <f t="shared" si="108"/>
        <v>18.255464025751714</v>
      </c>
      <c r="BF176" s="31">
        <f t="shared" si="109"/>
        <v>15.563087916899718</v>
      </c>
      <c r="BG176" s="31">
        <f t="shared" si="110"/>
        <v>16.647829489061458</v>
      </c>
      <c r="BH176" s="31">
        <f t="shared" si="111"/>
        <v>15.767274120818083</v>
      </c>
      <c r="BI176" s="31">
        <f t="shared" si="112"/>
        <v>17.920452235723616</v>
      </c>
      <c r="BJ176" s="31">
        <f t="shared" si="113"/>
        <v>4.7928730707622824</v>
      </c>
      <c r="BK176" s="31">
        <f t="shared" si="114"/>
        <v>2.2874714551839976</v>
      </c>
      <c r="BL176" s="31">
        <f t="shared" si="115"/>
        <v>14.485389111584865</v>
      </c>
      <c r="BM176" s="31">
        <f t="shared" si="116"/>
        <v>14.130969992465912</v>
      </c>
    </row>
    <row r="177" spans="1:65" x14ac:dyDescent="0.25">
      <c r="A177">
        <v>11</v>
      </c>
      <c r="B177" s="3">
        <v>31</v>
      </c>
      <c r="C177" s="24">
        <v>2015</v>
      </c>
      <c r="D177" s="2" t="s">
        <v>24</v>
      </c>
      <c r="E177" s="4">
        <v>48766</v>
      </c>
      <c r="F177" s="4">
        <v>911037</v>
      </c>
      <c r="G177" s="4">
        <v>3764226</v>
      </c>
      <c r="H177" s="4">
        <v>4724029</v>
      </c>
      <c r="I177" s="4">
        <v>5150912.7062297501</v>
      </c>
      <c r="J177" s="4">
        <v>3064259.8646256956</v>
      </c>
      <c r="K177" s="4">
        <v>2851948.3462369158</v>
      </c>
      <c r="L177" s="4">
        <v>2998835</v>
      </c>
      <c r="M177" s="4">
        <f t="shared" si="78"/>
        <v>5495430.6931011332</v>
      </c>
      <c r="N177" s="4">
        <f t="shared" si="79"/>
        <v>3269212.4041115264</v>
      </c>
      <c r="O177" s="4">
        <f t="shared" si="80"/>
        <v>3042700.4631808456</v>
      </c>
      <c r="P177" s="4">
        <f t="shared" si="81"/>
        <v>3199411.6076970985</v>
      </c>
      <c r="Q177" s="4">
        <v>6906950.0099999998</v>
      </c>
      <c r="R177" s="4">
        <v>542627806.92999995</v>
      </c>
      <c r="S177" s="11">
        <v>1439553990.7500002</v>
      </c>
      <c r="T177" s="4">
        <v>1989088747.71</v>
      </c>
      <c r="U177" s="33">
        <f t="shared" si="82"/>
        <v>3.4724192261164012E-3</v>
      </c>
      <c r="V177" s="33">
        <f t="shared" si="83"/>
        <v>0.27280221033612351</v>
      </c>
      <c r="W177" s="33">
        <f t="shared" si="84"/>
        <v>0.72372537042770535</v>
      </c>
      <c r="X177" s="4">
        <v>4331582.34</v>
      </c>
      <c r="Y177" s="4">
        <v>387183153.97000003</v>
      </c>
      <c r="Z177" s="11">
        <v>1063049111.0699999</v>
      </c>
      <c r="AA177" s="4">
        <v>1454563847.3800001</v>
      </c>
      <c r="AB177" s="4">
        <v>812950000</v>
      </c>
      <c r="AC177" s="4">
        <f t="shared" si="85"/>
        <v>103362.02399211336</v>
      </c>
      <c r="AD177" s="4">
        <f t="shared" si="86"/>
        <v>8120387.1922458736</v>
      </c>
      <c r="AE177" s="4">
        <f t="shared" si="87"/>
        <v>21542824.823462717</v>
      </c>
      <c r="AF177" s="4">
        <v>654610000</v>
      </c>
      <c r="AG177" s="13">
        <v>121.05666666666666</v>
      </c>
      <c r="AH177" s="3">
        <v>10.9</v>
      </c>
      <c r="AI177" s="4">
        <v>2700000</v>
      </c>
      <c r="AJ177" s="4">
        <v>7670587</v>
      </c>
      <c r="AK177" s="31">
        <f t="shared" si="88"/>
        <v>10.794788627706676</v>
      </c>
      <c r="AL177" s="31">
        <f t="shared" si="89"/>
        <v>13.722338790126452</v>
      </c>
      <c r="AM177" s="31">
        <f t="shared" si="90"/>
        <v>15.141052820392899</v>
      </c>
      <c r="AN177" s="31">
        <f t="shared" si="91"/>
        <v>15.368172595145916</v>
      </c>
      <c r="AO177" s="31">
        <f t="shared" si="92"/>
        <v>15.454684481448142</v>
      </c>
      <c r="AP177" s="31">
        <f t="shared" si="93"/>
        <v>14.935316618460918</v>
      </c>
      <c r="AQ177" s="31">
        <f t="shared" si="94"/>
        <v>14.863512948934678</v>
      </c>
      <c r="AR177" s="31">
        <f t="shared" si="95"/>
        <v>14.913734437878135</v>
      </c>
      <c r="AS177" s="31">
        <f t="shared" si="96"/>
        <v>15.519427521838667</v>
      </c>
      <c r="AT177" s="31">
        <f t="shared" si="97"/>
        <v>15.000059658851445</v>
      </c>
      <c r="AU177" s="31">
        <f t="shared" si="98"/>
        <v>14.928255989325203</v>
      </c>
      <c r="AV177" s="31">
        <f t="shared" si="99"/>
        <v>14.97847747826866</v>
      </c>
      <c r="AW177" s="31">
        <f t="shared" si="100"/>
        <v>15.748038710459859</v>
      </c>
      <c r="AX177" s="31">
        <f t="shared" si="101"/>
        <v>20.111934204443262</v>
      </c>
      <c r="AY177" s="31">
        <f t="shared" si="102"/>
        <v>21.087599173912665</v>
      </c>
      <c r="AZ177" s="31">
        <f t="shared" si="103"/>
        <v>21.41094245508377</v>
      </c>
      <c r="BA177" s="31">
        <f t="shared" si="104"/>
        <v>15.281443469712629</v>
      </c>
      <c r="BB177" s="31">
        <f t="shared" si="105"/>
        <v>19.774408405111341</v>
      </c>
      <c r="BC177" s="31">
        <f t="shared" si="106"/>
        <v>20.78440713568116</v>
      </c>
      <c r="BD177" s="31">
        <f t="shared" si="107"/>
        <v>21.097971931381625</v>
      </c>
      <c r="BE177" s="31">
        <f t="shared" si="108"/>
        <v>20.516180165005839</v>
      </c>
      <c r="BF177" s="31">
        <f t="shared" si="109"/>
        <v>11.545992900791745</v>
      </c>
      <c r="BG177" s="31">
        <f t="shared" si="110"/>
        <v>15.909888394775148</v>
      </c>
      <c r="BH177" s="31">
        <f t="shared" si="111"/>
        <v>16.885553364244551</v>
      </c>
      <c r="BI177" s="31">
        <f t="shared" si="112"/>
        <v>20.299550196419407</v>
      </c>
      <c r="BJ177" s="31">
        <f t="shared" si="113"/>
        <v>4.7962587555285907</v>
      </c>
      <c r="BK177" s="31">
        <f t="shared" si="114"/>
        <v>2.388762789235098</v>
      </c>
      <c r="BL177" s="31">
        <f t="shared" si="115"/>
        <v>14.808762330974558</v>
      </c>
      <c r="BM177" s="31">
        <f t="shared" si="116"/>
        <v>15.852903702357652</v>
      </c>
    </row>
    <row r="178" spans="1:65" x14ac:dyDescent="0.25">
      <c r="A178">
        <v>12</v>
      </c>
      <c r="B178" s="6">
        <v>32</v>
      </c>
      <c r="C178" s="24">
        <v>2015</v>
      </c>
      <c r="D178" s="5" t="s">
        <v>25</v>
      </c>
      <c r="E178" s="7">
        <v>3232490</v>
      </c>
      <c r="F178" s="7">
        <v>5705390</v>
      </c>
      <c r="G178" s="7">
        <v>9853602</v>
      </c>
      <c r="H178" s="7">
        <v>18791482</v>
      </c>
      <c r="I178" s="7">
        <v>885530.42433294468</v>
      </c>
      <c r="J178" s="7">
        <v>1827742.9732046365</v>
      </c>
      <c r="K178" s="7">
        <v>1943327.1561049451</v>
      </c>
      <c r="L178" s="7">
        <v>1855514</v>
      </c>
      <c r="M178" s="4">
        <f t="shared" si="78"/>
        <v>944758.98760010488</v>
      </c>
      <c r="N178" s="4">
        <f t="shared" si="79"/>
        <v>1949991.2747309275</v>
      </c>
      <c r="O178" s="4">
        <f t="shared" si="80"/>
        <v>2073306.2875400458</v>
      </c>
      <c r="P178" s="4">
        <f t="shared" si="81"/>
        <v>1979619.7622891804</v>
      </c>
      <c r="Q178" s="7">
        <v>158522968.54338935</v>
      </c>
      <c r="R178" s="7">
        <v>794661090.83022106</v>
      </c>
      <c r="S178" s="12">
        <v>571648142.14872277</v>
      </c>
      <c r="T178" s="7">
        <v>1524832201.5223329</v>
      </c>
      <c r="U178" s="33">
        <f t="shared" si="82"/>
        <v>0.10396092657613487</v>
      </c>
      <c r="V178" s="33">
        <f t="shared" si="83"/>
        <v>0.52114658257929136</v>
      </c>
      <c r="W178" s="33">
        <f t="shared" si="84"/>
        <v>0.37489249084457399</v>
      </c>
      <c r="X178" s="7">
        <v>120206619.12414955</v>
      </c>
      <c r="Y178" s="7">
        <v>629910562.950279</v>
      </c>
      <c r="Z178" s="12">
        <v>456966223.66085666</v>
      </c>
      <c r="AA178" s="7">
        <v>1207083405.735285</v>
      </c>
      <c r="AB178" s="7">
        <v>382975600.09171617</v>
      </c>
      <c r="AC178" s="4">
        <f t="shared" si="85"/>
        <v>3094560.6181955221</v>
      </c>
      <c r="AD178" s="4">
        <f t="shared" si="86"/>
        <v>15512748.33603945</v>
      </c>
      <c r="AE178" s="4">
        <f t="shared" si="87"/>
        <v>11159265.085765034</v>
      </c>
      <c r="AF178" s="7">
        <v>299342638.38999999</v>
      </c>
      <c r="AG178" s="15">
        <v>119.1925</v>
      </c>
      <c r="AH178" s="6">
        <v>8.31</v>
      </c>
      <c r="AI178" s="7">
        <v>1000000</v>
      </c>
      <c r="AJ178" s="7">
        <v>34117483</v>
      </c>
      <c r="AK178" s="31">
        <f t="shared" si="88"/>
        <v>14.988763296042544</v>
      </c>
      <c r="AL178" s="31">
        <f t="shared" si="89"/>
        <v>15.556921900028566</v>
      </c>
      <c r="AM178" s="31">
        <f t="shared" si="90"/>
        <v>16.103347631580895</v>
      </c>
      <c r="AN178" s="31">
        <f t="shared" si="91"/>
        <v>16.748914240019722</v>
      </c>
      <c r="AO178" s="31">
        <f t="shared" si="92"/>
        <v>13.693942093980622</v>
      </c>
      <c r="AP178" s="31">
        <f t="shared" si="93"/>
        <v>14.418592415642435</v>
      </c>
      <c r="AQ178" s="31">
        <f t="shared" si="94"/>
        <v>14.479912090976812</v>
      </c>
      <c r="AR178" s="31">
        <f t="shared" si="95"/>
        <v>14.433672304590408</v>
      </c>
      <c r="AS178" s="31">
        <f t="shared" si="96"/>
        <v>13.758685134371147</v>
      </c>
      <c r="AT178" s="31">
        <f t="shared" si="97"/>
        <v>14.483335456032959</v>
      </c>
      <c r="AU178" s="31">
        <f t="shared" si="98"/>
        <v>14.544655131367337</v>
      </c>
      <c r="AV178" s="31">
        <f t="shared" si="99"/>
        <v>14.498415344980932</v>
      </c>
      <c r="AW178" s="31">
        <f t="shared" si="100"/>
        <v>18.881410052728562</v>
      </c>
      <c r="AX178" s="31">
        <f t="shared" si="101"/>
        <v>20.49342628088408</v>
      </c>
      <c r="AY178" s="31">
        <f t="shared" si="102"/>
        <v>20.164034223966603</v>
      </c>
      <c r="AZ178" s="31">
        <f t="shared" si="103"/>
        <v>21.145150209163212</v>
      </c>
      <c r="BA178" s="31">
        <f t="shared" si="104"/>
        <v>18.604722646137816</v>
      </c>
      <c r="BB178" s="31">
        <f t="shared" si="105"/>
        <v>20.261088403701084</v>
      </c>
      <c r="BC178" s="31">
        <f t="shared" si="106"/>
        <v>19.940120037288697</v>
      </c>
      <c r="BD178" s="31">
        <f t="shared" si="107"/>
        <v>20.91147287836063</v>
      </c>
      <c r="BE178" s="31">
        <f t="shared" si="108"/>
        <v>19.763481837783189</v>
      </c>
      <c r="BF178" s="31">
        <f t="shared" si="109"/>
        <v>14.945156488981009</v>
      </c>
      <c r="BG178" s="31">
        <f t="shared" si="110"/>
        <v>16.557172717136527</v>
      </c>
      <c r="BH178" s="31">
        <f t="shared" si="111"/>
        <v>16.22778066021905</v>
      </c>
      <c r="BI178" s="31">
        <f t="shared" si="112"/>
        <v>19.517099423050617</v>
      </c>
      <c r="BJ178" s="31">
        <f t="shared" si="113"/>
        <v>4.7807398331886493</v>
      </c>
      <c r="BK178" s="31">
        <f t="shared" si="114"/>
        <v>2.1174596088673567</v>
      </c>
      <c r="BL178" s="31">
        <f t="shared" si="115"/>
        <v>13.815510557964274</v>
      </c>
      <c r="BM178" s="31">
        <f t="shared" si="116"/>
        <v>17.345320508816272</v>
      </c>
    </row>
    <row r="179" spans="1:65" x14ac:dyDescent="0.25">
      <c r="A179">
        <v>13</v>
      </c>
      <c r="B179" s="3">
        <v>33</v>
      </c>
      <c r="C179" s="24">
        <v>2015</v>
      </c>
      <c r="D179" s="2" t="s">
        <v>26</v>
      </c>
      <c r="E179" s="4">
        <v>4834252</v>
      </c>
      <c r="F179" s="4">
        <v>4830704</v>
      </c>
      <c r="G179" s="4">
        <v>6770186</v>
      </c>
      <c r="H179" s="4">
        <v>16435142</v>
      </c>
      <c r="I179" s="4">
        <v>826307.55762918445</v>
      </c>
      <c r="J179" s="4">
        <v>1270224.4901838324</v>
      </c>
      <c r="K179" s="4">
        <v>1522066.9947358905</v>
      </c>
      <c r="L179" s="4">
        <v>1420044</v>
      </c>
      <c r="M179" s="4">
        <f t="shared" si="78"/>
        <v>881575.00876395393</v>
      </c>
      <c r="N179" s="4">
        <f t="shared" si="79"/>
        <v>1355183.255589348</v>
      </c>
      <c r="O179" s="4">
        <f t="shared" si="80"/>
        <v>1623870.206480399</v>
      </c>
      <c r="P179" s="4">
        <f t="shared" si="81"/>
        <v>1515023.4197748855</v>
      </c>
      <c r="Q179" s="4">
        <v>180429967.01000002</v>
      </c>
      <c r="R179" s="4">
        <v>459588041.30999994</v>
      </c>
      <c r="S179" s="11">
        <v>370968628.85000002</v>
      </c>
      <c r="T179" s="4">
        <v>1010986637.1700002</v>
      </c>
      <c r="U179" s="33">
        <f t="shared" si="82"/>
        <v>0.17846919076504097</v>
      </c>
      <c r="V179" s="33">
        <f t="shared" si="83"/>
        <v>0.45459358651514892</v>
      </c>
      <c r="W179" s="33">
        <f t="shared" si="84"/>
        <v>0.36693722271980994</v>
      </c>
      <c r="X179" s="4">
        <v>130104463.89</v>
      </c>
      <c r="Y179" s="4">
        <v>367057551.72000003</v>
      </c>
      <c r="Z179" s="11">
        <v>309603076.56000006</v>
      </c>
      <c r="AA179" s="4">
        <v>806765092.16999996</v>
      </c>
      <c r="AB179" s="4">
        <v>308702422.26344466</v>
      </c>
      <c r="AC179" s="4">
        <f t="shared" si="85"/>
        <v>5312416.3807664765</v>
      </c>
      <c r="AD179" s="4">
        <f t="shared" si="86"/>
        <v>13531693.651112325</v>
      </c>
      <c r="AE179" s="4">
        <f t="shared" si="87"/>
        <v>10922464.008121192</v>
      </c>
      <c r="AF179" s="4">
        <v>232335202.14037097</v>
      </c>
      <c r="AG179" s="13">
        <v>119.40416666666665</v>
      </c>
      <c r="AH179" s="3">
        <v>7.57</v>
      </c>
      <c r="AI179" s="4">
        <v>910000</v>
      </c>
      <c r="AJ179" s="4">
        <v>25492463</v>
      </c>
      <c r="AK179" s="31">
        <f t="shared" si="88"/>
        <v>15.391236969627393</v>
      </c>
      <c r="AL179" s="31">
        <f t="shared" si="89"/>
        <v>15.390502770701008</v>
      </c>
      <c r="AM179" s="31">
        <f t="shared" si="90"/>
        <v>15.728039118661714</v>
      </c>
      <c r="AN179" s="31">
        <f t="shared" si="91"/>
        <v>16.614932405140486</v>
      </c>
      <c r="AO179" s="31">
        <f t="shared" si="92"/>
        <v>13.624722328997665</v>
      </c>
      <c r="AP179" s="31">
        <f t="shared" si="93"/>
        <v>14.054704206738149</v>
      </c>
      <c r="AQ179" s="31">
        <f t="shared" si="94"/>
        <v>14.235579834001312</v>
      </c>
      <c r="AR179" s="31">
        <f t="shared" si="95"/>
        <v>14.166198415012882</v>
      </c>
      <c r="AS179" s="31">
        <f t="shared" si="96"/>
        <v>13.68946536938819</v>
      </c>
      <c r="AT179" s="31">
        <f t="shared" si="97"/>
        <v>14.119447247128674</v>
      </c>
      <c r="AU179" s="31">
        <f t="shared" si="98"/>
        <v>14.300322874391837</v>
      </c>
      <c r="AV179" s="31">
        <f t="shared" si="99"/>
        <v>14.230941455403407</v>
      </c>
      <c r="AW179" s="31">
        <f t="shared" si="100"/>
        <v>19.010853266043473</v>
      </c>
      <c r="AX179" s="31">
        <f t="shared" si="101"/>
        <v>19.945841083822287</v>
      </c>
      <c r="AY179" s="31">
        <f t="shared" si="102"/>
        <v>19.731628058640656</v>
      </c>
      <c r="AZ179" s="31">
        <f t="shared" si="103"/>
        <v>20.734192559459213</v>
      </c>
      <c r="BA179" s="31">
        <f t="shared" si="104"/>
        <v>18.683848254116253</v>
      </c>
      <c r="BB179" s="31">
        <f t="shared" si="105"/>
        <v>19.721029210400143</v>
      </c>
      <c r="BC179" s="31">
        <f t="shared" si="106"/>
        <v>19.550801636839775</v>
      </c>
      <c r="BD179" s="31">
        <f t="shared" si="107"/>
        <v>20.508543096090438</v>
      </c>
      <c r="BE179" s="31">
        <f t="shared" si="108"/>
        <v>19.547888336099991</v>
      </c>
      <c r="BF179" s="31">
        <f t="shared" si="109"/>
        <v>15.485557351999917</v>
      </c>
      <c r="BG179" s="31">
        <f t="shared" si="110"/>
        <v>16.42054516977873</v>
      </c>
      <c r="BH179" s="31">
        <f t="shared" si="111"/>
        <v>16.206332144597098</v>
      </c>
      <c r="BI179" s="31">
        <f t="shared" si="112"/>
        <v>19.263691723670124</v>
      </c>
      <c r="BJ179" s="31">
        <f t="shared" si="113"/>
        <v>4.782514097055377</v>
      </c>
      <c r="BK179" s="31">
        <f t="shared" si="114"/>
        <v>2.0241930674493576</v>
      </c>
      <c r="BL179" s="31">
        <f t="shared" si="115"/>
        <v>13.721199878493033</v>
      </c>
      <c r="BM179" s="31">
        <f t="shared" si="116"/>
        <v>17.053893397812189</v>
      </c>
    </row>
    <row r="180" spans="1:65" x14ac:dyDescent="0.25">
      <c r="A180">
        <v>14</v>
      </c>
      <c r="B180" s="6">
        <v>34</v>
      </c>
      <c r="C180" s="24">
        <v>2015</v>
      </c>
      <c r="D180" s="5" t="s">
        <v>27</v>
      </c>
      <c r="E180" s="7">
        <v>452231</v>
      </c>
      <c r="F180" s="7">
        <v>433878</v>
      </c>
      <c r="G180" s="7">
        <v>1005109</v>
      </c>
      <c r="H180" s="7">
        <v>1891218</v>
      </c>
      <c r="I180" s="7">
        <v>826677.8743319232</v>
      </c>
      <c r="J180" s="7">
        <v>1458161.3234964667</v>
      </c>
      <c r="K180" s="7">
        <v>1766527.8314590757</v>
      </c>
      <c r="L180" s="7">
        <v>1688324</v>
      </c>
      <c r="M180" s="4">
        <f t="shared" si="78"/>
        <v>881970.09404115868</v>
      </c>
      <c r="N180" s="4">
        <f t="shared" si="79"/>
        <v>1555690.2144631366</v>
      </c>
      <c r="O180" s="4">
        <f t="shared" si="80"/>
        <v>1884681.7678498987</v>
      </c>
      <c r="P180" s="4">
        <f t="shared" si="81"/>
        <v>1801247.2854137011</v>
      </c>
      <c r="Q180" s="7">
        <v>11366973.050000001</v>
      </c>
      <c r="R180" s="7">
        <v>23031094.18</v>
      </c>
      <c r="S180" s="12">
        <v>67042451.209999993</v>
      </c>
      <c r="T180" s="7">
        <v>101440518.44</v>
      </c>
      <c r="U180" s="33">
        <f t="shared" si="82"/>
        <v>0.11205554964433008</v>
      </c>
      <c r="V180" s="33">
        <f t="shared" si="83"/>
        <v>0.22704038321356199</v>
      </c>
      <c r="W180" s="33">
        <f t="shared" si="84"/>
        <v>0.66090406714210792</v>
      </c>
      <c r="X180" s="7">
        <v>8138924.9199999999</v>
      </c>
      <c r="Y180" s="7">
        <v>18732697.870000001</v>
      </c>
      <c r="Z180" s="12">
        <v>56602828.729999989</v>
      </c>
      <c r="AA180" s="7">
        <v>83474451.549999997</v>
      </c>
      <c r="AB180" s="7">
        <v>30798881</v>
      </c>
      <c r="AC180" s="4">
        <f t="shared" si="85"/>
        <v>3335509.8150808467</v>
      </c>
      <c r="AD180" s="4">
        <f t="shared" si="86"/>
        <v>6758214.376996466</v>
      </c>
      <c r="AE180" s="4">
        <f t="shared" si="87"/>
        <v>19672849.847922686</v>
      </c>
      <c r="AF180" s="7">
        <v>22286615</v>
      </c>
      <c r="AG180" s="15">
        <v>118.22333333333336</v>
      </c>
      <c r="AH180" s="6">
        <v>9.59</v>
      </c>
      <c r="AI180" s="7">
        <v>988500</v>
      </c>
      <c r="AJ180" s="7">
        <v>2882980</v>
      </c>
      <c r="AK180" s="31">
        <f t="shared" si="88"/>
        <v>13.021948390213591</v>
      </c>
      <c r="AL180" s="31">
        <f t="shared" si="89"/>
        <v>12.980518667574064</v>
      </c>
      <c r="AM180" s="31">
        <f t="shared" si="90"/>
        <v>13.820606551305644</v>
      </c>
      <c r="AN180" s="31">
        <f t="shared" si="91"/>
        <v>14.45273162391512</v>
      </c>
      <c r="AO180" s="31">
        <f t="shared" si="92"/>
        <v>13.625170387040736</v>
      </c>
      <c r="AP180" s="31">
        <f t="shared" si="93"/>
        <v>14.192686832546718</v>
      </c>
      <c r="AQ180" s="31">
        <f t="shared" si="94"/>
        <v>14.384526500799641</v>
      </c>
      <c r="AR180" s="31">
        <f t="shared" si="95"/>
        <v>14.339246878847277</v>
      </c>
      <c r="AS180" s="31">
        <f t="shared" si="96"/>
        <v>13.689913427431261</v>
      </c>
      <c r="AT180" s="31">
        <f t="shared" si="97"/>
        <v>14.257429872937243</v>
      </c>
      <c r="AU180" s="31">
        <f t="shared" si="98"/>
        <v>14.449269541190166</v>
      </c>
      <c r="AV180" s="31">
        <f t="shared" si="99"/>
        <v>14.403989919237802</v>
      </c>
      <c r="AW180" s="31">
        <f t="shared" si="100"/>
        <v>16.246222607767823</v>
      </c>
      <c r="AX180" s="31">
        <f t="shared" si="101"/>
        <v>16.952355781740767</v>
      </c>
      <c r="AY180" s="31">
        <f t="shared" si="102"/>
        <v>18.020836576864664</v>
      </c>
      <c r="AZ180" s="31">
        <f t="shared" si="103"/>
        <v>18.434983159444545</v>
      </c>
      <c r="BA180" s="31">
        <f t="shared" si="104"/>
        <v>15.912168655546148</v>
      </c>
      <c r="BB180" s="31">
        <f t="shared" si="105"/>
        <v>16.745781104090213</v>
      </c>
      <c r="BC180" s="31">
        <f t="shared" si="106"/>
        <v>17.851569519486411</v>
      </c>
      <c r="BD180" s="31">
        <f t="shared" si="107"/>
        <v>18.240051173541801</v>
      </c>
      <c r="BE180" s="31">
        <f t="shared" si="108"/>
        <v>17.242988916114978</v>
      </c>
      <c r="BF180" s="31">
        <f t="shared" si="109"/>
        <v>15.020136093738934</v>
      </c>
      <c r="BG180" s="31">
        <f t="shared" si="110"/>
        <v>15.726269267711878</v>
      </c>
      <c r="BH180" s="31">
        <f t="shared" si="111"/>
        <v>16.794750062835778</v>
      </c>
      <c r="BI180" s="31">
        <f t="shared" si="112"/>
        <v>16.919496832008434</v>
      </c>
      <c r="BJ180" s="31">
        <f t="shared" si="113"/>
        <v>4.7725754910174452</v>
      </c>
      <c r="BK180" s="31">
        <f t="shared" si="114"/>
        <v>2.2607208888953467</v>
      </c>
      <c r="BL180" s="31">
        <f t="shared" si="115"/>
        <v>13.803943921592809</v>
      </c>
      <c r="BM180" s="31">
        <f t="shared" si="116"/>
        <v>14.874335039378302</v>
      </c>
    </row>
    <row r="181" spans="1:65" x14ac:dyDescent="0.25">
      <c r="A181">
        <v>15</v>
      </c>
      <c r="B181" s="3">
        <v>35</v>
      </c>
      <c r="C181" s="24">
        <v>2015</v>
      </c>
      <c r="D181" s="2" t="s">
        <v>28</v>
      </c>
      <c r="E181" s="4">
        <v>7209065</v>
      </c>
      <c r="F181" s="4">
        <v>4238978</v>
      </c>
      <c r="G181" s="4">
        <v>7919734</v>
      </c>
      <c r="H181" s="4">
        <v>19367777</v>
      </c>
      <c r="I181" s="4">
        <v>769247.49405547045</v>
      </c>
      <c r="J181" s="4">
        <v>1614377.7631068148</v>
      </c>
      <c r="K181" s="4">
        <v>1538361.3801632733</v>
      </c>
      <c r="L181" s="4">
        <v>1488051</v>
      </c>
      <c r="M181" s="4">
        <f t="shared" si="78"/>
        <v>820698.49180531013</v>
      </c>
      <c r="N181" s="4">
        <f t="shared" si="79"/>
        <v>1722355.1660868372</v>
      </c>
      <c r="O181" s="4">
        <f t="shared" si="80"/>
        <v>1641254.4393163696</v>
      </c>
      <c r="P181" s="4">
        <f t="shared" si="81"/>
        <v>1587579.0572823363</v>
      </c>
      <c r="Q181" s="4">
        <v>298809020</v>
      </c>
      <c r="R181" s="4">
        <v>663717900</v>
      </c>
      <c r="S181" s="11">
        <v>730376090</v>
      </c>
      <c r="T181" s="4">
        <v>1692903000</v>
      </c>
      <c r="U181" s="33">
        <f t="shared" si="82"/>
        <v>0.17650687605846288</v>
      </c>
      <c r="V181" s="33">
        <f t="shared" si="83"/>
        <v>0.39205902523653158</v>
      </c>
      <c r="W181" s="33">
        <f t="shared" si="84"/>
        <v>0.43143410461201853</v>
      </c>
      <c r="X181" s="4">
        <v>226614340</v>
      </c>
      <c r="Y181" s="4">
        <v>519715760</v>
      </c>
      <c r="Z181" s="11">
        <v>585064890</v>
      </c>
      <c r="AA181" s="4">
        <v>1331394990</v>
      </c>
      <c r="AB181" s="4">
        <v>464638790</v>
      </c>
      <c r="AC181" s="4">
        <f t="shared" si="85"/>
        <v>5254004.9947633389</v>
      </c>
      <c r="AD181" s="4">
        <f t="shared" si="86"/>
        <v>11670254.002753446</v>
      </c>
      <c r="AE181" s="4">
        <f t="shared" si="87"/>
        <v>12842315.218314754</v>
      </c>
      <c r="AF181" s="4">
        <v>364981000</v>
      </c>
      <c r="AG181" s="13">
        <v>119.78583333333334</v>
      </c>
      <c r="AH181" s="3">
        <v>7.71</v>
      </c>
      <c r="AI181" s="4">
        <v>1000000</v>
      </c>
      <c r="AJ181" s="4">
        <v>29884845</v>
      </c>
      <c r="AK181" s="31">
        <f t="shared" si="88"/>
        <v>15.790849819853211</v>
      </c>
      <c r="AL181" s="31">
        <f t="shared" si="89"/>
        <v>15.259832760418028</v>
      </c>
      <c r="AM181" s="31">
        <f t="shared" si="90"/>
        <v>15.884868177368006</v>
      </c>
      <c r="AN181" s="31">
        <f t="shared" si="91"/>
        <v>16.779121263696489</v>
      </c>
      <c r="AO181" s="31">
        <f t="shared" si="92"/>
        <v>13.553168035532535</v>
      </c>
      <c r="AP181" s="31">
        <f t="shared" si="93"/>
        <v>14.2944601543952</v>
      </c>
      <c r="AQ181" s="31">
        <f t="shared" si="94"/>
        <v>14.246228369043571</v>
      </c>
      <c r="AR181" s="31">
        <f t="shared" si="95"/>
        <v>14.212977767981377</v>
      </c>
      <c r="AS181" s="31">
        <f t="shared" si="96"/>
        <v>13.617911075923059</v>
      </c>
      <c r="AT181" s="31">
        <f t="shared" si="97"/>
        <v>14.359203194785724</v>
      </c>
      <c r="AU181" s="31">
        <f t="shared" si="98"/>
        <v>14.310971409434096</v>
      </c>
      <c r="AV181" s="31">
        <f t="shared" si="99"/>
        <v>14.277720808371901</v>
      </c>
      <c r="AW181" s="31">
        <f t="shared" si="100"/>
        <v>19.515315198183636</v>
      </c>
      <c r="AX181" s="31">
        <f t="shared" si="101"/>
        <v>20.313367767769044</v>
      </c>
      <c r="AY181" s="31">
        <f t="shared" si="102"/>
        <v>20.409070151221812</v>
      </c>
      <c r="AZ181" s="31">
        <f t="shared" si="103"/>
        <v>21.249710643712945</v>
      </c>
      <c r="BA181" s="31">
        <f t="shared" si="104"/>
        <v>19.238760187874497</v>
      </c>
      <c r="BB181" s="31">
        <f t="shared" si="105"/>
        <v>20.068792604706481</v>
      </c>
      <c r="BC181" s="31">
        <f t="shared" si="106"/>
        <v>20.187233322121543</v>
      </c>
      <c r="BD181" s="31">
        <f t="shared" si="107"/>
        <v>21.00949309416751</v>
      </c>
      <c r="BE181" s="31">
        <f t="shared" si="108"/>
        <v>19.956770865990592</v>
      </c>
      <c r="BF181" s="31">
        <f t="shared" si="109"/>
        <v>15.474501199886351</v>
      </c>
      <c r="BG181" s="31">
        <f t="shared" si="110"/>
        <v>16.272553769471756</v>
      </c>
      <c r="BH181" s="31">
        <f t="shared" si="111"/>
        <v>16.368256152924523</v>
      </c>
      <c r="BI181" s="31">
        <f t="shared" si="112"/>
        <v>19.715355855397348</v>
      </c>
      <c r="BJ181" s="31">
        <f t="shared" si="113"/>
        <v>4.7857054260456593</v>
      </c>
      <c r="BK181" s="31">
        <f t="shared" si="114"/>
        <v>2.0425181875752383</v>
      </c>
      <c r="BL181" s="31">
        <f t="shared" si="115"/>
        <v>13.815510557964274</v>
      </c>
      <c r="BM181" s="31">
        <f t="shared" si="116"/>
        <v>17.212862053678606</v>
      </c>
    </row>
    <row r="182" spans="1:65" x14ac:dyDescent="0.25">
      <c r="A182">
        <v>16</v>
      </c>
      <c r="B182" s="6">
        <v>36</v>
      </c>
      <c r="C182" s="24">
        <v>2015</v>
      </c>
      <c r="D182" s="5" t="s">
        <v>29</v>
      </c>
      <c r="E182" s="7">
        <v>658045</v>
      </c>
      <c r="F182" s="7">
        <v>1509180</v>
      </c>
      <c r="G182" s="7">
        <v>2658235</v>
      </c>
      <c r="H182" s="7">
        <v>4825460</v>
      </c>
      <c r="I182" s="7">
        <v>1171148.7449019444</v>
      </c>
      <c r="J182" s="7">
        <v>2184705.9977557347</v>
      </c>
      <c r="K182" s="7">
        <v>2577309.1122398884</v>
      </c>
      <c r="L182" s="7">
        <v>2367156</v>
      </c>
      <c r="M182" s="4">
        <f t="shared" si="78"/>
        <v>1249480.8446543971</v>
      </c>
      <c r="N182" s="4">
        <f t="shared" si="79"/>
        <v>2330829.7150810794</v>
      </c>
      <c r="O182" s="4">
        <f t="shared" si="80"/>
        <v>2749692.0271784887</v>
      </c>
      <c r="P182" s="4">
        <f t="shared" si="81"/>
        <v>2525482.8570527663</v>
      </c>
      <c r="Q182" s="7">
        <v>31985780</v>
      </c>
      <c r="R182" s="7">
        <v>221713220</v>
      </c>
      <c r="S182" s="12">
        <v>225601440</v>
      </c>
      <c r="T182" s="7">
        <v>479300440</v>
      </c>
      <c r="U182" s="33">
        <f t="shared" si="82"/>
        <v>6.6734301349692063E-2</v>
      </c>
      <c r="V182" s="33">
        <f t="shared" si="83"/>
        <v>0.46257670867149631</v>
      </c>
      <c r="W182" s="33">
        <f t="shared" si="84"/>
        <v>0.47068898997881164</v>
      </c>
      <c r="X182" s="7">
        <v>23518720</v>
      </c>
      <c r="Y182" s="7">
        <v>173745750</v>
      </c>
      <c r="Z182" s="12">
        <v>171112730</v>
      </c>
      <c r="AA182" s="7">
        <v>368377200</v>
      </c>
      <c r="AB182" s="7">
        <v>139899780</v>
      </c>
      <c r="AC182" s="4">
        <f t="shared" si="85"/>
        <v>1986451.5221332808</v>
      </c>
      <c r="AD182" s="4">
        <f t="shared" si="86"/>
        <v>13769323.847849604</v>
      </c>
      <c r="AE182" s="4">
        <f t="shared" si="87"/>
        <v>14010798.670017114</v>
      </c>
      <c r="AF182" s="7">
        <v>109012807</v>
      </c>
      <c r="AG182" s="15">
        <v>125.09583333333336</v>
      </c>
      <c r="AH182" s="6">
        <v>8.6999999999999993</v>
      </c>
      <c r="AI182" s="7">
        <v>1600000</v>
      </c>
      <c r="AJ182" s="7">
        <v>8571590</v>
      </c>
      <c r="AK182" s="31">
        <f t="shared" si="88"/>
        <v>13.397028597026781</v>
      </c>
      <c r="AL182" s="31">
        <f t="shared" si="89"/>
        <v>14.227077014930416</v>
      </c>
      <c r="AM182" s="31">
        <f t="shared" si="90"/>
        <v>14.793172926687292</v>
      </c>
      <c r="AN182" s="31">
        <f t="shared" si="91"/>
        <v>15.389416624998525</v>
      </c>
      <c r="AO182" s="31">
        <f t="shared" si="92"/>
        <v>13.973495658340461</v>
      </c>
      <c r="AP182" s="31">
        <f t="shared" si="93"/>
        <v>14.596991822655651</v>
      </c>
      <c r="AQ182" s="31">
        <f t="shared" si="94"/>
        <v>14.762256432863955</v>
      </c>
      <c r="AR182" s="31">
        <f t="shared" si="95"/>
        <v>14.677199792534795</v>
      </c>
      <c r="AS182" s="31">
        <f t="shared" si="96"/>
        <v>14.038238698730986</v>
      </c>
      <c r="AT182" s="31">
        <f t="shared" si="97"/>
        <v>14.661734863046176</v>
      </c>
      <c r="AU182" s="31">
        <f t="shared" si="98"/>
        <v>14.82699947325448</v>
      </c>
      <c r="AV182" s="31">
        <f t="shared" si="99"/>
        <v>14.74194283292532</v>
      </c>
      <c r="AW182" s="31">
        <f t="shared" si="100"/>
        <v>17.280801987000171</v>
      </c>
      <c r="AX182" s="31">
        <f t="shared" si="101"/>
        <v>19.216895302939541</v>
      </c>
      <c r="AY182" s="31">
        <f t="shared" si="102"/>
        <v>19.234280460546529</v>
      </c>
      <c r="AZ182" s="31">
        <f t="shared" si="103"/>
        <v>19.987838182134862</v>
      </c>
      <c r="BA182" s="31">
        <f t="shared" si="104"/>
        <v>16.973307257745073</v>
      </c>
      <c r="BB182" s="31">
        <f t="shared" si="105"/>
        <v>18.973103581678359</v>
      </c>
      <c r="BC182" s="31">
        <f t="shared" si="106"/>
        <v>18.957833137029937</v>
      </c>
      <c r="BD182" s="31">
        <f t="shared" si="107"/>
        <v>19.724617971179391</v>
      </c>
      <c r="BE182" s="31">
        <f t="shared" si="108"/>
        <v>18.756436867082652</v>
      </c>
      <c r="BF182" s="31">
        <f t="shared" si="109"/>
        <v>14.501860450280965</v>
      </c>
      <c r="BG182" s="31">
        <f t="shared" si="110"/>
        <v>16.437953766220335</v>
      </c>
      <c r="BH182" s="31">
        <f t="shared" si="111"/>
        <v>16.455338923827323</v>
      </c>
      <c r="BI182" s="31">
        <f t="shared" si="112"/>
        <v>18.506975928704218</v>
      </c>
      <c r="BJ182" s="31">
        <f t="shared" si="113"/>
        <v>4.829080110230203</v>
      </c>
      <c r="BK182" s="31">
        <f t="shared" si="114"/>
        <v>2.1633230256605378</v>
      </c>
      <c r="BL182" s="31">
        <f t="shared" si="115"/>
        <v>14.28551418721001</v>
      </c>
      <c r="BM182" s="31">
        <f t="shared" si="116"/>
        <v>15.963963804287049</v>
      </c>
    </row>
    <row r="183" spans="1:65" x14ac:dyDescent="0.25">
      <c r="A183">
        <v>17</v>
      </c>
      <c r="B183" s="3">
        <v>51</v>
      </c>
      <c r="C183" s="24">
        <v>2015</v>
      </c>
      <c r="D183" s="2" t="s">
        <v>30</v>
      </c>
      <c r="E183" s="4">
        <v>529372</v>
      </c>
      <c r="F183" s="4">
        <v>490805</v>
      </c>
      <c r="G183" s="4">
        <v>1304628</v>
      </c>
      <c r="H183" s="4">
        <v>2324805</v>
      </c>
      <c r="I183" s="4">
        <v>1252283.2280626856</v>
      </c>
      <c r="J183" s="4">
        <v>1529921.3282138528</v>
      </c>
      <c r="K183" s="4">
        <v>2016444.1881547845</v>
      </c>
      <c r="L183" s="4">
        <v>1905128</v>
      </c>
      <c r="M183" s="4">
        <f t="shared" si="78"/>
        <v>1336041.9949707633</v>
      </c>
      <c r="N183" s="4">
        <f t="shared" si="79"/>
        <v>1632249.8758186975</v>
      </c>
      <c r="O183" s="4">
        <f t="shared" si="80"/>
        <v>2151313.7407879289</v>
      </c>
      <c r="P183" s="4">
        <f t="shared" si="81"/>
        <v>2032552.1868821585</v>
      </c>
      <c r="Q183" s="4">
        <v>27795598.560000002</v>
      </c>
      <c r="R183" s="4">
        <v>27805602.380000003</v>
      </c>
      <c r="S183" s="11">
        <v>120811466.73</v>
      </c>
      <c r="T183" s="4">
        <v>176412667.66</v>
      </c>
      <c r="U183" s="33">
        <f t="shared" si="82"/>
        <v>0.15756010568113191</v>
      </c>
      <c r="V183" s="33">
        <f t="shared" si="83"/>
        <v>0.15761681260661917</v>
      </c>
      <c r="W183" s="33">
        <f t="shared" si="84"/>
        <v>0.68482308176893425</v>
      </c>
      <c r="X183" s="4">
        <v>20077911.029999997</v>
      </c>
      <c r="Y183" s="4">
        <v>21387827.890000001</v>
      </c>
      <c r="Z183" s="11">
        <v>87660823.309999987</v>
      </c>
      <c r="AA183" s="4">
        <v>129126562.20999999</v>
      </c>
      <c r="AB183" s="4">
        <v>55333041.100000001</v>
      </c>
      <c r="AC183" s="4">
        <f t="shared" si="85"/>
        <v>4690024.5515076378</v>
      </c>
      <c r="AD183" s="4">
        <f t="shared" si="86"/>
        <v>4691712.5224037347</v>
      </c>
      <c r="AE183" s="4">
        <f t="shared" si="87"/>
        <v>20384836.967775956</v>
      </c>
      <c r="AF183" s="4">
        <v>41397443.600000001</v>
      </c>
      <c r="AG183" s="13">
        <v>117.70666666666666</v>
      </c>
      <c r="AH183" s="3">
        <v>8.8000000000000007</v>
      </c>
      <c r="AI183" s="4">
        <v>1621172</v>
      </c>
      <c r="AJ183" s="4">
        <v>3141285</v>
      </c>
      <c r="AK183" s="31">
        <f t="shared" si="88"/>
        <v>13.179446677312185</v>
      </c>
      <c r="AL183" s="31">
        <f t="shared" si="89"/>
        <v>13.103802179216064</v>
      </c>
      <c r="AM183" s="31">
        <f t="shared" si="90"/>
        <v>14.081428500631063</v>
      </c>
      <c r="AN183" s="31">
        <f t="shared" si="91"/>
        <v>14.659146722518486</v>
      </c>
      <c r="AO183" s="31">
        <f t="shared" si="92"/>
        <v>14.040479025555536</v>
      </c>
      <c r="AP183" s="31">
        <f t="shared" si="93"/>
        <v>14.240726872578522</v>
      </c>
      <c r="AQ183" s="31">
        <f t="shared" si="94"/>
        <v>14.516846215329977</v>
      </c>
      <c r="AR183" s="31">
        <f t="shared" si="95"/>
        <v>14.460059755886734</v>
      </c>
      <c r="AS183" s="31">
        <f t="shared" si="96"/>
        <v>14.105222065946061</v>
      </c>
      <c r="AT183" s="31">
        <f t="shared" si="97"/>
        <v>14.305469912969047</v>
      </c>
      <c r="AU183" s="31">
        <f t="shared" si="98"/>
        <v>14.581589255720502</v>
      </c>
      <c r="AV183" s="31">
        <f t="shared" si="99"/>
        <v>14.524802796277259</v>
      </c>
      <c r="AW183" s="31">
        <f t="shared" si="100"/>
        <v>17.140388240946255</v>
      </c>
      <c r="AX183" s="31">
        <f t="shared" si="101"/>
        <v>17.140748082817971</v>
      </c>
      <c r="AY183" s="31">
        <f t="shared" si="102"/>
        <v>18.609741762221649</v>
      </c>
      <c r="AZ183" s="31">
        <f t="shared" si="103"/>
        <v>18.988336511090118</v>
      </c>
      <c r="BA183" s="31">
        <f t="shared" si="104"/>
        <v>16.815130815005542</v>
      </c>
      <c r="BB183" s="31">
        <f t="shared" si="105"/>
        <v>16.878332527982661</v>
      </c>
      <c r="BC183" s="31">
        <f t="shared" si="106"/>
        <v>18.288985644993879</v>
      </c>
      <c r="BD183" s="31">
        <f t="shared" si="107"/>
        <v>18.676303583762643</v>
      </c>
      <c r="BE183" s="31">
        <f t="shared" si="108"/>
        <v>17.828880776313461</v>
      </c>
      <c r="BF183" s="31">
        <f t="shared" si="109"/>
        <v>15.360948375271796</v>
      </c>
      <c r="BG183" s="31">
        <f t="shared" si="110"/>
        <v>15.361308217143511</v>
      </c>
      <c r="BH183" s="31">
        <f t="shared" si="111"/>
        <v>16.830301896547191</v>
      </c>
      <c r="BI183" s="31">
        <f t="shared" si="112"/>
        <v>17.538729688096737</v>
      </c>
      <c r="BJ183" s="31">
        <f t="shared" si="113"/>
        <v>4.7681956538403165</v>
      </c>
      <c r="BK183" s="31">
        <f t="shared" si="114"/>
        <v>2.174751721484161</v>
      </c>
      <c r="BL183" s="31">
        <f t="shared" si="115"/>
        <v>14.298659902429975</v>
      </c>
      <c r="BM183" s="31">
        <f t="shared" si="116"/>
        <v>14.960142509839148</v>
      </c>
    </row>
    <row r="184" spans="1:65" x14ac:dyDescent="0.25">
      <c r="A184">
        <v>18</v>
      </c>
      <c r="B184" s="6">
        <v>52</v>
      </c>
      <c r="C184" s="24">
        <v>2015</v>
      </c>
      <c r="D184" s="5" t="s">
        <v>31</v>
      </c>
      <c r="E184" s="7">
        <v>864537</v>
      </c>
      <c r="F184" s="7">
        <v>359374</v>
      </c>
      <c r="G184" s="7">
        <v>903592</v>
      </c>
      <c r="H184" s="7">
        <v>2127503</v>
      </c>
      <c r="I184" s="7">
        <v>608528.71997381258</v>
      </c>
      <c r="J184" s="7">
        <v>1025945.0761657772</v>
      </c>
      <c r="K184" s="7">
        <v>1585929.0347490904</v>
      </c>
      <c r="L184" s="7">
        <v>1379040</v>
      </c>
      <c r="M184" s="4">
        <f t="shared" si="78"/>
        <v>649230.06777674437</v>
      </c>
      <c r="N184" s="4">
        <f t="shared" si="79"/>
        <v>1094565.2513540995</v>
      </c>
      <c r="O184" s="4">
        <f t="shared" si="80"/>
        <v>1692003.6490037281</v>
      </c>
      <c r="P184" s="4">
        <f t="shared" si="81"/>
        <v>1471276.8736788142</v>
      </c>
      <c r="Q184" s="7">
        <v>46302753.289999999</v>
      </c>
      <c r="R184" s="7">
        <v>13063034.190000001</v>
      </c>
      <c r="S184" s="12">
        <v>46298954.960000001</v>
      </c>
      <c r="T184" s="7">
        <v>105664742.45999999</v>
      </c>
      <c r="U184" s="33">
        <f t="shared" si="82"/>
        <v>0.43820438314632887</v>
      </c>
      <c r="V184" s="33">
        <f t="shared" si="83"/>
        <v>0.12362718051335893</v>
      </c>
      <c r="W184" s="33">
        <f t="shared" si="84"/>
        <v>0.4381684361510344</v>
      </c>
      <c r="X184" s="7">
        <v>42139613.010000005</v>
      </c>
      <c r="Y184" s="7">
        <v>11650323.42</v>
      </c>
      <c r="Z184" s="12">
        <v>35548049.369999997</v>
      </c>
      <c r="AA184" s="7">
        <v>89337985.799999997</v>
      </c>
      <c r="AB184" s="7">
        <v>36122920.969999999</v>
      </c>
      <c r="AC184" s="4">
        <f t="shared" si="85"/>
        <v>13043843.215577725</v>
      </c>
      <c r="AD184" s="4">
        <f t="shared" si="86"/>
        <v>3679957.6221073437</v>
      </c>
      <c r="AE184" s="4">
        <f t="shared" si="87"/>
        <v>13042773.196680779</v>
      </c>
      <c r="AF184" s="7">
        <v>25615716.059999999</v>
      </c>
      <c r="AG184" s="15">
        <v>118.88749999999999</v>
      </c>
      <c r="AH184" s="6">
        <v>7.51</v>
      </c>
      <c r="AI184" s="7">
        <v>1330000</v>
      </c>
      <c r="AJ184" s="7">
        <v>3390084</v>
      </c>
      <c r="AK184" s="31">
        <f t="shared" si="88"/>
        <v>13.669949382495576</v>
      </c>
      <c r="AL184" s="31">
        <f t="shared" si="89"/>
        <v>12.792118907921186</v>
      </c>
      <c r="AM184" s="31">
        <f t="shared" si="90"/>
        <v>13.714133210061805</v>
      </c>
      <c r="AN184" s="31">
        <f t="shared" si="91"/>
        <v>14.57045954953443</v>
      </c>
      <c r="AO184" s="31">
        <f t="shared" si="92"/>
        <v>13.31879938828083</v>
      </c>
      <c r="AP184" s="31">
        <f t="shared" si="93"/>
        <v>13.841124771277796</v>
      </c>
      <c r="AQ184" s="31">
        <f t="shared" si="94"/>
        <v>14.276680935377044</v>
      </c>
      <c r="AR184" s="31">
        <f t="shared" si="95"/>
        <v>14.136898162881225</v>
      </c>
      <c r="AS184" s="31">
        <f t="shared" si="96"/>
        <v>13.383542428671355</v>
      </c>
      <c r="AT184" s="31">
        <f t="shared" si="97"/>
        <v>13.905867811668321</v>
      </c>
      <c r="AU184" s="31">
        <f t="shared" si="98"/>
        <v>14.341423975767569</v>
      </c>
      <c r="AV184" s="31">
        <f t="shared" si="99"/>
        <v>14.201641203271752</v>
      </c>
      <c r="AW184" s="31">
        <f t="shared" si="100"/>
        <v>17.650711983595109</v>
      </c>
      <c r="AX184" s="31">
        <f t="shared" si="101"/>
        <v>16.385296981781359</v>
      </c>
      <c r="AY184" s="31">
        <f t="shared" si="102"/>
        <v>17.650629947743418</v>
      </c>
      <c r="AZ184" s="31">
        <f t="shared" si="103"/>
        <v>18.475781832849908</v>
      </c>
      <c r="BA184" s="31">
        <f t="shared" si="104"/>
        <v>17.556498782861983</v>
      </c>
      <c r="BB184" s="31">
        <f t="shared" si="105"/>
        <v>16.270844498964035</v>
      </c>
      <c r="BC184" s="31">
        <f t="shared" si="106"/>
        <v>17.386395842665912</v>
      </c>
      <c r="BD184" s="31">
        <f t="shared" si="107"/>
        <v>18.307937328301659</v>
      </c>
      <c r="BE184" s="31">
        <f t="shared" si="108"/>
        <v>17.402438151737286</v>
      </c>
      <c r="BF184" s="31">
        <f t="shared" si="109"/>
        <v>16.383826796160854</v>
      </c>
      <c r="BG184" s="31">
        <f t="shared" si="110"/>
        <v>15.118411794347107</v>
      </c>
      <c r="BH184" s="31">
        <f t="shared" si="111"/>
        <v>16.383744760309167</v>
      </c>
      <c r="BI184" s="31">
        <f t="shared" si="112"/>
        <v>17.058716629678749</v>
      </c>
      <c r="BJ184" s="31">
        <f t="shared" si="113"/>
        <v>4.7781776678085039</v>
      </c>
      <c r="BK184" s="31">
        <f t="shared" si="114"/>
        <v>2.0162354657760435</v>
      </c>
      <c r="BL184" s="31">
        <f t="shared" si="115"/>
        <v>14.100689500197937</v>
      </c>
      <c r="BM184" s="31">
        <f t="shared" si="116"/>
        <v>15.036365257810706</v>
      </c>
    </row>
    <row r="185" spans="1:65" x14ac:dyDescent="0.25">
      <c r="A185">
        <v>19</v>
      </c>
      <c r="B185" s="3">
        <v>53</v>
      </c>
      <c r="C185" s="24">
        <v>2015</v>
      </c>
      <c r="D185" s="2" t="s">
        <v>32</v>
      </c>
      <c r="E185" s="4">
        <v>1386731</v>
      </c>
      <c r="F185" s="4">
        <v>215057</v>
      </c>
      <c r="G185" s="4">
        <v>617503</v>
      </c>
      <c r="H185" s="4">
        <v>2219291</v>
      </c>
      <c r="I185" s="4">
        <v>647618.74842200824</v>
      </c>
      <c r="J185" s="4">
        <v>967548.431364708</v>
      </c>
      <c r="K185" s="4">
        <v>1734436.4152433267</v>
      </c>
      <c r="L185" s="4">
        <v>1727657</v>
      </c>
      <c r="M185" s="4">
        <f t="shared" si="78"/>
        <v>690934.62663455645</v>
      </c>
      <c r="N185" s="4">
        <f t="shared" si="79"/>
        <v>1032262.7561427575</v>
      </c>
      <c r="O185" s="4">
        <f t="shared" si="80"/>
        <v>1850443.9223038428</v>
      </c>
      <c r="P185" s="4">
        <f t="shared" si="81"/>
        <v>1843211.066937376</v>
      </c>
      <c r="Q185" s="4">
        <v>23825921.5</v>
      </c>
      <c r="R185" s="4">
        <v>8876634.5</v>
      </c>
      <c r="S185" s="11">
        <v>43418234.899999991</v>
      </c>
      <c r="T185" s="4">
        <v>76120790.900000006</v>
      </c>
      <c r="U185" s="33">
        <f t="shared" si="82"/>
        <v>0.31300149694056839</v>
      </c>
      <c r="V185" s="33">
        <f t="shared" si="83"/>
        <v>0.11661248385689066</v>
      </c>
      <c r="W185" s="33">
        <f t="shared" si="84"/>
        <v>0.57038601920254073</v>
      </c>
      <c r="X185" s="4">
        <v>16956124.899999999</v>
      </c>
      <c r="Y185" s="4">
        <v>6775900.7999999998</v>
      </c>
      <c r="Z185" s="11">
        <v>33038767.599999998</v>
      </c>
      <c r="AA185" s="4">
        <v>56770793.299999997</v>
      </c>
      <c r="AB185" s="4">
        <v>30996063.199999999</v>
      </c>
      <c r="AC185" s="4">
        <f t="shared" si="85"/>
        <v>9316982.2333122622</v>
      </c>
      <c r="AD185" s="4">
        <f t="shared" si="86"/>
        <v>3471154.1347144404</v>
      </c>
      <c r="AE185" s="4">
        <f t="shared" si="87"/>
        <v>16978437.671973288</v>
      </c>
      <c r="AF185" s="4">
        <v>24832316.699999999</v>
      </c>
      <c r="AG185" s="13">
        <v>121.38416666666667</v>
      </c>
      <c r="AH185" s="3">
        <v>7.4</v>
      </c>
      <c r="AI185" s="4">
        <v>1250000</v>
      </c>
      <c r="AJ185" s="4">
        <v>3332400</v>
      </c>
      <c r="AK185" s="31">
        <f t="shared" si="88"/>
        <v>14.142459736723927</v>
      </c>
      <c r="AL185" s="31">
        <f t="shared" si="89"/>
        <v>12.27865838825176</v>
      </c>
      <c r="AM185" s="31">
        <f t="shared" si="90"/>
        <v>13.333439205772063</v>
      </c>
      <c r="AN185" s="31">
        <f t="shared" si="91"/>
        <v>14.612698333469835</v>
      </c>
      <c r="AO185" s="31">
        <f t="shared" si="92"/>
        <v>13.381057450987322</v>
      </c>
      <c r="AP185" s="31">
        <f t="shared" si="93"/>
        <v>13.782520760891297</v>
      </c>
      <c r="AQ185" s="31">
        <f t="shared" si="94"/>
        <v>14.366193085880743</v>
      </c>
      <c r="AR185" s="31">
        <f t="shared" si="95"/>
        <v>14.362276713272955</v>
      </c>
      <c r="AS185" s="31">
        <f t="shared" si="96"/>
        <v>13.445800491377847</v>
      </c>
      <c r="AT185" s="31">
        <f t="shared" si="97"/>
        <v>13.847263801281823</v>
      </c>
      <c r="AU185" s="31">
        <f t="shared" si="98"/>
        <v>14.430936126271268</v>
      </c>
      <c r="AV185" s="31">
        <f t="shared" si="99"/>
        <v>14.42701975366348</v>
      </c>
      <c r="AW185" s="31">
        <f t="shared" si="100"/>
        <v>16.986284684615963</v>
      </c>
      <c r="AX185" s="31">
        <f t="shared" si="101"/>
        <v>15.998933045382808</v>
      </c>
      <c r="AY185" s="31">
        <f t="shared" si="102"/>
        <v>17.586390069814737</v>
      </c>
      <c r="AZ185" s="31">
        <f t="shared" si="103"/>
        <v>18.147831990511655</v>
      </c>
      <c r="BA185" s="31">
        <f t="shared" si="104"/>
        <v>16.64613967755162</v>
      </c>
      <c r="BB185" s="31">
        <f t="shared" si="105"/>
        <v>15.728882875301315</v>
      </c>
      <c r="BC185" s="31">
        <f t="shared" si="106"/>
        <v>17.31319220567925</v>
      </c>
      <c r="BD185" s="31">
        <f t="shared" si="107"/>
        <v>17.854532548979169</v>
      </c>
      <c r="BE185" s="31">
        <f t="shared" si="108"/>
        <v>17.249370760836669</v>
      </c>
      <c r="BF185" s="31">
        <f t="shared" si="109"/>
        <v>16.047349339519965</v>
      </c>
      <c r="BG185" s="31">
        <f t="shared" si="110"/>
        <v>15.059997700286809</v>
      </c>
      <c r="BH185" s="31">
        <f t="shared" si="111"/>
        <v>16.647454724718738</v>
      </c>
      <c r="BI185" s="31">
        <f t="shared" si="112"/>
        <v>17.027656455588652</v>
      </c>
      <c r="BJ185" s="31">
        <f t="shared" si="113"/>
        <v>4.7989604472750083</v>
      </c>
      <c r="BK185" s="31">
        <f t="shared" si="114"/>
        <v>2.0014800002101243</v>
      </c>
      <c r="BL185" s="31">
        <f t="shared" si="115"/>
        <v>14.038654109278484</v>
      </c>
      <c r="BM185" s="31">
        <f t="shared" si="116"/>
        <v>15.019203323082891</v>
      </c>
    </row>
    <row r="186" spans="1:65" x14ac:dyDescent="0.25">
      <c r="A186">
        <v>20</v>
      </c>
      <c r="B186" s="6">
        <v>61</v>
      </c>
      <c r="C186" s="24">
        <v>2015</v>
      </c>
      <c r="D186" s="5" t="s">
        <v>33</v>
      </c>
      <c r="E186" s="7">
        <v>1329854</v>
      </c>
      <c r="F186" s="7">
        <v>195773</v>
      </c>
      <c r="G186" s="7">
        <v>710260</v>
      </c>
      <c r="H186" s="7">
        <v>2235887</v>
      </c>
      <c r="I186" s="7">
        <v>1593273.1337816031</v>
      </c>
      <c r="J186" s="7">
        <v>1994718.9559847375</v>
      </c>
      <c r="K186" s="7">
        <v>2005393.7901500859</v>
      </c>
      <c r="L186" s="7">
        <v>1987504</v>
      </c>
      <c r="M186" s="4">
        <f t="shared" si="78"/>
        <v>1699838.9569458782</v>
      </c>
      <c r="N186" s="4">
        <f t="shared" si="79"/>
        <v>2128135.4198783883</v>
      </c>
      <c r="O186" s="4">
        <f t="shared" si="80"/>
        <v>2139524.238649297</v>
      </c>
      <c r="P186" s="4">
        <f t="shared" si="81"/>
        <v>2120437.8926964686</v>
      </c>
      <c r="Q186" s="7">
        <v>37308037.600000001</v>
      </c>
      <c r="R186" s="7">
        <v>42650473.200000003</v>
      </c>
      <c r="S186" s="12">
        <v>66695036.199999996</v>
      </c>
      <c r="T186" s="7">
        <v>146653547.19999999</v>
      </c>
      <c r="U186" s="33">
        <f t="shared" si="82"/>
        <v>0.25439573956653677</v>
      </c>
      <c r="V186" s="33">
        <f t="shared" si="83"/>
        <v>0.29082469544248435</v>
      </c>
      <c r="W186" s="33">
        <f t="shared" si="84"/>
        <v>0.45477956362722061</v>
      </c>
      <c r="X186" s="7">
        <v>30194050.399999999</v>
      </c>
      <c r="Y186" s="7">
        <v>31755567.400000002</v>
      </c>
      <c r="Z186" s="12">
        <v>50397137.299999997</v>
      </c>
      <c r="AA186" s="7">
        <v>112346755.2</v>
      </c>
      <c r="AB186" s="7">
        <v>51347673.390000001</v>
      </c>
      <c r="AC186" s="4">
        <f t="shared" si="85"/>
        <v>7572489.6172678741</v>
      </c>
      <c r="AD186" s="4">
        <f t="shared" si="86"/>
        <v>8656854.8295491599</v>
      </c>
      <c r="AE186" s="4">
        <f t="shared" si="87"/>
        <v>13537229.552588552</v>
      </c>
      <c r="AF186" s="7">
        <v>38205249.07</v>
      </c>
      <c r="AG186" s="15">
        <v>127.01333333333334</v>
      </c>
      <c r="AH186" s="6">
        <v>7.41</v>
      </c>
      <c r="AI186" s="7">
        <v>1560000</v>
      </c>
      <c r="AJ186" s="7">
        <v>3383166</v>
      </c>
      <c r="AK186" s="31">
        <f t="shared" si="88"/>
        <v>14.100579719736192</v>
      </c>
      <c r="AL186" s="31">
        <f t="shared" si="89"/>
        <v>12.184711103757992</v>
      </c>
      <c r="AM186" s="31">
        <f t="shared" si="90"/>
        <v>13.473386379166772</v>
      </c>
      <c r="AN186" s="31">
        <f t="shared" si="91"/>
        <v>14.620148575307477</v>
      </c>
      <c r="AO186" s="31">
        <f t="shared" si="92"/>
        <v>14.281301032940329</v>
      </c>
      <c r="AP186" s="31">
        <f t="shared" si="93"/>
        <v>14.506013724189286</v>
      </c>
      <c r="AQ186" s="31">
        <f t="shared" si="94"/>
        <v>14.511351003502934</v>
      </c>
      <c r="AR186" s="31">
        <f t="shared" si="95"/>
        <v>14.502390138087215</v>
      </c>
      <c r="AS186" s="31">
        <f t="shared" si="96"/>
        <v>14.346044073330853</v>
      </c>
      <c r="AT186" s="31">
        <f t="shared" si="97"/>
        <v>14.57075676457981</v>
      </c>
      <c r="AU186" s="31">
        <f t="shared" si="98"/>
        <v>14.576094043893459</v>
      </c>
      <c r="AV186" s="31">
        <f t="shared" si="99"/>
        <v>14.567133178477739</v>
      </c>
      <c r="AW186" s="31">
        <f t="shared" si="100"/>
        <v>17.434719346655122</v>
      </c>
      <c r="AX186" s="31">
        <f t="shared" si="101"/>
        <v>17.568548926799384</v>
      </c>
      <c r="AY186" s="31">
        <f t="shared" si="102"/>
        <v>18.015641088326458</v>
      </c>
      <c r="AZ186" s="31">
        <f t="shared" si="103"/>
        <v>18.803583541298408</v>
      </c>
      <c r="BA186" s="31">
        <f t="shared" si="104"/>
        <v>17.223155456314228</v>
      </c>
      <c r="BB186" s="31">
        <f t="shared" si="105"/>
        <v>17.273578619111856</v>
      </c>
      <c r="BC186" s="31">
        <f t="shared" si="106"/>
        <v>17.735444931825263</v>
      </c>
      <c r="BD186" s="31">
        <f t="shared" si="107"/>
        <v>18.537100675003643</v>
      </c>
      <c r="BE186" s="31">
        <f t="shared" si="108"/>
        <v>17.754130184451604</v>
      </c>
      <c r="BF186" s="31">
        <f t="shared" si="109"/>
        <v>15.840032450772371</v>
      </c>
      <c r="BG186" s="31">
        <f t="shared" si="110"/>
        <v>15.97386203091663</v>
      </c>
      <c r="BH186" s="31">
        <f t="shared" si="111"/>
        <v>16.420954192443705</v>
      </c>
      <c r="BI186" s="31">
        <f t="shared" si="112"/>
        <v>17.458483474346309</v>
      </c>
      <c r="BJ186" s="31">
        <f t="shared" si="113"/>
        <v>4.8442920678244956</v>
      </c>
      <c r="BK186" s="31">
        <f t="shared" si="114"/>
        <v>2.0028304393079956</v>
      </c>
      <c r="BL186" s="31">
        <f t="shared" si="115"/>
        <v>14.26019637922572</v>
      </c>
      <c r="BM186" s="31">
        <f t="shared" si="116"/>
        <v>15.034322515432788</v>
      </c>
    </row>
    <row r="187" spans="1:65" x14ac:dyDescent="0.25">
      <c r="A187">
        <v>21</v>
      </c>
      <c r="B187" s="3">
        <v>62</v>
      </c>
      <c r="C187" s="24">
        <v>2015</v>
      </c>
      <c r="D187" s="2" t="s">
        <v>34</v>
      </c>
      <c r="E187" s="4">
        <v>629517</v>
      </c>
      <c r="F187" s="4">
        <v>117511</v>
      </c>
      <c r="G187" s="4">
        <v>467653</v>
      </c>
      <c r="H187" s="4">
        <v>1214681</v>
      </c>
      <c r="I187" s="4">
        <v>1996334.1166322753</v>
      </c>
      <c r="J187" s="4">
        <v>2042726.6509858652</v>
      </c>
      <c r="K187" s="4">
        <v>2070088.7104755021</v>
      </c>
      <c r="L187" s="4">
        <v>2168242</v>
      </c>
      <c r="M187" s="4">
        <f t="shared" si="78"/>
        <v>2129858.6102920081</v>
      </c>
      <c r="N187" s="4">
        <f t="shared" si="79"/>
        <v>2179354.1020150818</v>
      </c>
      <c r="O187" s="4">
        <f t="shared" si="80"/>
        <v>2208546.2685536346</v>
      </c>
      <c r="P187" s="4">
        <f t="shared" si="81"/>
        <v>2313264.5254228301</v>
      </c>
      <c r="Q187" s="4">
        <v>33870910</v>
      </c>
      <c r="R187" s="4">
        <v>25548420</v>
      </c>
      <c r="S187" s="11">
        <v>40644200</v>
      </c>
      <c r="T187" s="4">
        <v>100063520</v>
      </c>
      <c r="U187" s="33">
        <f t="shared" si="82"/>
        <v>0.33849408855494989</v>
      </c>
      <c r="V187" s="33">
        <f t="shared" si="83"/>
        <v>0.25532201945324329</v>
      </c>
      <c r="W187" s="33">
        <f t="shared" si="84"/>
        <v>0.4061839919283271</v>
      </c>
      <c r="X187" s="4">
        <v>29686440</v>
      </c>
      <c r="Y187" s="4">
        <v>19022420</v>
      </c>
      <c r="Z187" s="11">
        <v>30182100</v>
      </c>
      <c r="AA187" s="4">
        <v>78890970</v>
      </c>
      <c r="AB187" s="4">
        <v>45674200</v>
      </c>
      <c r="AC187" s="4">
        <f t="shared" si="85"/>
        <v>10075809.349073233</v>
      </c>
      <c r="AD187" s="4">
        <f t="shared" si="86"/>
        <v>7600061.796097286</v>
      </c>
      <c r="AE187" s="4">
        <f t="shared" si="87"/>
        <v>12090705.86959731</v>
      </c>
      <c r="AF187" s="4">
        <v>34049500</v>
      </c>
      <c r="AG187" s="13">
        <v>118.13416666666666</v>
      </c>
      <c r="AH187" s="3">
        <v>8.4</v>
      </c>
      <c r="AI187" s="4">
        <v>1896367</v>
      </c>
      <c r="AJ187" s="4">
        <v>1789517</v>
      </c>
      <c r="AK187" s="31">
        <f t="shared" si="88"/>
        <v>13.352708137661864</v>
      </c>
      <c r="AL187" s="31">
        <f t="shared" si="89"/>
        <v>11.674287225205827</v>
      </c>
      <c r="AM187" s="31">
        <f t="shared" si="90"/>
        <v>13.055481846896114</v>
      </c>
      <c r="AN187" s="31">
        <f t="shared" si="91"/>
        <v>14.009992048843793</v>
      </c>
      <c r="AO187" s="31">
        <f t="shared" si="92"/>
        <v>14.506823114947226</v>
      </c>
      <c r="AP187" s="31">
        <f t="shared" si="93"/>
        <v>14.529796066994805</v>
      </c>
      <c r="AQ187" s="31">
        <f t="shared" si="94"/>
        <v>14.543102019625465</v>
      </c>
      <c r="AR187" s="31">
        <f t="shared" si="95"/>
        <v>14.589427258928458</v>
      </c>
      <c r="AS187" s="31">
        <f t="shared" si="96"/>
        <v>14.571566155337752</v>
      </c>
      <c r="AT187" s="31">
        <f t="shared" si="97"/>
        <v>14.59453910738533</v>
      </c>
      <c r="AU187" s="31">
        <f t="shared" si="98"/>
        <v>14.60784506001599</v>
      </c>
      <c r="AV187" s="31">
        <f t="shared" si="99"/>
        <v>14.654170299318983</v>
      </c>
      <c r="AW187" s="31">
        <f t="shared" si="100"/>
        <v>17.338067091867337</v>
      </c>
      <c r="AX187" s="31">
        <f t="shared" si="101"/>
        <v>17.056086033171511</v>
      </c>
      <c r="AY187" s="31">
        <f t="shared" si="102"/>
        <v>17.520366702351318</v>
      </c>
      <c r="AZ187" s="31">
        <f t="shared" si="103"/>
        <v>18.421315742298233</v>
      </c>
      <c r="BA187" s="31">
        <f t="shared" si="104"/>
        <v>17.206200933858529</v>
      </c>
      <c r="BB187" s="31">
        <f t="shared" si="105"/>
        <v>16.761128841477909</v>
      </c>
      <c r="BC187" s="31">
        <f t="shared" si="106"/>
        <v>17.222759591388197</v>
      </c>
      <c r="BD187" s="31">
        <f t="shared" si="107"/>
        <v>18.183577330597153</v>
      </c>
      <c r="BE187" s="31">
        <f t="shared" si="108"/>
        <v>17.637044145022955</v>
      </c>
      <c r="BF187" s="31">
        <f t="shared" si="109"/>
        <v>16.12564799498476</v>
      </c>
      <c r="BG187" s="31">
        <f t="shared" si="110"/>
        <v>15.843666936288935</v>
      </c>
      <c r="BH187" s="31">
        <f t="shared" si="111"/>
        <v>16.30794760546874</v>
      </c>
      <c r="BI187" s="31">
        <f t="shared" si="112"/>
        <v>17.343325906164168</v>
      </c>
      <c r="BJ187" s="31">
        <f t="shared" si="113"/>
        <v>4.771820984214008</v>
      </c>
      <c r="BK187" s="31">
        <f t="shared" si="114"/>
        <v>2.1282317058492679</v>
      </c>
      <c r="BL187" s="31">
        <f t="shared" si="115"/>
        <v>14.455450508466583</v>
      </c>
      <c r="BM187" s="31">
        <f t="shared" si="116"/>
        <v>14.39745630900339</v>
      </c>
    </row>
    <row r="188" spans="1:65" x14ac:dyDescent="0.25">
      <c r="A188">
        <v>22</v>
      </c>
      <c r="B188" s="6">
        <v>63</v>
      </c>
      <c r="C188" s="24">
        <v>2015</v>
      </c>
      <c r="D188" s="5" t="s">
        <v>35</v>
      </c>
      <c r="E188" s="7">
        <v>751264</v>
      </c>
      <c r="F188" s="7">
        <v>234417</v>
      </c>
      <c r="G188" s="7">
        <v>903821</v>
      </c>
      <c r="H188" s="7">
        <v>1889502</v>
      </c>
      <c r="I188" s="7">
        <v>1632288.112855135</v>
      </c>
      <c r="J188" s="7">
        <v>1712101.1083240551</v>
      </c>
      <c r="K188" s="7">
        <v>1993598.0431235831</v>
      </c>
      <c r="L188" s="7">
        <v>2098226</v>
      </c>
      <c r="M188" s="4">
        <f t="shared" si="78"/>
        <v>1741463.4467633965</v>
      </c>
      <c r="N188" s="4">
        <f t="shared" si="79"/>
        <v>1826614.7218913508</v>
      </c>
      <c r="O188" s="4">
        <f t="shared" si="80"/>
        <v>2126939.5349366711</v>
      </c>
      <c r="P188" s="4">
        <f t="shared" si="81"/>
        <v>2238565.5162661006</v>
      </c>
      <c r="Q188" s="7">
        <v>51864196.620000005</v>
      </c>
      <c r="R188" s="7">
        <v>29899075.260000002</v>
      </c>
      <c r="S188" s="12">
        <v>55292849.479999997</v>
      </c>
      <c r="T188" s="7">
        <v>137056121.37</v>
      </c>
      <c r="U188" s="33">
        <f t="shared" si="82"/>
        <v>0.37841576210949507</v>
      </c>
      <c r="V188" s="33">
        <f t="shared" si="83"/>
        <v>0.21815206034675197</v>
      </c>
      <c r="W188" s="33">
        <f t="shared" si="84"/>
        <v>0.40343217747079013</v>
      </c>
      <c r="X188" s="7">
        <v>46300996.379999995</v>
      </c>
      <c r="Y188" s="7">
        <v>22867756.219999999</v>
      </c>
      <c r="Z188" s="12">
        <v>41694363.910000011</v>
      </c>
      <c r="AA188" s="7">
        <v>110863116.51000001</v>
      </c>
      <c r="AB188" s="7">
        <v>32181400.620000001</v>
      </c>
      <c r="AC188" s="4">
        <f t="shared" si="85"/>
        <v>11264140.800735312</v>
      </c>
      <c r="AD188" s="4">
        <f t="shared" si="86"/>
        <v>6493639.4562901407</v>
      </c>
      <c r="AE188" s="4">
        <f t="shared" si="87"/>
        <v>12008793.780802693</v>
      </c>
      <c r="AF188" s="7">
        <v>24622972.170000002</v>
      </c>
      <c r="AG188" s="15">
        <v>118.15916666666665</v>
      </c>
      <c r="AH188" s="6">
        <v>8.14</v>
      </c>
      <c r="AI188" s="7">
        <v>1870000</v>
      </c>
      <c r="AJ188" s="7">
        <v>2850029</v>
      </c>
      <c r="AK188" s="31">
        <f t="shared" si="88"/>
        <v>13.529512400265235</v>
      </c>
      <c r="AL188" s="31">
        <f t="shared" si="89"/>
        <v>12.364856859652411</v>
      </c>
      <c r="AM188" s="31">
        <f t="shared" si="90"/>
        <v>13.714386610918416</v>
      </c>
      <c r="AN188" s="31">
        <f t="shared" si="91"/>
        <v>14.451823860252199</v>
      </c>
      <c r="AO188" s="31">
        <f t="shared" si="92"/>
        <v>14.305493338664549</v>
      </c>
      <c r="AP188" s="31">
        <f t="shared" si="93"/>
        <v>14.353231892540434</v>
      </c>
      <c r="AQ188" s="31">
        <f t="shared" si="94"/>
        <v>14.505451625995526</v>
      </c>
      <c r="AR188" s="31">
        <f t="shared" si="95"/>
        <v>14.556602783776476</v>
      </c>
      <c r="AS188" s="31">
        <f t="shared" si="96"/>
        <v>14.370236379055074</v>
      </c>
      <c r="AT188" s="31">
        <f t="shared" si="97"/>
        <v>14.417974932930958</v>
      </c>
      <c r="AU188" s="31">
        <f t="shared" si="98"/>
        <v>14.570194666386053</v>
      </c>
      <c r="AV188" s="31">
        <f t="shared" si="99"/>
        <v>14.621345824167003</v>
      </c>
      <c r="AW188" s="31">
        <f t="shared" si="100"/>
        <v>17.764139256898734</v>
      </c>
      <c r="AX188" s="31">
        <f t="shared" si="101"/>
        <v>17.213338110123445</v>
      </c>
      <c r="AY188" s="31">
        <f t="shared" si="102"/>
        <v>17.828154153972928</v>
      </c>
      <c r="AZ188" s="31">
        <f t="shared" si="103"/>
        <v>18.735901044947273</v>
      </c>
      <c r="BA188" s="31">
        <f t="shared" si="104"/>
        <v>17.650674038911301</v>
      </c>
      <c r="BB188" s="31">
        <f t="shared" si="105"/>
        <v>16.945238450997824</v>
      </c>
      <c r="BC188" s="31">
        <f t="shared" si="106"/>
        <v>17.545876519600785</v>
      </c>
      <c r="BD188" s="31">
        <f t="shared" si="107"/>
        <v>18.523806813684192</v>
      </c>
      <c r="BE188" s="31">
        <f t="shared" si="108"/>
        <v>17.286899223130757</v>
      </c>
      <c r="BF188" s="31">
        <f t="shared" si="109"/>
        <v>16.237134857367117</v>
      </c>
      <c r="BG188" s="31">
        <f t="shared" si="110"/>
        <v>15.686333710591828</v>
      </c>
      <c r="BH188" s="31">
        <f t="shared" si="111"/>
        <v>16.301149754441312</v>
      </c>
      <c r="BI188" s="31">
        <f t="shared" si="112"/>
        <v>17.019190393205214</v>
      </c>
      <c r="BJ188" s="31">
        <f t="shared" si="113"/>
        <v>4.7720325856141876</v>
      </c>
      <c r="BK188" s="31">
        <f t="shared" si="114"/>
        <v>2.0967901800144491</v>
      </c>
      <c r="BL188" s="31">
        <f t="shared" si="115"/>
        <v>14.44144898883077</v>
      </c>
      <c r="BM188" s="31">
        <f t="shared" si="116"/>
        <v>14.862839727631661</v>
      </c>
    </row>
    <row r="189" spans="1:65" x14ac:dyDescent="0.25">
      <c r="A189">
        <v>23</v>
      </c>
      <c r="B189" s="3">
        <v>64</v>
      </c>
      <c r="C189" s="24">
        <v>2015</v>
      </c>
      <c r="D189" s="2" t="s">
        <v>36</v>
      </c>
      <c r="E189" s="4">
        <v>558644</v>
      </c>
      <c r="F189" s="4">
        <v>220214</v>
      </c>
      <c r="G189" s="4">
        <v>912122</v>
      </c>
      <c r="H189" s="4">
        <v>1690980</v>
      </c>
      <c r="I189" s="4">
        <v>2684871.6677060886</v>
      </c>
      <c r="J189" s="4">
        <v>3356698.0350885959</v>
      </c>
      <c r="K189" s="4">
        <v>2280947.7246947228</v>
      </c>
      <c r="L189" s="4">
        <v>2823626.3457716829</v>
      </c>
      <c r="M189" s="4">
        <f t="shared" si="78"/>
        <v>2864448.8872631961</v>
      </c>
      <c r="N189" s="4">
        <f t="shared" si="79"/>
        <v>3581210.2556481087</v>
      </c>
      <c r="O189" s="4">
        <f t="shared" si="80"/>
        <v>2433508.554801642</v>
      </c>
      <c r="P189" s="4">
        <f t="shared" si="81"/>
        <v>3012484.1501654019</v>
      </c>
      <c r="Q189" s="4">
        <v>294761482.38999999</v>
      </c>
      <c r="R189" s="4">
        <v>159868746.06</v>
      </c>
      <c r="S189" s="4">
        <v>112546249.32999998</v>
      </c>
      <c r="T189" s="4">
        <v>567176477.79999995</v>
      </c>
      <c r="U189" s="33">
        <f t="shared" si="82"/>
        <v>0.51969976528882067</v>
      </c>
      <c r="V189" s="33">
        <f t="shared" si="83"/>
        <v>0.28186772956471856</v>
      </c>
      <c r="W189" s="33">
        <f t="shared" si="84"/>
        <v>0.19843250511119837</v>
      </c>
      <c r="X189" s="4">
        <v>272427907.09000003</v>
      </c>
      <c r="Y189" s="4">
        <v>130484633.31</v>
      </c>
      <c r="Z189" s="4">
        <v>87079813.680000022</v>
      </c>
      <c r="AA189" s="4">
        <v>489992354.08000004</v>
      </c>
      <c r="AB189" s="4">
        <v>166910552.33000001</v>
      </c>
      <c r="AC189" s="4">
        <f t="shared" si="85"/>
        <v>15469681.542040301</v>
      </c>
      <c r="AD189" s="4">
        <f t="shared" si="86"/>
        <v>8390236.6415748913</v>
      </c>
      <c r="AE189" s="4">
        <f t="shared" si="87"/>
        <v>5906655.8553351648</v>
      </c>
      <c r="AF189" s="4">
        <v>130626297.62</v>
      </c>
      <c r="AG189" s="13">
        <v>122.26333333333334</v>
      </c>
      <c r="AH189" s="3">
        <v>9.52</v>
      </c>
      <c r="AI189" s="4">
        <v>2026126</v>
      </c>
      <c r="AJ189" s="4">
        <v>2913681</v>
      </c>
      <c r="AK189" s="31">
        <f t="shared" si="88"/>
        <v>13.233267697740596</v>
      </c>
      <c r="AL189" s="31">
        <f t="shared" si="89"/>
        <v>12.302355079814626</v>
      </c>
      <c r="AM189" s="31">
        <f t="shared" si="90"/>
        <v>13.723529032039627</v>
      </c>
      <c r="AN189" s="31">
        <f t="shared" si="91"/>
        <v>14.340818800489663</v>
      </c>
      <c r="AO189" s="31">
        <f t="shared" si="92"/>
        <v>14.803143488770207</v>
      </c>
      <c r="AP189" s="31">
        <f t="shared" si="93"/>
        <v>15.026468321093773</v>
      </c>
      <c r="AQ189" s="31">
        <f t="shared" si="94"/>
        <v>14.640101583290067</v>
      </c>
      <c r="AR189" s="31">
        <f t="shared" si="95"/>
        <v>14.853532555020799</v>
      </c>
      <c r="AS189" s="31">
        <f t="shared" si="96"/>
        <v>14.867886529160732</v>
      </c>
      <c r="AT189" s="31">
        <f t="shared" si="97"/>
        <v>15.091211361484298</v>
      </c>
      <c r="AU189" s="31">
        <f t="shared" si="98"/>
        <v>14.704844623680591</v>
      </c>
      <c r="AV189" s="31">
        <f t="shared" si="99"/>
        <v>14.918275595411323</v>
      </c>
      <c r="AW189" s="31">
        <f t="shared" si="100"/>
        <v>19.501677052992779</v>
      </c>
      <c r="AX189" s="31">
        <f t="shared" si="101"/>
        <v>18.889863699412473</v>
      </c>
      <c r="AY189" s="31">
        <f t="shared" si="102"/>
        <v>18.538874800283732</v>
      </c>
      <c r="AZ189" s="31">
        <f t="shared" si="103"/>
        <v>20.156181061588828</v>
      </c>
      <c r="BA189" s="31">
        <f t="shared" si="104"/>
        <v>19.422884575927487</v>
      </c>
      <c r="BB189" s="31">
        <f t="shared" si="105"/>
        <v>18.686766025379871</v>
      </c>
      <c r="BC189" s="31">
        <f t="shared" si="106"/>
        <v>18.282335654686623</v>
      </c>
      <c r="BD189" s="31">
        <f t="shared" si="107"/>
        <v>20.009900345028836</v>
      </c>
      <c r="BE189" s="31">
        <f t="shared" si="108"/>
        <v>18.932968612097767</v>
      </c>
      <c r="BF189" s="31">
        <f t="shared" si="109"/>
        <v>16.554392636819607</v>
      </c>
      <c r="BG189" s="31">
        <f t="shared" si="110"/>
        <v>15.942579283239301</v>
      </c>
      <c r="BH189" s="31">
        <f t="shared" si="111"/>
        <v>15.59159038411056</v>
      </c>
      <c r="BI189" s="31">
        <f t="shared" si="112"/>
        <v>18.687851114567025</v>
      </c>
      <c r="BJ189" s="31">
        <f t="shared" si="113"/>
        <v>4.8061771885290403</v>
      </c>
      <c r="BK189" s="31">
        <f t="shared" si="114"/>
        <v>2.253394848803274</v>
      </c>
      <c r="BL189" s="31">
        <f t="shared" si="115"/>
        <v>14.52163615336732</v>
      </c>
      <c r="BM189" s="31">
        <f t="shared" si="116"/>
        <v>14.884927788228028</v>
      </c>
    </row>
    <row r="190" spans="1:65" x14ac:dyDescent="0.25">
      <c r="A190">
        <v>24</v>
      </c>
      <c r="B190" s="3">
        <v>71</v>
      </c>
      <c r="C190" s="24">
        <v>2015</v>
      </c>
      <c r="D190" s="2" t="s">
        <v>38</v>
      </c>
      <c r="E190" s="4">
        <v>337868</v>
      </c>
      <c r="F190" s="4">
        <v>155663</v>
      </c>
      <c r="G190" s="4">
        <v>506501</v>
      </c>
      <c r="H190" s="4">
        <v>1000032</v>
      </c>
      <c r="I190" s="4">
        <v>1368430.2476351711</v>
      </c>
      <c r="J190" s="4">
        <v>1843814.6462036581</v>
      </c>
      <c r="K190" s="4">
        <v>2191857.6538901208</v>
      </c>
      <c r="L190" s="4">
        <v>2020794</v>
      </c>
      <c r="M190" s="4">
        <f t="shared" si="78"/>
        <v>1459957.4896944251</v>
      </c>
      <c r="N190" s="4">
        <f t="shared" si="79"/>
        <v>1967137.8990527662</v>
      </c>
      <c r="O190" s="4">
        <f t="shared" si="80"/>
        <v>2338459.7086121049</v>
      </c>
      <c r="P190" s="4">
        <f t="shared" si="81"/>
        <v>2155954.4891148233</v>
      </c>
      <c r="Q190" s="4">
        <v>24102460.399999999</v>
      </c>
      <c r="R190" s="4">
        <v>19366872.699999999</v>
      </c>
      <c r="S190" s="11">
        <v>47676344.899999991</v>
      </c>
      <c r="T190" s="4">
        <v>91145677.799999997</v>
      </c>
      <c r="U190" s="33">
        <f t="shared" si="82"/>
        <v>0.26443887391882448</v>
      </c>
      <c r="V190" s="33">
        <f t="shared" si="83"/>
        <v>0.21248262306520474</v>
      </c>
      <c r="W190" s="33">
        <f t="shared" si="84"/>
        <v>0.52307850521026011</v>
      </c>
      <c r="X190" s="4">
        <v>18109275.199999999</v>
      </c>
      <c r="Y190" s="4">
        <v>16735536.100000001</v>
      </c>
      <c r="Z190" s="11">
        <v>35581019.199999996</v>
      </c>
      <c r="AA190" s="4">
        <v>70425330.200000003</v>
      </c>
      <c r="AB190" s="4">
        <v>31036593.75</v>
      </c>
      <c r="AC190" s="4">
        <f t="shared" si="85"/>
        <v>7871439.3195589138</v>
      </c>
      <c r="AD190" s="4">
        <f t="shared" si="86"/>
        <v>6324879.7316838289</v>
      </c>
      <c r="AE190" s="4">
        <f t="shared" si="87"/>
        <v>15570255.054073732</v>
      </c>
      <c r="AF190" s="4">
        <v>26067778.739999998</v>
      </c>
      <c r="AG190" s="13">
        <v>120.42666666666666</v>
      </c>
      <c r="AH190" s="3">
        <v>9.19</v>
      </c>
      <c r="AI190" s="4">
        <v>2150000</v>
      </c>
      <c r="AJ190" s="4">
        <v>1793705</v>
      </c>
      <c r="AK190" s="31">
        <f t="shared" si="88"/>
        <v>12.730410565643083</v>
      </c>
      <c r="AL190" s="31">
        <f t="shared" si="89"/>
        <v>11.955448693101657</v>
      </c>
      <c r="AM190" s="31">
        <f t="shared" si="90"/>
        <v>13.135281577002589</v>
      </c>
      <c r="AN190" s="31">
        <f t="shared" si="91"/>
        <v>13.815542557452286</v>
      </c>
      <c r="AO190" s="31">
        <f t="shared" si="92"/>
        <v>14.129174836222443</v>
      </c>
      <c r="AP190" s="31">
        <f t="shared" si="93"/>
        <v>14.427347160803343</v>
      </c>
      <c r="AQ190" s="31">
        <f t="shared" si="94"/>
        <v>14.60025998602268</v>
      </c>
      <c r="AR190" s="31">
        <f t="shared" si="95"/>
        <v>14.519001061452816</v>
      </c>
      <c r="AS190" s="31">
        <f t="shared" si="96"/>
        <v>14.193917876612968</v>
      </c>
      <c r="AT190" s="31">
        <f t="shared" si="97"/>
        <v>14.49209020119387</v>
      </c>
      <c r="AU190" s="31">
        <f t="shared" si="98"/>
        <v>14.665003026413205</v>
      </c>
      <c r="AV190" s="31">
        <f t="shared" si="99"/>
        <v>14.58374410184334</v>
      </c>
      <c r="AW190" s="31">
        <f t="shared" si="100"/>
        <v>16.997824484536231</v>
      </c>
      <c r="AX190" s="31">
        <f t="shared" si="101"/>
        <v>16.779074571651659</v>
      </c>
      <c r="AY190" s="31">
        <f t="shared" si="102"/>
        <v>17.679945918806407</v>
      </c>
      <c r="AZ190" s="31">
        <f t="shared" si="103"/>
        <v>18.327969639423785</v>
      </c>
      <c r="BA190" s="31">
        <f t="shared" si="104"/>
        <v>16.711934806971446</v>
      </c>
      <c r="BB190" s="31">
        <f t="shared" si="105"/>
        <v>16.633044926772367</v>
      </c>
      <c r="BC190" s="31">
        <f t="shared" si="106"/>
        <v>17.387322885098047</v>
      </c>
      <c r="BD190" s="31">
        <f t="shared" si="107"/>
        <v>18.070063560391613</v>
      </c>
      <c r="BE190" s="31">
        <f t="shared" si="108"/>
        <v>17.250677509822133</v>
      </c>
      <c r="BF190" s="31">
        <f t="shared" si="109"/>
        <v>15.878751490528103</v>
      </c>
      <c r="BG190" s="31">
        <f t="shared" si="110"/>
        <v>15.660001577643531</v>
      </c>
      <c r="BH190" s="31">
        <f t="shared" si="111"/>
        <v>16.560872924798282</v>
      </c>
      <c r="BI190" s="31">
        <f t="shared" si="112"/>
        <v>17.076210578597252</v>
      </c>
      <c r="BJ190" s="31">
        <f t="shared" si="113"/>
        <v>4.7910409922931878</v>
      </c>
      <c r="BK190" s="31">
        <f t="shared" si="114"/>
        <v>2.2181159363675955</v>
      </c>
      <c r="BL190" s="31">
        <f t="shared" si="115"/>
        <v>14.580978400103845</v>
      </c>
      <c r="BM190" s="31">
        <f t="shared" si="116"/>
        <v>14.399793871067368</v>
      </c>
    </row>
    <row r="191" spans="1:65" x14ac:dyDescent="0.25">
      <c r="A191">
        <v>25</v>
      </c>
      <c r="B191" s="6">
        <v>72</v>
      </c>
      <c r="C191" s="24">
        <v>2015</v>
      </c>
      <c r="D191" s="5" t="s">
        <v>39</v>
      </c>
      <c r="E191" s="7">
        <v>688177</v>
      </c>
      <c r="F191" s="7">
        <v>129847</v>
      </c>
      <c r="G191" s="7">
        <v>509394</v>
      </c>
      <c r="H191" s="7">
        <v>1327418</v>
      </c>
      <c r="I191" s="7">
        <v>1025079.4074518619</v>
      </c>
      <c r="J191" s="7">
        <v>1479874.6706354404</v>
      </c>
      <c r="K191" s="7">
        <v>1761629.5387951173</v>
      </c>
      <c r="L191" s="7">
        <v>1736675</v>
      </c>
      <c r="M191" s="4">
        <f t="shared" si="78"/>
        <v>1093641.6825242972</v>
      </c>
      <c r="N191" s="4">
        <f t="shared" si="79"/>
        <v>1578855.8554131682</v>
      </c>
      <c r="O191" s="4">
        <f t="shared" si="80"/>
        <v>1879455.8536508956</v>
      </c>
      <c r="P191" s="4">
        <f t="shared" si="81"/>
        <v>1852832.2344501643</v>
      </c>
      <c r="Q191" s="7">
        <v>44670963.289999999</v>
      </c>
      <c r="R191" s="7">
        <v>25979559</v>
      </c>
      <c r="S191" s="12">
        <v>36922952.149999999</v>
      </c>
      <c r="T191" s="7">
        <v>107573474.42</v>
      </c>
      <c r="U191" s="33">
        <f t="shared" si="82"/>
        <v>0.41526002140258844</v>
      </c>
      <c r="V191" s="33">
        <f t="shared" si="83"/>
        <v>0.24150525155084043</v>
      </c>
      <c r="W191" s="33">
        <f t="shared" si="84"/>
        <v>0.34323472723249054</v>
      </c>
      <c r="X191" s="7">
        <v>35521010.730000004</v>
      </c>
      <c r="Y191" s="7">
        <v>18897462.810000002</v>
      </c>
      <c r="Z191" s="12">
        <v>28368728.260000005</v>
      </c>
      <c r="AA191" s="7">
        <v>82787201.819999993</v>
      </c>
      <c r="AB191" s="7">
        <v>46686129.710000001</v>
      </c>
      <c r="AC191" s="4">
        <f t="shared" si="85"/>
        <v>12360868.172932133</v>
      </c>
      <c r="AD191" s="4">
        <f t="shared" si="86"/>
        <v>7188783.9513369165</v>
      </c>
      <c r="AE191" s="4">
        <f t="shared" si="87"/>
        <v>10216921.921265135</v>
      </c>
      <c r="AF191" s="7">
        <v>35082327.859999999</v>
      </c>
      <c r="AG191" s="15">
        <v>120.77</v>
      </c>
      <c r="AH191" s="6">
        <v>8.35</v>
      </c>
      <c r="AI191" s="7">
        <v>1500000</v>
      </c>
      <c r="AJ191" s="7">
        <v>2050492</v>
      </c>
      <c r="AK191" s="31">
        <f t="shared" si="88"/>
        <v>13.441801351269747</v>
      </c>
      <c r="AL191" s="31">
        <f t="shared" si="89"/>
        <v>11.774112113242948</v>
      </c>
      <c r="AM191" s="31">
        <f t="shared" si="90"/>
        <v>13.140977062895111</v>
      </c>
      <c r="AN191" s="31">
        <f t="shared" si="91"/>
        <v>14.09874625994555</v>
      </c>
      <c r="AO191" s="31">
        <f t="shared" si="92"/>
        <v>13.84028063823869</v>
      </c>
      <c r="AP191" s="31">
        <f t="shared" si="93"/>
        <v>14.207467960151494</v>
      </c>
      <c r="AQ191" s="31">
        <f t="shared" si="94"/>
        <v>14.381749812972501</v>
      </c>
      <c r="AR191" s="31">
        <f t="shared" si="95"/>
        <v>14.367482923514419</v>
      </c>
      <c r="AS191" s="31">
        <f t="shared" si="96"/>
        <v>13.905023678629215</v>
      </c>
      <c r="AT191" s="31">
        <f t="shared" si="97"/>
        <v>14.272211000542018</v>
      </c>
      <c r="AU191" s="31">
        <f t="shared" si="98"/>
        <v>14.446492853363026</v>
      </c>
      <c r="AV191" s="31">
        <f t="shared" si="99"/>
        <v>14.432225963904944</v>
      </c>
      <c r="AW191" s="31">
        <f t="shared" si="100"/>
        <v>17.614834257680521</v>
      </c>
      <c r="AX191" s="31">
        <f t="shared" si="101"/>
        <v>17.072820594466815</v>
      </c>
      <c r="AY191" s="31">
        <f t="shared" si="102"/>
        <v>17.424343925128131</v>
      </c>
      <c r="AZ191" s="31">
        <f t="shared" si="103"/>
        <v>18.493684655040621</v>
      </c>
      <c r="BA191" s="31">
        <f t="shared" si="104"/>
        <v>17.385634930919888</v>
      </c>
      <c r="BB191" s="31">
        <f t="shared" si="105"/>
        <v>16.754538228161348</v>
      </c>
      <c r="BC191" s="31">
        <f t="shared" si="106"/>
        <v>17.160797978850422</v>
      </c>
      <c r="BD191" s="31">
        <f t="shared" si="107"/>
        <v>18.231784040017413</v>
      </c>
      <c r="BE191" s="31">
        <f t="shared" si="108"/>
        <v>17.658957670172232</v>
      </c>
      <c r="BF191" s="31">
        <f t="shared" si="109"/>
        <v>16.330046248055559</v>
      </c>
      <c r="BG191" s="31">
        <f t="shared" si="110"/>
        <v>15.788032584841851</v>
      </c>
      <c r="BH191" s="31">
        <f t="shared" si="111"/>
        <v>16.139555915503166</v>
      </c>
      <c r="BI191" s="31">
        <f t="shared" si="112"/>
        <v>17.373208081875514</v>
      </c>
      <c r="BJ191" s="31">
        <f t="shared" si="113"/>
        <v>4.7938879102872836</v>
      </c>
      <c r="BK191" s="31">
        <f t="shared" si="114"/>
        <v>2.1222615388627641</v>
      </c>
      <c r="BL191" s="31">
        <f t="shared" si="115"/>
        <v>14.220975666072439</v>
      </c>
      <c r="BM191" s="31">
        <f t="shared" si="116"/>
        <v>14.533590322319197</v>
      </c>
    </row>
    <row r="192" spans="1:65" x14ac:dyDescent="0.25">
      <c r="A192">
        <v>26</v>
      </c>
      <c r="B192" s="3">
        <v>73</v>
      </c>
      <c r="C192" s="24">
        <v>2015</v>
      </c>
      <c r="D192" s="2" t="s">
        <v>40</v>
      </c>
      <c r="E192" s="4">
        <v>1479707</v>
      </c>
      <c r="F192" s="4">
        <v>457818</v>
      </c>
      <c r="G192" s="4">
        <v>1547967</v>
      </c>
      <c r="H192" s="4">
        <v>3485492</v>
      </c>
      <c r="I192" s="4">
        <v>830147.27480305231</v>
      </c>
      <c r="J192" s="4">
        <v>1518051.7911309735</v>
      </c>
      <c r="K192" s="4">
        <v>1981192.418001805</v>
      </c>
      <c r="L192" s="4">
        <v>1926161</v>
      </c>
      <c r="M192" s="4">
        <f t="shared" si="78"/>
        <v>885671.54481757025</v>
      </c>
      <c r="N192" s="4">
        <f t="shared" si="79"/>
        <v>1619586.4466133707</v>
      </c>
      <c r="O192" s="4">
        <f t="shared" si="80"/>
        <v>2113704.1615282125</v>
      </c>
      <c r="P192" s="4">
        <f t="shared" si="81"/>
        <v>2054991.9757817455</v>
      </c>
      <c r="Q192" s="4">
        <v>100302794.22</v>
      </c>
      <c r="R192" s="4">
        <v>89994746.120000005</v>
      </c>
      <c r="S192" s="11">
        <v>150092673.94</v>
      </c>
      <c r="T192" s="4">
        <v>340390214.26999998</v>
      </c>
      <c r="U192" s="33">
        <f t="shared" si="82"/>
        <v>0.29467002873484222</v>
      </c>
      <c r="V192" s="33">
        <f t="shared" si="83"/>
        <v>0.26438699571021018</v>
      </c>
      <c r="W192" s="33">
        <f t="shared" si="84"/>
        <v>0.44094297558432571</v>
      </c>
      <c r="X192" s="4">
        <v>69902047.569999993</v>
      </c>
      <c r="Y192" s="4">
        <v>66047791.450000003</v>
      </c>
      <c r="Z192" s="11">
        <v>114853154.02000003</v>
      </c>
      <c r="AA192" s="4">
        <v>250802993.05000001</v>
      </c>
      <c r="AB192" s="4">
        <v>125989169.84</v>
      </c>
      <c r="AC192" s="4">
        <f t="shared" si="85"/>
        <v>8771317.2277046088</v>
      </c>
      <c r="AD192" s="4">
        <f t="shared" si="86"/>
        <v>7869895.0830211332</v>
      </c>
      <c r="AE192" s="4">
        <f t="shared" si="87"/>
        <v>13125361.730148744</v>
      </c>
      <c r="AF192" s="4">
        <v>96963272.049999997</v>
      </c>
      <c r="AG192" s="13">
        <v>119.28166666666668</v>
      </c>
      <c r="AH192" s="3">
        <v>8.1999999999999993</v>
      </c>
      <c r="AI192" s="4">
        <v>2000000</v>
      </c>
      <c r="AJ192" s="4">
        <v>6081875</v>
      </c>
      <c r="AK192" s="31">
        <f t="shared" si="88"/>
        <v>14.207354653168089</v>
      </c>
      <c r="AL192" s="31">
        <f t="shared" si="89"/>
        <v>13.034227004207338</v>
      </c>
      <c r="AM192" s="31">
        <f t="shared" si="90"/>
        <v>14.252453015075124</v>
      </c>
      <c r="AN192" s="31">
        <f t="shared" si="91"/>
        <v>15.06411976868289</v>
      </c>
      <c r="AO192" s="31">
        <f t="shared" si="92"/>
        <v>13.629358403554001</v>
      </c>
      <c r="AP192" s="31">
        <f t="shared" si="93"/>
        <v>14.2329383543603</v>
      </c>
      <c r="AQ192" s="31">
        <f t="shared" si="94"/>
        <v>14.499209452716256</v>
      </c>
      <c r="AR192" s="31">
        <f t="shared" si="95"/>
        <v>14.471039460785246</v>
      </c>
      <c r="AS192" s="31">
        <f t="shared" si="96"/>
        <v>13.694101443944525</v>
      </c>
      <c r="AT192" s="31">
        <f t="shared" si="97"/>
        <v>14.297681394750825</v>
      </c>
      <c r="AU192" s="31">
        <f t="shared" si="98"/>
        <v>14.563952493106781</v>
      </c>
      <c r="AV192" s="31">
        <f t="shared" si="99"/>
        <v>14.53578250117577</v>
      </c>
      <c r="AW192" s="31">
        <f t="shared" si="100"/>
        <v>18.423704111168249</v>
      </c>
      <c r="AX192" s="31">
        <f t="shared" si="101"/>
        <v>18.315261850146126</v>
      </c>
      <c r="AY192" s="31">
        <f t="shared" si="102"/>
        <v>18.826763487551123</v>
      </c>
      <c r="AZ192" s="31">
        <f t="shared" si="103"/>
        <v>19.645603206512313</v>
      </c>
      <c r="BA192" s="31">
        <f t="shared" si="104"/>
        <v>18.062605499621935</v>
      </c>
      <c r="BB192" s="31">
        <f t="shared" si="105"/>
        <v>18.005889150826249</v>
      </c>
      <c r="BC192" s="31">
        <f t="shared" si="106"/>
        <v>18.559164948803282</v>
      </c>
      <c r="BD192" s="31">
        <f t="shared" si="107"/>
        <v>19.340178300662995</v>
      </c>
      <c r="BE192" s="31">
        <f t="shared" si="108"/>
        <v>18.651706507570733</v>
      </c>
      <c r="BF192" s="31">
        <f t="shared" si="109"/>
        <v>15.986997550071591</v>
      </c>
      <c r="BG192" s="31">
        <f t="shared" si="110"/>
        <v>15.878555289049467</v>
      </c>
      <c r="BH192" s="31">
        <f t="shared" si="111"/>
        <v>16.390056926454466</v>
      </c>
      <c r="BI192" s="31">
        <f t="shared" si="112"/>
        <v>18.389842826106147</v>
      </c>
      <c r="BJ192" s="31">
        <f t="shared" si="113"/>
        <v>4.7814876430841062</v>
      </c>
      <c r="BK192" s="31">
        <f t="shared" si="114"/>
        <v>2.1041341542702074</v>
      </c>
      <c r="BL192" s="31">
        <f t="shared" si="115"/>
        <v>14.508657738524219</v>
      </c>
      <c r="BM192" s="31">
        <f t="shared" si="116"/>
        <v>15.62082359455839</v>
      </c>
    </row>
    <row r="193" spans="1:65" x14ac:dyDescent="0.25">
      <c r="A193">
        <v>27</v>
      </c>
      <c r="B193" s="6">
        <v>74</v>
      </c>
      <c r="C193" s="24">
        <v>2015</v>
      </c>
      <c r="D193" s="5" t="s">
        <v>41</v>
      </c>
      <c r="E193" s="7">
        <v>512098</v>
      </c>
      <c r="F193" s="7">
        <v>128438</v>
      </c>
      <c r="G193" s="7">
        <v>434380</v>
      </c>
      <c r="H193" s="7">
        <v>1074916</v>
      </c>
      <c r="I193" s="7">
        <v>1183374.1994696329</v>
      </c>
      <c r="J193" s="7">
        <v>1428927.0263940578</v>
      </c>
      <c r="K193" s="7">
        <v>2013784.2895529261</v>
      </c>
      <c r="L193" s="7">
        <v>2024766</v>
      </c>
      <c r="M193" s="4">
        <f t="shared" si="78"/>
        <v>1262523.9968295705</v>
      </c>
      <c r="N193" s="4">
        <f t="shared" si="79"/>
        <v>1524500.5859933097</v>
      </c>
      <c r="O193" s="4">
        <f t="shared" si="80"/>
        <v>2148475.9352860982</v>
      </c>
      <c r="P193" s="4">
        <f t="shared" si="81"/>
        <v>2160192.1557106087</v>
      </c>
      <c r="Q193" s="7">
        <v>39770062.390000001</v>
      </c>
      <c r="R193" s="7">
        <v>16979904.880000003</v>
      </c>
      <c r="S193" s="12">
        <v>30990851.289999992</v>
      </c>
      <c r="T193" s="7">
        <v>87740818.549999997</v>
      </c>
      <c r="U193" s="33">
        <f t="shared" si="82"/>
        <v>0.45326751046135527</v>
      </c>
      <c r="V193" s="33">
        <f t="shared" si="83"/>
        <v>0.19352343824241658</v>
      </c>
      <c r="W193" s="33">
        <f t="shared" si="84"/>
        <v>0.35320905141020015</v>
      </c>
      <c r="X193" s="7">
        <v>32672549.66</v>
      </c>
      <c r="Y193" s="7">
        <v>14054375.279999999</v>
      </c>
      <c r="Z193" s="12">
        <v>26261374</v>
      </c>
      <c r="AA193" s="7">
        <v>72988298.959999993</v>
      </c>
      <c r="AB193" s="7">
        <v>33949623.609999999</v>
      </c>
      <c r="AC193" s="4">
        <f t="shared" si="85"/>
        <v>13492220.910074405</v>
      </c>
      <c r="AD193" s="4">
        <f t="shared" si="86"/>
        <v>5760529.7529182602</v>
      </c>
      <c r="AE193" s="4">
        <f t="shared" si="87"/>
        <v>10513823.380399888</v>
      </c>
      <c r="AF193" s="7">
        <v>29956178.93</v>
      </c>
      <c r="AG193" s="15">
        <v>116.18916666666667</v>
      </c>
      <c r="AH193" s="6">
        <v>8.74</v>
      </c>
      <c r="AI193" s="7">
        <v>1652000</v>
      </c>
      <c r="AJ193" s="7">
        <v>1665095</v>
      </c>
      <c r="AK193" s="31">
        <f t="shared" si="88"/>
        <v>13.146271291955806</v>
      </c>
      <c r="AL193" s="31">
        <f t="shared" si="89"/>
        <v>11.763201576609152</v>
      </c>
      <c r="AM193" s="31">
        <f t="shared" si="90"/>
        <v>12.981675006026311</v>
      </c>
      <c r="AN193" s="31">
        <f t="shared" si="91"/>
        <v>13.887753076955963</v>
      </c>
      <c r="AO193" s="31">
        <f t="shared" si="92"/>
        <v>13.983880406950247</v>
      </c>
      <c r="AP193" s="31">
        <f t="shared" si="93"/>
        <v>14.172434389403783</v>
      </c>
      <c r="AQ193" s="31">
        <f t="shared" si="94"/>
        <v>14.515526241039302</v>
      </c>
      <c r="AR193" s="31">
        <f t="shared" si="95"/>
        <v>14.520964696290163</v>
      </c>
      <c r="AS193" s="31">
        <f t="shared" si="96"/>
        <v>14.048623447340773</v>
      </c>
      <c r="AT193" s="31">
        <f t="shared" si="97"/>
        <v>14.237177429794308</v>
      </c>
      <c r="AU193" s="31">
        <f t="shared" si="98"/>
        <v>14.580269281429826</v>
      </c>
      <c r="AV193" s="31">
        <f t="shared" si="99"/>
        <v>14.585707736680689</v>
      </c>
      <c r="AW193" s="31">
        <f t="shared" si="100"/>
        <v>17.498624985953072</v>
      </c>
      <c r="AX193" s="31">
        <f t="shared" si="101"/>
        <v>16.647541136947215</v>
      </c>
      <c r="AY193" s="31">
        <f t="shared" si="102"/>
        <v>17.249202599215618</v>
      </c>
      <c r="AZ193" s="31">
        <f t="shared" si="103"/>
        <v>18.289897782927117</v>
      </c>
      <c r="BA193" s="31">
        <f t="shared" si="104"/>
        <v>17.302045823384837</v>
      </c>
      <c r="BB193" s="31">
        <f t="shared" si="105"/>
        <v>16.458444313095857</v>
      </c>
      <c r="BC193" s="31">
        <f t="shared" si="106"/>
        <v>17.083609748394728</v>
      </c>
      <c r="BD193" s="31">
        <f t="shared" si="107"/>
        <v>18.105809698045956</v>
      </c>
      <c r="BE193" s="31">
        <f t="shared" si="108"/>
        <v>17.340388325309583</v>
      </c>
      <c r="BF193" s="31">
        <f t="shared" si="109"/>
        <v>16.417623848441615</v>
      </c>
      <c r="BG193" s="31">
        <f t="shared" si="110"/>
        <v>15.566539999435754</v>
      </c>
      <c r="BH193" s="31">
        <f t="shared" si="111"/>
        <v>16.168201461704157</v>
      </c>
      <c r="BI193" s="31">
        <f t="shared" si="112"/>
        <v>17.215246169427427</v>
      </c>
      <c r="BJ193" s="31">
        <f t="shared" si="113"/>
        <v>4.7552196100085089</v>
      </c>
      <c r="BK193" s="31">
        <f t="shared" si="114"/>
        <v>2.167910189667444</v>
      </c>
      <c r="BL193" s="31">
        <f t="shared" si="115"/>
        <v>14.31749723306306</v>
      </c>
      <c r="BM193" s="31">
        <f t="shared" si="116"/>
        <v>14.325392736826046</v>
      </c>
    </row>
    <row r="194" spans="1:65" x14ac:dyDescent="0.25">
      <c r="A194">
        <v>28</v>
      </c>
      <c r="B194" s="3">
        <v>75</v>
      </c>
      <c r="C194" s="24">
        <v>2015</v>
      </c>
      <c r="D194" s="2" t="s">
        <v>42</v>
      </c>
      <c r="E194" s="4">
        <v>185434</v>
      </c>
      <c r="F194" s="4">
        <v>66128</v>
      </c>
      <c r="G194" s="4">
        <v>242125</v>
      </c>
      <c r="H194" s="4">
        <v>493687</v>
      </c>
      <c r="I194" s="4">
        <v>911122.16598897718</v>
      </c>
      <c r="J194" s="4">
        <v>1273493.8630837165</v>
      </c>
      <c r="K194" s="4">
        <v>1663803.0339576665</v>
      </c>
      <c r="L194" s="4">
        <v>1577561</v>
      </c>
      <c r="M194" s="4">
        <f t="shared" ref="M194:M257" si="117">I194*100/$AG$2</f>
        <v>972062.42887496529</v>
      </c>
      <c r="N194" s="4">
        <f t="shared" ref="N194:N257" si="118">J194*100/$AG$2</f>
        <v>1358671.2999818469</v>
      </c>
      <c r="O194" s="4">
        <f t="shared" ref="O194:O257" si="119">K194*100/$AG$2</f>
        <v>1775086.2384111856</v>
      </c>
      <c r="P194" s="4">
        <f t="shared" ref="P194:P257" si="120">L194*100/$AG$2</f>
        <v>1683075.9195655121</v>
      </c>
      <c r="Q194" s="4">
        <v>10918580</v>
      </c>
      <c r="R194" s="4">
        <v>4741200</v>
      </c>
      <c r="S194" s="11">
        <v>12833640</v>
      </c>
      <c r="T194" s="4">
        <v>28493420</v>
      </c>
      <c r="U194" s="33">
        <f t="shared" ref="U194:U257" si="121">Q194/$T194</f>
        <v>0.3831965415173047</v>
      </c>
      <c r="V194" s="33">
        <f t="shared" ref="V194:V257" si="122">R194/$T194</f>
        <v>0.16639631185024473</v>
      </c>
      <c r="W194" s="33">
        <f t="shared" ref="W194:W257" si="123">S194/$T194</f>
        <v>0.45040714663245057</v>
      </c>
      <c r="X194" s="4">
        <v>8318920</v>
      </c>
      <c r="Y194" s="4">
        <v>3620730</v>
      </c>
      <c r="Z194" s="11">
        <v>10129150</v>
      </c>
      <c r="AA194" s="4">
        <v>22068800</v>
      </c>
      <c r="AB194" s="4">
        <v>8976610</v>
      </c>
      <c r="AC194" s="4">
        <f t="shared" ref="AC194:AC257" si="124">U194*$AB$2</f>
        <v>11406448.224946784</v>
      </c>
      <c r="AD194" s="4">
        <f t="shared" ref="AD194:AD257" si="125">V194*$AB$2</f>
        <v>4953048.1366732391</v>
      </c>
      <c r="AE194" s="4">
        <f t="shared" ref="AE194:AE257" si="126">W194*$AB$2</f>
        <v>13407077.678379977</v>
      </c>
      <c r="AF194" s="4">
        <v>7317380</v>
      </c>
      <c r="AG194" s="13">
        <v>116.18416666666667</v>
      </c>
      <c r="AH194" s="3">
        <v>7.58</v>
      </c>
      <c r="AI194" s="4">
        <v>1600000</v>
      </c>
      <c r="AJ194" s="4">
        <v>813506</v>
      </c>
      <c r="AK194" s="31">
        <f t="shared" ref="AK194:AK257" si="127">LN(E194)</f>
        <v>12.130454302571268</v>
      </c>
      <c r="AL194" s="31">
        <f t="shared" ref="AL194:AL257" si="128">LN(F194)</f>
        <v>11.099347536751514</v>
      </c>
      <c r="AM194" s="31">
        <f t="shared" ref="AM194:AM257" si="129">LN(G194)</f>
        <v>12.397209400709297</v>
      </c>
      <c r="AN194" s="31">
        <f t="shared" ref="AN194:AN257" si="130">LN(H194)</f>
        <v>13.109656992119833</v>
      </c>
      <c r="AO194" s="31">
        <f t="shared" ref="AO194:AO257" si="131">LN(I194)</f>
        <v>13.722432268227189</v>
      </c>
      <c r="AP194" s="31">
        <f t="shared" ref="AP194:AP257" si="132">LN(J194)</f>
        <v>14.057274754453026</v>
      </c>
      <c r="AQ194" s="31">
        <f t="shared" ref="AQ194:AQ257" si="133">LN(K194)</f>
        <v>14.3246165243413</v>
      </c>
      <c r="AR194" s="31">
        <f t="shared" ref="AR194:AR257" si="134">LN(L194)</f>
        <v>14.271390541429602</v>
      </c>
      <c r="AS194" s="31">
        <f t="shared" ref="AS194:AS257" si="135">LN(M194)</f>
        <v>13.787175308617714</v>
      </c>
      <c r="AT194" s="31">
        <f t="shared" ref="AT194:AT257" si="136">LN(N194)</f>
        <v>14.122017794843552</v>
      </c>
      <c r="AU194" s="31">
        <f t="shared" ref="AU194:AU257" si="137">LN(O194)</f>
        <v>14.389359564731826</v>
      </c>
      <c r="AV194" s="31">
        <f t="shared" ref="AV194:AV257" si="138">LN(P194)</f>
        <v>14.336133581820127</v>
      </c>
      <c r="AW194" s="31">
        <f t="shared" ref="AW194:AW257" si="139">LN(Q194)</f>
        <v>16.205976483195499</v>
      </c>
      <c r="AX194" s="31">
        <f t="shared" ref="AX194:AX257" si="140">LN(R194)</f>
        <v>15.371800826187483</v>
      </c>
      <c r="AY194" s="31">
        <f t="shared" ref="AY194:AY257" si="141">LN(S194)</f>
        <v>16.36758040640829</v>
      </c>
      <c r="AZ194" s="31">
        <f t="shared" ref="AZ194:AZ257" si="142">LN(T194)</f>
        <v>17.165183741389654</v>
      </c>
      <c r="BA194" s="31">
        <f t="shared" ref="BA194:BA257" si="143">LN(X194)</f>
        <v>15.934042996679336</v>
      </c>
      <c r="BB194" s="31">
        <f t="shared" ref="BB194:BB257" si="144">LN(Y194)</f>
        <v>15.102186220930385</v>
      </c>
      <c r="BC194" s="31">
        <f t="shared" ref="BC194:BC257" si="145">LN(Z194)</f>
        <v>16.130927963523643</v>
      </c>
      <c r="BD194" s="31">
        <f t="shared" ref="BD194:BD257" si="146">LN(AA194)</f>
        <v>16.909675404303393</v>
      </c>
      <c r="BE194" s="31">
        <f t="shared" ref="BE194:BE257" si="147">LN(AB194)</f>
        <v>16.010132863437288</v>
      </c>
      <c r="BF194" s="31">
        <f t="shared" ref="BF194:BF257" si="148">LN(AC194)</f>
        <v>16.249689387221505</v>
      </c>
      <c r="BG194" s="31">
        <f t="shared" ref="BG194:BG257" si="149">LN(AD194)</f>
        <v>15.415513730213485</v>
      </c>
      <c r="BH194" s="31">
        <f t="shared" ref="BH194:BH257" si="150">LN(AE194)</f>
        <v>16.411293310434296</v>
      </c>
      <c r="BI194" s="31">
        <f t="shared" ref="BI194:BI257" si="151">LN(AF194)</f>
        <v>15.805762898370324</v>
      </c>
      <c r="BJ194" s="31">
        <f t="shared" ref="BJ194:BJ257" si="152">LN(AG194)</f>
        <v>4.7551765758106592</v>
      </c>
      <c r="BK194" s="31">
        <f t="shared" ref="BK194:BK257" si="153">LN(AH194)</f>
        <v>2.0255131996542803</v>
      </c>
      <c r="BL194" s="31">
        <f t="shared" ref="BL194:BL257" si="154">LN(AI194)</f>
        <v>14.28551418721001</v>
      </c>
      <c r="BM194" s="31">
        <f t="shared" ref="BM194:BM257" si="155">LN(AJ194)</f>
        <v>13.60910858115183</v>
      </c>
    </row>
    <row r="195" spans="1:65" x14ac:dyDescent="0.25">
      <c r="A195">
        <v>29</v>
      </c>
      <c r="B195" s="6">
        <v>76</v>
      </c>
      <c r="C195" s="24">
        <v>2015</v>
      </c>
      <c r="D195" s="5" t="s">
        <v>43</v>
      </c>
      <c r="E195" s="7">
        <v>353656</v>
      </c>
      <c r="F195" s="7">
        <v>67821</v>
      </c>
      <c r="G195" s="7">
        <v>174428</v>
      </c>
      <c r="H195" s="7">
        <v>595905</v>
      </c>
      <c r="I195" s="7">
        <v>1294073.58470378</v>
      </c>
      <c r="J195" s="7">
        <v>1683002.0313029885</v>
      </c>
      <c r="K195" s="7">
        <v>1757138.5685899053</v>
      </c>
      <c r="L195" s="7">
        <v>1847681</v>
      </c>
      <c r="M195" s="4">
        <f t="shared" si="117"/>
        <v>1380627.4930482898</v>
      </c>
      <c r="N195" s="4">
        <f t="shared" si="118"/>
        <v>1795569.3576767568</v>
      </c>
      <c r="O195" s="4">
        <f t="shared" si="119"/>
        <v>1874664.5056092807</v>
      </c>
      <c r="P195" s="4">
        <f t="shared" si="120"/>
        <v>1971262.853315165</v>
      </c>
      <c r="Q195" s="7">
        <v>14580785.309999999</v>
      </c>
      <c r="R195" s="7">
        <v>6045420.5700000003</v>
      </c>
      <c r="S195" s="12">
        <v>12361344.030000001</v>
      </c>
      <c r="T195" s="7">
        <v>32987549.91</v>
      </c>
      <c r="U195" s="33">
        <f t="shared" si="121"/>
        <v>0.44200873813850333</v>
      </c>
      <c r="V195" s="33">
        <f t="shared" si="122"/>
        <v>0.18326370362435929</v>
      </c>
      <c r="W195" s="33">
        <f t="shared" si="123"/>
        <v>0.37472755823713738</v>
      </c>
      <c r="X195" s="7">
        <v>10871211.890000001</v>
      </c>
      <c r="Y195" s="7">
        <v>5038301.08</v>
      </c>
      <c r="Z195" s="12">
        <v>10054919.18</v>
      </c>
      <c r="AA195" s="7">
        <v>25964432.140000001</v>
      </c>
      <c r="AB195" s="7">
        <v>9563597.3599999994</v>
      </c>
      <c r="AC195" s="4">
        <f t="shared" si="124"/>
        <v>13157085.830126731</v>
      </c>
      <c r="AD195" s="4">
        <f t="shared" si="125"/>
        <v>5455132.6027791072</v>
      </c>
      <c r="AE195" s="4">
        <f t="shared" si="126"/>
        <v>11154355.607094161</v>
      </c>
      <c r="AF195" s="7">
        <v>7182868.1699999999</v>
      </c>
      <c r="AG195" s="15">
        <v>118.67750000000001</v>
      </c>
      <c r="AH195" s="6">
        <v>7.49</v>
      </c>
      <c r="AI195" s="7">
        <v>1655500</v>
      </c>
      <c r="AJ195" s="7">
        <v>877444</v>
      </c>
      <c r="AK195" s="31">
        <f t="shared" si="127"/>
        <v>12.776079968246981</v>
      </c>
      <c r="AL195" s="31">
        <f t="shared" si="128"/>
        <v>11.124627160483929</v>
      </c>
      <c r="AM195" s="31">
        <f t="shared" si="129"/>
        <v>12.069267328028886</v>
      </c>
      <c r="AN195" s="31">
        <f t="shared" si="130"/>
        <v>13.297836537369443</v>
      </c>
      <c r="AO195" s="31">
        <f t="shared" si="131"/>
        <v>14.073305618503278</v>
      </c>
      <c r="AP195" s="31">
        <f t="shared" si="132"/>
        <v>14.336089680125863</v>
      </c>
      <c r="AQ195" s="31">
        <f t="shared" si="133"/>
        <v>14.379197230644463</v>
      </c>
      <c r="AR195" s="31">
        <f t="shared" si="134"/>
        <v>14.429441897235765</v>
      </c>
      <c r="AS195" s="31">
        <f t="shared" si="135"/>
        <v>14.138048658893803</v>
      </c>
      <c r="AT195" s="31">
        <f t="shared" si="136"/>
        <v>14.400832720516387</v>
      </c>
      <c r="AU195" s="31">
        <f t="shared" si="137"/>
        <v>14.443940271034988</v>
      </c>
      <c r="AV195" s="31">
        <f t="shared" si="138"/>
        <v>14.49418493762629</v>
      </c>
      <c r="AW195" s="31">
        <f t="shared" si="139"/>
        <v>16.495215145234191</v>
      </c>
      <c r="AX195" s="31">
        <f t="shared" si="140"/>
        <v>15.61481161281192</v>
      </c>
      <c r="AY195" s="31">
        <f t="shared" si="141"/>
        <v>16.330084744373284</v>
      </c>
      <c r="AZ195" s="31">
        <f t="shared" si="142"/>
        <v>17.311640772789918</v>
      </c>
      <c r="BA195" s="31">
        <f t="shared" si="143"/>
        <v>16.201628742303331</v>
      </c>
      <c r="BB195" s="31">
        <f t="shared" si="144"/>
        <v>15.432579495919269</v>
      </c>
      <c r="BC195" s="31">
        <f t="shared" si="145"/>
        <v>16.123572543364443</v>
      </c>
      <c r="BD195" s="31">
        <f t="shared" si="146"/>
        <v>17.072238164811502</v>
      </c>
      <c r="BE195" s="31">
        <f t="shared" si="147"/>
        <v>16.0734745071342</v>
      </c>
      <c r="BF195" s="31">
        <f t="shared" si="148"/>
        <v>16.392471017859929</v>
      </c>
      <c r="BG195" s="31">
        <f t="shared" si="149"/>
        <v>15.512067485437658</v>
      </c>
      <c r="BH195" s="31">
        <f t="shared" si="150"/>
        <v>16.227340616999022</v>
      </c>
      <c r="BI195" s="31">
        <f t="shared" si="151"/>
        <v>15.787209327832693</v>
      </c>
      <c r="BJ195" s="31">
        <f t="shared" si="152"/>
        <v>4.7764097301518786</v>
      </c>
      <c r="BK195" s="31">
        <f t="shared" si="153"/>
        <v>2.0135687975291283</v>
      </c>
      <c r="BL195" s="31">
        <f t="shared" si="154"/>
        <v>14.319613635969437</v>
      </c>
      <c r="BM195" s="31">
        <f t="shared" si="155"/>
        <v>13.684768414621907</v>
      </c>
    </row>
    <row r="196" spans="1:65" x14ac:dyDescent="0.25">
      <c r="A196">
        <v>30</v>
      </c>
      <c r="B196" s="3">
        <v>81</v>
      </c>
      <c r="C196" s="24">
        <v>2015</v>
      </c>
      <c r="D196" s="2" t="s">
        <v>44</v>
      </c>
      <c r="E196" s="4">
        <v>312139</v>
      </c>
      <c r="F196" s="4">
        <v>56738</v>
      </c>
      <c r="G196" s="4">
        <v>286186</v>
      </c>
      <c r="H196" s="4">
        <v>655063</v>
      </c>
      <c r="I196" s="4">
        <v>1285558.6069283236</v>
      </c>
      <c r="J196" s="4">
        <v>1941252.7501498114</v>
      </c>
      <c r="K196" s="4">
        <v>2245702.1647355221</v>
      </c>
      <c r="L196" s="4">
        <v>2290043</v>
      </c>
      <c r="M196" s="4">
        <f t="shared" si="117"/>
        <v>1371542.9923224819</v>
      </c>
      <c r="N196" s="4">
        <f t="shared" si="118"/>
        <v>2071093.1352686035</v>
      </c>
      <c r="O196" s="4">
        <f t="shared" si="119"/>
        <v>2395905.6011035391</v>
      </c>
      <c r="P196" s="4">
        <f t="shared" si="120"/>
        <v>2443212.1661663568</v>
      </c>
      <c r="Q196" s="4">
        <v>9110124.3699999992</v>
      </c>
      <c r="R196" s="4">
        <v>4607392.57</v>
      </c>
      <c r="S196" s="11">
        <v>20626602.370000001</v>
      </c>
      <c r="T196" s="4">
        <v>34344119.310000002</v>
      </c>
      <c r="U196" s="33">
        <f t="shared" si="121"/>
        <v>0.26526009555724428</v>
      </c>
      <c r="V196" s="33">
        <f t="shared" si="122"/>
        <v>0.13415375506974966</v>
      </c>
      <c r="W196" s="33">
        <f t="shared" si="123"/>
        <v>0.60058614937300603</v>
      </c>
      <c r="X196" s="4">
        <v>6719489.9800000004</v>
      </c>
      <c r="Y196" s="4">
        <v>3194909.65</v>
      </c>
      <c r="Z196" s="11">
        <v>14944656.07</v>
      </c>
      <c r="AA196" s="4">
        <v>24859055.699999999</v>
      </c>
      <c r="AB196" s="4">
        <v>9654063.2400000002</v>
      </c>
      <c r="AC196" s="4">
        <f t="shared" si="124"/>
        <v>7895884.2742621871</v>
      </c>
      <c r="AD196" s="4">
        <f t="shared" si="125"/>
        <v>3993297.6830277285</v>
      </c>
      <c r="AE196" s="4">
        <f t="shared" si="126"/>
        <v>17877392.082710084</v>
      </c>
      <c r="AF196" s="4">
        <v>7619587.7599999998</v>
      </c>
      <c r="AG196" s="13">
        <v>120.4375</v>
      </c>
      <c r="AH196" s="3">
        <v>9.5399999999999991</v>
      </c>
      <c r="AI196" s="4">
        <v>1650000</v>
      </c>
      <c r="AJ196" s="4">
        <v>1128137</v>
      </c>
      <c r="AK196" s="31">
        <f t="shared" si="127"/>
        <v>12.651203880400761</v>
      </c>
      <c r="AL196" s="31">
        <f t="shared" si="128"/>
        <v>10.946199459239661</v>
      </c>
      <c r="AM196" s="31">
        <f t="shared" si="129"/>
        <v>12.56439722806665</v>
      </c>
      <c r="AN196" s="31">
        <f t="shared" si="130"/>
        <v>13.392486693198189</v>
      </c>
      <c r="AO196" s="31">
        <f t="shared" si="131"/>
        <v>14.066703895413788</v>
      </c>
      <c r="AP196" s="31">
        <f t="shared" si="132"/>
        <v>14.47884407013421</v>
      </c>
      <c r="AQ196" s="31">
        <f t="shared" si="133"/>
        <v>14.624528798513055</v>
      </c>
      <c r="AR196" s="31">
        <f t="shared" si="134"/>
        <v>14.644081152646708</v>
      </c>
      <c r="AS196" s="31">
        <f t="shared" si="135"/>
        <v>14.131446935804314</v>
      </c>
      <c r="AT196" s="31">
        <f t="shared" si="136"/>
        <v>14.543587110524735</v>
      </c>
      <c r="AU196" s="31">
        <f t="shared" si="137"/>
        <v>14.689271838903579</v>
      </c>
      <c r="AV196" s="31">
        <f t="shared" si="138"/>
        <v>14.708824193037232</v>
      </c>
      <c r="AW196" s="31">
        <f t="shared" si="139"/>
        <v>16.024896921173688</v>
      </c>
      <c r="AX196" s="31">
        <f t="shared" si="140"/>
        <v>15.343172651922218</v>
      </c>
      <c r="AY196" s="31">
        <f t="shared" si="141"/>
        <v>16.842092177833923</v>
      </c>
      <c r="AZ196" s="31">
        <f t="shared" si="142"/>
        <v>17.35194136284975</v>
      </c>
      <c r="BA196" s="31">
        <f t="shared" si="143"/>
        <v>15.720522813785765</v>
      </c>
      <c r="BB196" s="31">
        <f t="shared" si="144"/>
        <v>14.977069366833677</v>
      </c>
      <c r="BC196" s="31">
        <f t="shared" si="145"/>
        <v>16.519864340387528</v>
      </c>
      <c r="BD196" s="31">
        <f t="shared" si="146"/>
        <v>17.028732658611002</v>
      </c>
      <c r="BE196" s="31">
        <f t="shared" si="147"/>
        <v>16.0828894458337</v>
      </c>
      <c r="BF196" s="31">
        <f t="shared" si="148"/>
        <v>15.881852203739594</v>
      </c>
      <c r="BG196" s="31">
        <f t="shared" si="149"/>
        <v>15.200127934488124</v>
      </c>
      <c r="BH196" s="31">
        <f t="shared" si="150"/>
        <v>16.699047460399829</v>
      </c>
      <c r="BI196" s="31">
        <f t="shared" si="151"/>
        <v>15.846232826461852</v>
      </c>
      <c r="BJ196" s="31">
        <f t="shared" si="152"/>
        <v>4.7911309461745848</v>
      </c>
      <c r="BK196" s="31">
        <f t="shared" si="153"/>
        <v>2.2554934854601951</v>
      </c>
      <c r="BL196" s="31">
        <f t="shared" si="154"/>
        <v>14.316285845876763</v>
      </c>
      <c r="BM196" s="31">
        <f t="shared" si="155"/>
        <v>13.936078157565923</v>
      </c>
    </row>
    <row r="197" spans="1:65" x14ac:dyDescent="0.25">
      <c r="A197">
        <v>31</v>
      </c>
      <c r="B197" s="6">
        <v>82</v>
      </c>
      <c r="C197" s="24">
        <v>2015</v>
      </c>
      <c r="D197" s="5" t="s">
        <v>45</v>
      </c>
      <c r="E197" s="7">
        <v>254255</v>
      </c>
      <c r="F197" s="7">
        <v>41844</v>
      </c>
      <c r="G197" s="7">
        <v>186444</v>
      </c>
      <c r="H197" s="7">
        <v>482543</v>
      </c>
      <c r="I197" s="7">
        <v>1098985.1603350965</v>
      </c>
      <c r="J197" s="7">
        <v>1370515.1486234586</v>
      </c>
      <c r="K197" s="7">
        <v>1857538.980305078</v>
      </c>
      <c r="L197" s="7">
        <v>2037804</v>
      </c>
      <c r="M197" s="4">
        <f t="shared" si="117"/>
        <v>1172490.6100745671</v>
      </c>
      <c r="N197" s="4">
        <f t="shared" si="118"/>
        <v>1462181.8389576643</v>
      </c>
      <c r="O197" s="4">
        <f t="shared" si="119"/>
        <v>1981780.1830837305</v>
      </c>
      <c r="P197" s="4">
        <f t="shared" si="120"/>
        <v>2174102.2002916392</v>
      </c>
      <c r="Q197" s="7">
        <v>8953450</v>
      </c>
      <c r="R197" s="7">
        <v>3154680</v>
      </c>
      <c r="S197" s="12">
        <v>14530190</v>
      </c>
      <c r="T197" s="7">
        <v>26638300</v>
      </c>
      <c r="U197" s="33">
        <f t="shared" si="121"/>
        <v>0.33611191404856916</v>
      </c>
      <c r="V197" s="33">
        <f t="shared" si="122"/>
        <v>0.11842647616401948</v>
      </c>
      <c r="W197" s="33">
        <f t="shared" si="123"/>
        <v>0.54546236058607345</v>
      </c>
      <c r="X197" s="7">
        <v>6798390</v>
      </c>
      <c r="Y197" s="7">
        <v>2460940</v>
      </c>
      <c r="Z197" s="12">
        <v>11120990</v>
      </c>
      <c r="AA197" s="7">
        <v>20380300</v>
      </c>
      <c r="AB197" s="7">
        <v>7206400</v>
      </c>
      <c r="AC197" s="4">
        <f t="shared" si="124"/>
        <v>10004900.175252849</v>
      </c>
      <c r="AD197" s="4">
        <f t="shared" si="125"/>
        <v>3525150.4710325808</v>
      </c>
      <c r="AE197" s="4">
        <f t="shared" si="126"/>
        <v>16236545.742418533</v>
      </c>
      <c r="AF197" s="7">
        <v>5759000</v>
      </c>
      <c r="AG197" s="15">
        <v>123.93083333333334</v>
      </c>
      <c r="AH197" s="6">
        <v>8.81</v>
      </c>
      <c r="AI197" s="7">
        <v>1577617</v>
      </c>
      <c r="AJ197" s="7">
        <v>773181</v>
      </c>
      <c r="AK197" s="31">
        <f t="shared" si="127"/>
        <v>12.446092979400822</v>
      </c>
      <c r="AL197" s="31">
        <f t="shared" si="128"/>
        <v>10.641703696463651</v>
      </c>
      <c r="AM197" s="31">
        <f t="shared" si="129"/>
        <v>12.135886204880002</v>
      </c>
      <c r="AN197" s="31">
        <f t="shared" si="130"/>
        <v>13.086825314961285</v>
      </c>
      <c r="AO197" s="31">
        <f t="shared" si="131"/>
        <v>13.909897730414791</v>
      </c>
      <c r="AP197" s="31">
        <f t="shared" si="132"/>
        <v>14.130697248019205</v>
      </c>
      <c r="AQ197" s="31">
        <f t="shared" si="133"/>
        <v>14.434763040713257</v>
      </c>
      <c r="AR197" s="31">
        <f t="shared" si="134"/>
        <v>14.527383315421563</v>
      </c>
      <c r="AS197" s="31">
        <f t="shared" si="135"/>
        <v>13.974640770805316</v>
      </c>
      <c r="AT197" s="31">
        <f t="shared" si="136"/>
        <v>14.195440288409729</v>
      </c>
      <c r="AU197" s="31">
        <f t="shared" si="137"/>
        <v>14.499506081103783</v>
      </c>
      <c r="AV197" s="31">
        <f t="shared" si="138"/>
        <v>14.592126355812088</v>
      </c>
      <c r="AW197" s="31">
        <f t="shared" si="139"/>
        <v>16.007549490835025</v>
      </c>
      <c r="AX197" s="31">
        <f t="shared" si="140"/>
        <v>14.964397622506006</v>
      </c>
      <c r="AY197" s="31">
        <f t="shared" si="141"/>
        <v>16.491739111854638</v>
      </c>
      <c r="AZ197" s="31">
        <f t="shared" si="142"/>
        <v>17.09786058778646</v>
      </c>
      <c r="BA197" s="31">
        <f t="shared" si="143"/>
        <v>15.732196377407265</v>
      </c>
      <c r="BB197" s="31">
        <f t="shared" si="144"/>
        <v>14.71605394874279</v>
      </c>
      <c r="BC197" s="31">
        <f t="shared" si="145"/>
        <v>16.224344871600863</v>
      </c>
      <c r="BD197" s="31">
        <f t="shared" si="146"/>
        <v>16.830079305964542</v>
      </c>
      <c r="BE197" s="31">
        <f t="shared" si="147"/>
        <v>15.790480078047398</v>
      </c>
      <c r="BF197" s="31">
        <f t="shared" si="148"/>
        <v>16.118585548464225</v>
      </c>
      <c r="BG197" s="31">
        <f t="shared" si="149"/>
        <v>15.075433680135204</v>
      </c>
      <c r="BH197" s="31">
        <f t="shared" si="150"/>
        <v>16.602775169483834</v>
      </c>
      <c r="BI197" s="31">
        <f t="shared" si="151"/>
        <v>15.566274406488809</v>
      </c>
      <c r="BJ197" s="31">
        <f t="shared" si="152"/>
        <v>4.8197236142802167</v>
      </c>
      <c r="BK197" s="31">
        <f t="shared" si="153"/>
        <v>2.1758874399480881</v>
      </c>
      <c r="BL197" s="31">
        <f t="shared" si="154"/>
        <v>14.271426038634518</v>
      </c>
      <c r="BM197" s="31">
        <f t="shared" si="155"/>
        <v>13.558268452812111</v>
      </c>
    </row>
    <row r="198" spans="1:65" x14ac:dyDescent="0.25">
      <c r="A198">
        <v>32</v>
      </c>
      <c r="B198" s="3">
        <v>91</v>
      </c>
      <c r="C198" s="24">
        <v>2015</v>
      </c>
      <c r="D198" s="2" t="s">
        <v>46</v>
      </c>
      <c r="E198" s="4">
        <v>167071</v>
      </c>
      <c r="F198" s="4">
        <v>33232</v>
      </c>
      <c r="G198" s="4">
        <v>179923</v>
      </c>
      <c r="H198" s="4">
        <v>380226</v>
      </c>
      <c r="I198" s="4">
        <v>2015392.8645007212</v>
      </c>
      <c r="J198" s="4">
        <v>2582957.221683919</v>
      </c>
      <c r="K198" s="4">
        <v>2571631.4107201416</v>
      </c>
      <c r="L198" s="4">
        <v>2690952</v>
      </c>
      <c r="M198" s="4">
        <f t="shared" si="117"/>
        <v>2150192.099516483</v>
      </c>
      <c r="N198" s="4">
        <f t="shared" si="118"/>
        <v>2755717.909535062</v>
      </c>
      <c r="O198" s="4">
        <f t="shared" si="119"/>
        <v>2743634.573484865</v>
      </c>
      <c r="P198" s="4">
        <f t="shared" si="120"/>
        <v>2870935.9016270395</v>
      </c>
      <c r="Q198" s="4">
        <v>19089460</v>
      </c>
      <c r="R198" s="4">
        <v>26921890</v>
      </c>
      <c r="S198" s="11">
        <v>16876660</v>
      </c>
      <c r="T198" s="4">
        <v>62888030</v>
      </c>
      <c r="U198" s="33">
        <f t="shared" si="121"/>
        <v>0.30354679578927818</v>
      </c>
      <c r="V198" s="33">
        <f t="shared" si="122"/>
        <v>0.42809243666879054</v>
      </c>
      <c r="W198" s="33">
        <f t="shared" si="123"/>
        <v>0.26836044951638649</v>
      </c>
      <c r="X198" s="4">
        <v>16625410</v>
      </c>
      <c r="Y198" s="4">
        <v>22764430</v>
      </c>
      <c r="Z198" s="11">
        <v>12956630</v>
      </c>
      <c r="AA198" s="4">
        <v>52346490</v>
      </c>
      <c r="AB198" s="4">
        <v>13116110</v>
      </c>
      <c r="AC198" s="4">
        <f t="shared" si="124"/>
        <v>9035548.1714663096</v>
      </c>
      <c r="AD198" s="4">
        <f t="shared" si="125"/>
        <v>12742845.212065564</v>
      </c>
      <c r="AE198" s="4">
        <f t="shared" si="126"/>
        <v>7988171.1899372004</v>
      </c>
      <c r="AF198" s="4">
        <v>10008940</v>
      </c>
      <c r="AG198" s="13">
        <v>113.50500000000001</v>
      </c>
      <c r="AH198" s="3">
        <v>9.4700000000000006</v>
      </c>
      <c r="AI198" s="4">
        <v>2015000</v>
      </c>
      <c r="AJ198" s="4">
        <v>602248</v>
      </c>
      <c r="AK198" s="31">
        <f t="shared" si="127"/>
        <v>12.026174150748965</v>
      </c>
      <c r="AL198" s="31">
        <f t="shared" si="128"/>
        <v>10.411268546115894</v>
      </c>
      <c r="AM198" s="31">
        <f t="shared" si="129"/>
        <v>12.100284260571554</v>
      </c>
      <c r="AN198" s="31">
        <f t="shared" si="130"/>
        <v>12.848521091758808</v>
      </c>
      <c r="AO198" s="31">
        <f t="shared" si="131"/>
        <v>14.51632470433429</v>
      </c>
      <c r="AP198" s="31">
        <f t="shared" si="132"/>
        <v>14.764445510455708</v>
      </c>
      <c r="AQ198" s="31">
        <f t="shared" si="133"/>
        <v>14.76005104564083</v>
      </c>
      <c r="AR198" s="31">
        <f t="shared" si="134"/>
        <v>14.805405592314729</v>
      </c>
      <c r="AS198" s="31">
        <f t="shared" si="135"/>
        <v>14.581067744724814</v>
      </c>
      <c r="AT198" s="31">
        <f t="shared" si="136"/>
        <v>14.829188550846233</v>
      </c>
      <c r="AU198" s="31">
        <f t="shared" si="137"/>
        <v>14.824794086031355</v>
      </c>
      <c r="AV198" s="31">
        <f t="shared" si="138"/>
        <v>14.870148632705254</v>
      </c>
      <c r="AW198" s="31">
        <f t="shared" si="139"/>
        <v>16.764646908240554</v>
      </c>
      <c r="AX198" s="31">
        <f t="shared" si="140"/>
        <v>17.108450268300107</v>
      </c>
      <c r="AY198" s="31">
        <f t="shared" si="141"/>
        <v>16.641442160255192</v>
      </c>
      <c r="AZ198" s="31">
        <f t="shared" si="142"/>
        <v>17.95686640149416</v>
      </c>
      <c r="BA198" s="31">
        <f t="shared" si="143"/>
        <v>16.626442805856232</v>
      </c>
      <c r="BB198" s="31">
        <f t="shared" si="144"/>
        <v>16.940709788001357</v>
      </c>
      <c r="BC198" s="31">
        <f t="shared" si="145"/>
        <v>16.377118184210318</v>
      </c>
      <c r="BD198" s="31">
        <f t="shared" si="146"/>
        <v>17.773395444322354</v>
      </c>
      <c r="BE198" s="31">
        <f t="shared" si="147"/>
        <v>16.389351803614773</v>
      </c>
      <c r="BF198" s="31">
        <f t="shared" si="148"/>
        <v>16.016677152162053</v>
      </c>
      <c r="BG198" s="31">
        <f t="shared" si="149"/>
        <v>16.360480512221603</v>
      </c>
      <c r="BH198" s="31">
        <f t="shared" si="150"/>
        <v>15.893472404176688</v>
      </c>
      <c r="BI198" s="31">
        <f t="shared" si="151"/>
        <v>16.118989251578334</v>
      </c>
      <c r="BJ198" s="31">
        <f t="shared" si="152"/>
        <v>4.7318468888145944</v>
      </c>
      <c r="BK198" s="31">
        <f t="shared" si="153"/>
        <v>2.2481289071979869</v>
      </c>
      <c r="BL198" s="31">
        <f t="shared" si="154"/>
        <v>14.51612975336292</v>
      </c>
      <c r="BM198" s="31">
        <f t="shared" si="155"/>
        <v>13.30842459959157</v>
      </c>
    </row>
    <row r="199" spans="1:65" x14ac:dyDescent="0.25">
      <c r="A199">
        <v>33</v>
      </c>
      <c r="B199" s="6">
        <v>94</v>
      </c>
      <c r="C199" s="24">
        <v>2015</v>
      </c>
      <c r="D199" s="5" t="s">
        <v>47</v>
      </c>
      <c r="E199" s="7">
        <v>1251160</v>
      </c>
      <c r="F199" s="7">
        <v>62199</v>
      </c>
      <c r="G199" s="7">
        <v>359121</v>
      </c>
      <c r="H199" s="7">
        <v>1672480</v>
      </c>
      <c r="I199" s="7">
        <v>1781792.8575314106</v>
      </c>
      <c r="J199" s="7">
        <v>2590429.147767649</v>
      </c>
      <c r="K199" s="7">
        <v>2908761.4948554942</v>
      </c>
      <c r="L199" s="7">
        <v>3060961</v>
      </c>
      <c r="M199" s="4">
        <f t="shared" si="117"/>
        <v>1900967.792792127</v>
      </c>
      <c r="N199" s="4">
        <f t="shared" si="118"/>
        <v>2763689.594220662</v>
      </c>
      <c r="O199" s="4">
        <f t="shared" si="119"/>
        <v>3103313.5503163841</v>
      </c>
      <c r="P199" s="4">
        <f t="shared" si="120"/>
        <v>3265692.8954437701</v>
      </c>
      <c r="Q199" s="7">
        <v>68430792.810000002</v>
      </c>
      <c r="R199" s="7">
        <v>23527757.600000001</v>
      </c>
      <c r="S199" s="12">
        <v>58348733.919999994</v>
      </c>
      <c r="T199" s="7">
        <v>150307284.31999999</v>
      </c>
      <c r="U199" s="33">
        <f t="shared" si="121"/>
        <v>0.45527263112752914</v>
      </c>
      <c r="V199" s="33">
        <f t="shared" si="122"/>
        <v>0.15653105374394274</v>
      </c>
      <c r="W199" s="33">
        <f t="shared" si="123"/>
        <v>0.38819631519505854</v>
      </c>
      <c r="X199" s="7">
        <v>68103959.739999995</v>
      </c>
      <c r="Y199" s="7">
        <v>16877665.07</v>
      </c>
      <c r="Z199" s="12">
        <v>45329980.060000002</v>
      </c>
      <c r="AA199" s="7">
        <v>130311604.86</v>
      </c>
      <c r="AB199" s="7">
        <v>46796438.840000004</v>
      </c>
      <c r="AC199" s="4">
        <f t="shared" si="124"/>
        <v>13551906.482843203</v>
      </c>
      <c r="AD199" s="4">
        <f t="shared" si="125"/>
        <v>4659393.2008282905</v>
      </c>
      <c r="AE199" s="4">
        <f t="shared" si="126"/>
        <v>11555274.358308887</v>
      </c>
      <c r="AF199" s="7">
        <v>35524777.770000003</v>
      </c>
      <c r="AG199" s="15">
        <v>121.175</v>
      </c>
      <c r="AH199" s="6">
        <v>6.27</v>
      </c>
      <c r="AI199" s="7">
        <v>2193000</v>
      </c>
      <c r="AJ199" s="7">
        <v>2189230</v>
      </c>
      <c r="AK199" s="31">
        <f t="shared" si="127"/>
        <v>14.039581678952691</v>
      </c>
      <c r="AL199" s="31">
        <f t="shared" si="128"/>
        <v>11.038094201427613</v>
      </c>
      <c r="AM199" s="31">
        <f t="shared" si="129"/>
        <v>12.791414658036476</v>
      </c>
      <c r="AN199" s="31">
        <f t="shared" si="130"/>
        <v>14.329818112766533</v>
      </c>
      <c r="AO199" s="31">
        <f t="shared" si="131"/>
        <v>14.393130638691453</v>
      </c>
      <c r="AP199" s="31">
        <f t="shared" si="132"/>
        <v>14.767334114068749</v>
      </c>
      <c r="AQ199" s="31">
        <f t="shared" si="133"/>
        <v>14.88323794541051</v>
      </c>
      <c r="AR199" s="31">
        <f t="shared" si="134"/>
        <v>14.934239476912047</v>
      </c>
      <c r="AS199" s="31">
        <f t="shared" si="135"/>
        <v>14.457873679081978</v>
      </c>
      <c r="AT199" s="31">
        <f t="shared" si="136"/>
        <v>14.832077154459274</v>
      </c>
      <c r="AU199" s="31">
        <f t="shared" si="137"/>
        <v>14.947980985801035</v>
      </c>
      <c r="AV199" s="31">
        <f t="shared" si="138"/>
        <v>14.998982517302572</v>
      </c>
      <c r="AW199" s="31">
        <f t="shared" si="139"/>
        <v>18.04133346856959</v>
      </c>
      <c r="AX199" s="31">
        <f t="shared" si="140"/>
        <v>16.973691456544739</v>
      </c>
      <c r="AY199" s="31">
        <f t="shared" si="141"/>
        <v>17.881948218432299</v>
      </c>
      <c r="AZ199" s="31">
        <f t="shared" si="142"/>
        <v>18.828192318751729</v>
      </c>
      <c r="BA199" s="31">
        <f t="shared" si="143"/>
        <v>18.036545915391152</v>
      </c>
      <c r="BB199" s="31">
        <f t="shared" si="144"/>
        <v>16.641501712327301</v>
      </c>
      <c r="BC199" s="31">
        <f t="shared" si="145"/>
        <v>17.629479183031648</v>
      </c>
      <c r="BD199" s="31">
        <f t="shared" si="146"/>
        <v>18.685439100753946</v>
      </c>
      <c r="BE199" s="31">
        <f t="shared" si="147"/>
        <v>17.66131766483025</v>
      </c>
      <c r="BF199" s="31">
        <f t="shared" si="148"/>
        <v>16.422037795233518</v>
      </c>
      <c r="BG199" s="31">
        <f t="shared" si="149"/>
        <v>15.354395783208666</v>
      </c>
      <c r="BH199" s="31">
        <f t="shared" si="150"/>
        <v>16.262652545096227</v>
      </c>
      <c r="BI199" s="31">
        <f t="shared" si="151"/>
        <v>17.385740976333221</v>
      </c>
      <c r="BJ199" s="31">
        <f t="shared" si="152"/>
        <v>4.7972357817314393</v>
      </c>
      <c r="BK199" s="31">
        <f t="shared" si="153"/>
        <v>1.8357763546448294</v>
      </c>
      <c r="BL199" s="31">
        <f t="shared" si="154"/>
        <v>14.600781027400025</v>
      </c>
      <c r="BM199" s="31">
        <f t="shared" si="155"/>
        <v>14.599060441794038</v>
      </c>
    </row>
    <row r="200" spans="1:65" x14ac:dyDescent="0.25">
      <c r="A200">
        <v>1</v>
      </c>
      <c r="B200" s="3">
        <v>11</v>
      </c>
      <c r="C200" s="24">
        <v>2016</v>
      </c>
      <c r="D200" s="2" t="s">
        <v>14</v>
      </c>
      <c r="E200" s="4">
        <v>753744</v>
      </c>
      <c r="F200" s="4">
        <v>270486</v>
      </c>
      <c r="G200" s="4">
        <v>1062815</v>
      </c>
      <c r="H200" s="4">
        <v>2087045</v>
      </c>
      <c r="I200" s="4">
        <v>1391425.6810760682</v>
      </c>
      <c r="J200" s="4">
        <v>801271.61280805664</v>
      </c>
      <c r="K200" s="4">
        <v>2104096.0173510909</v>
      </c>
      <c r="L200" s="4">
        <v>2032613</v>
      </c>
      <c r="M200" s="4">
        <f t="shared" si="117"/>
        <v>1484490.9690872002</v>
      </c>
      <c r="N200" s="4">
        <f t="shared" si="118"/>
        <v>854864.53870795539</v>
      </c>
      <c r="O200" s="4">
        <f t="shared" si="119"/>
        <v>2244828.1488052248</v>
      </c>
      <c r="P200" s="4">
        <f t="shared" si="120"/>
        <v>2168564.001072424</v>
      </c>
      <c r="Q200" s="4">
        <v>46642466.68</v>
      </c>
      <c r="R200" s="4">
        <v>21674946.800000001</v>
      </c>
      <c r="S200" s="4">
        <v>68985263.350000009</v>
      </c>
      <c r="T200" s="4">
        <v>137302676.83000001</v>
      </c>
      <c r="U200" s="33">
        <f t="shared" si="121"/>
        <v>0.33970544316299034</v>
      </c>
      <c r="V200" s="33">
        <f t="shared" si="122"/>
        <v>0.1578625216960382</v>
      </c>
      <c r="W200" s="33">
        <f t="shared" si="123"/>
        <v>0.50243203514097146</v>
      </c>
      <c r="X200" s="4">
        <v>40484707.670000002</v>
      </c>
      <c r="Y200" s="4">
        <v>18464149.530000001</v>
      </c>
      <c r="Z200" s="4">
        <v>57435537.629999995</v>
      </c>
      <c r="AA200" s="4">
        <v>116384394.83</v>
      </c>
      <c r="AB200" s="11">
        <v>51310356.079999998</v>
      </c>
      <c r="AC200" s="4">
        <f t="shared" si="124"/>
        <v>10111867.225702163</v>
      </c>
      <c r="AD200" s="4">
        <f t="shared" si="125"/>
        <v>4699026.4402062278</v>
      </c>
      <c r="AE200" s="4">
        <f t="shared" si="126"/>
        <v>14955680.374091608</v>
      </c>
      <c r="AF200" s="11">
        <v>40514734.219999999</v>
      </c>
      <c r="AG200" s="14">
        <v>117.78916666666667</v>
      </c>
      <c r="AH200" s="3">
        <v>9.36</v>
      </c>
      <c r="AI200" s="4">
        <v>2118500</v>
      </c>
      <c r="AJ200" s="4">
        <v>3513965</v>
      </c>
      <c r="AK200" s="31">
        <f t="shared" si="127"/>
        <v>13.532808066792844</v>
      </c>
      <c r="AL200" s="31">
        <f t="shared" si="128"/>
        <v>12.507975619921892</v>
      </c>
      <c r="AM200" s="31">
        <f t="shared" si="129"/>
        <v>13.876431606430224</v>
      </c>
      <c r="AN200" s="31">
        <f t="shared" si="130"/>
        <v>14.551259747877671</v>
      </c>
      <c r="AO200" s="31">
        <f t="shared" si="131"/>
        <v>14.145839449305855</v>
      </c>
      <c r="AP200" s="31">
        <f t="shared" si="132"/>
        <v>13.593955260716639</v>
      </c>
      <c r="AQ200" s="31">
        <f t="shared" si="133"/>
        <v>14.559396487421607</v>
      </c>
      <c r="AR200" s="31">
        <f t="shared" si="134"/>
        <v>14.524832715414638</v>
      </c>
      <c r="AS200" s="31">
        <f t="shared" si="135"/>
        <v>14.21058248969638</v>
      </c>
      <c r="AT200" s="31">
        <f t="shared" si="136"/>
        <v>13.658698301107163</v>
      </c>
      <c r="AU200" s="31">
        <f t="shared" si="137"/>
        <v>14.624139527812131</v>
      </c>
      <c r="AV200" s="31">
        <f t="shared" si="138"/>
        <v>14.589575755805162</v>
      </c>
      <c r="AW200" s="31">
        <f t="shared" si="139"/>
        <v>17.658021986258095</v>
      </c>
      <c r="AX200" s="31">
        <f t="shared" si="140"/>
        <v>16.891667626187267</v>
      </c>
      <c r="AY200" s="31">
        <f t="shared" si="141"/>
        <v>18.049403465113542</v>
      </c>
      <c r="AZ200" s="31">
        <f t="shared" si="142"/>
        <v>18.737698366760824</v>
      </c>
      <c r="BA200" s="31">
        <f t="shared" si="143"/>
        <v>17.516434872377257</v>
      </c>
      <c r="BB200" s="31">
        <f t="shared" si="144"/>
        <v>16.731341546719044</v>
      </c>
      <c r="BC200" s="31">
        <f t="shared" si="145"/>
        <v>17.866173792186412</v>
      </c>
      <c r="BD200" s="31">
        <f t="shared" si="146"/>
        <v>18.572409019239728</v>
      </c>
      <c r="BE200" s="31">
        <f t="shared" si="147"/>
        <v>17.753403162671887</v>
      </c>
      <c r="BF200" s="31">
        <f t="shared" si="148"/>
        <v>16.129220264912927</v>
      </c>
      <c r="BG200" s="31">
        <f t="shared" si="149"/>
        <v>15.362865904842101</v>
      </c>
      <c r="BH200" s="31">
        <f t="shared" si="150"/>
        <v>16.520601743768374</v>
      </c>
      <c r="BI200" s="31">
        <f t="shared" si="151"/>
        <v>17.517176273815952</v>
      </c>
      <c r="BJ200" s="31">
        <f t="shared" si="152"/>
        <v>4.7688963032081402</v>
      </c>
      <c r="BK200" s="31">
        <f t="shared" si="153"/>
        <v>2.2364452904895007</v>
      </c>
      <c r="BL200" s="31">
        <f t="shared" si="154"/>
        <v>14.566218849048751</v>
      </c>
      <c r="BM200" s="31">
        <f t="shared" si="155"/>
        <v>15.072255587520214</v>
      </c>
    </row>
    <row r="201" spans="1:65" x14ac:dyDescent="0.25">
      <c r="A201">
        <v>2</v>
      </c>
      <c r="B201" s="6">
        <v>12</v>
      </c>
      <c r="C201" s="24">
        <v>2016</v>
      </c>
      <c r="D201" s="5" t="s">
        <v>15</v>
      </c>
      <c r="E201" s="7">
        <v>2716110</v>
      </c>
      <c r="F201" s="7">
        <v>787940</v>
      </c>
      <c r="G201" s="7">
        <v>2487179</v>
      </c>
      <c r="H201" s="7">
        <v>5991229</v>
      </c>
      <c r="I201" s="7">
        <v>1555019.6608635143</v>
      </c>
      <c r="J201" s="7">
        <v>1867629.7857260704</v>
      </c>
      <c r="K201" s="7">
        <v>1852012.2538787918</v>
      </c>
      <c r="L201" s="7">
        <v>1897296</v>
      </c>
      <c r="M201" s="4">
        <f t="shared" si="117"/>
        <v>1659026.9065033365</v>
      </c>
      <c r="N201" s="4">
        <f t="shared" si="118"/>
        <v>1992545.910439499</v>
      </c>
      <c r="O201" s="4">
        <f t="shared" si="119"/>
        <v>1975883.8024289676</v>
      </c>
      <c r="P201" s="4">
        <f t="shared" si="120"/>
        <v>2024196.3447929861</v>
      </c>
      <c r="Q201" s="7">
        <v>144522618</v>
      </c>
      <c r="R201" s="7">
        <v>211112969.09999999</v>
      </c>
      <c r="S201" s="7">
        <v>272758569.39999998</v>
      </c>
      <c r="T201" s="7">
        <v>628394156.29999995</v>
      </c>
      <c r="U201" s="33">
        <f t="shared" si="121"/>
        <v>0.22998720874642228</v>
      </c>
      <c r="V201" s="33">
        <f t="shared" si="122"/>
        <v>0.33595628950949874</v>
      </c>
      <c r="W201" s="33">
        <f t="shared" si="123"/>
        <v>0.43405650206235058</v>
      </c>
      <c r="X201" s="7">
        <v>121453871.80000001</v>
      </c>
      <c r="Y201" s="7">
        <v>148295091.59999999</v>
      </c>
      <c r="Z201" s="7">
        <v>194026501.40000001</v>
      </c>
      <c r="AA201" s="7">
        <v>463775464.89999998</v>
      </c>
      <c r="AB201" s="12">
        <v>198592880.91999999</v>
      </c>
      <c r="AC201" s="4">
        <f t="shared" si="124"/>
        <v>6845931.2774033146</v>
      </c>
      <c r="AD201" s="4">
        <f t="shared" si="125"/>
        <v>10000267.765888169</v>
      </c>
      <c r="AE201" s="4">
        <f t="shared" si="126"/>
        <v>12920375.006182371</v>
      </c>
      <c r="AF201" s="12">
        <v>135149528.47999999</v>
      </c>
      <c r="AG201" s="16">
        <v>128.5925</v>
      </c>
      <c r="AH201" s="6">
        <v>9.4600000000000009</v>
      </c>
      <c r="AI201" s="7">
        <v>1811875</v>
      </c>
      <c r="AJ201" s="7">
        <v>9641892</v>
      </c>
      <c r="AK201" s="31">
        <f t="shared" si="127"/>
        <v>14.814711267576968</v>
      </c>
      <c r="AL201" s="31">
        <f t="shared" si="128"/>
        <v>13.577177223809077</v>
      </c>
      <c r="AM201" s="31">
        <f t="shared" si="129"/>
        <v>14.726659694461702</v>
      </c>
      <c r="AN201" s="31">
        <f t="shared" si="130"/>
        <v>15.605807124338215</v>
      </c>
      <c r="AO201" s="31">
        <f t="shared" si="131"/>
        <v>14.256998747157672</v>
      </c>
      <c r="AP201" s="31">
        <f t="shared" si="132"/>
        <v>14.440180690616375</v>
      </c>
      <c r="AQ201" s="31">
        <f t="shared" si="133"/>
        <v>14.431783310731594</v>
      </c>
      <c r="AR201" s="31">
        <f t="shared" si="134"/>
        <v>14.455940272590897</v>
      </c>
      <c r="AS201" s="31">
        <f t="shared" si="135"/>
        <v>14.321741787548198</v>
      </c>
      <c r="AT201" s="31">
        <f t="shared" si="136"/>
        <v>14.504923731006899</v>
      </c>
      <c r="AU201" s="31">
        <f t="shared" si="137"/>
        <v>14.496526351122119</v>
      </c>
      <c r="AV201" s="31">
        <f t="shared" si="138"/>
        <v>14.520683312981422</v>
      </c>
      <c r="AW201" s="31">
        <f t="shared" si="139"/>
        <v>18.788946579219409</v>
      </c>
      <c r="AX201" s="31">
        <f t="shared" si="140"/>
        <v>19.167903946743859</v>
      </c>
      <c r="AY201" s="31">
        <f t="shared" si="141"/>
        <v>19.424097600699028</v>
      </c>
      <c r="AZ201" s="31">
        <f t="shared" si="142"/>
        <v>20.258678164970867</v>
      </c>
      <c r="BA201" s="31">
        <f t="shared" si="143"/>
        <v>18.615045092690227</v>
      </c>
      <c r="BB201" s="31">
        <f t="shared" si="144"/>
        <v>18.814714708785637</v>
      </c>
      <c r="BC201" s="31">
        <f t="shared" si="145"/>
        <v>19.083505312852608</v>
      </c>
      <c r="BD201" s="31">
        <f t="shared" si="146"/>
        <v>19.954911081213954</v>
      </c>
      <c r="BE201" s="31">
        <f t="shared" si="147"/>
        <v>19.10676746260858</v>
      </c>
      <c r="BF201" s="31">
        <f t="shared" si="148"/>
        <v>15.739165059664202</v>
      </c>
      <c r="BG201" s="31">
        <f t="shared" si="149"/>
        <v>16.118122427188649</v>
      </c>
      <c r="BH201" s="31">
        <f t="shared" si="150"/>
        <v>16.374316081143821</v>
      </c>
      <c r="BI201" s="31">
        <f t="shared" si="151"/>
        <v>18.721892341816421</v>
      </c>
      <c r="BJ201" s="31">
        <f t="shared" si="152"/>
        <v>4.8566484897295696</v>
      </c>
      <c r="BK201" s="31">
        <f t="shared" si="153"/>
        <v>2.2470723830637871</v>
      </c>
      <c r="BL201" s="31">
        <f t="shared" si="154"/>
        <v>14.409872778658057</v>
      </c>
      <c r="BM201" s="31">
        <f t="shared" si="155"/>
        <v>16.081627912889328</v>
      </c>
    </row>
    <row r="202" spans="1:65" x14ac:dyDescent="0.25">
      <c r="A202">
        <v>3</v>
      </c>
      <c r="B202" s="3">
        <v>13</v>
      </c>
      <c r="C202" s="24">
        <v>2016</v>
      </c>
      <c r="D202" s="2" t="s">
        <v>16</v>
      </c>
      <c r="E202" s="4">
        <v>919513</v>
      </c>
      <c r="F202" s="4">
        <v>332331</v>
      </c>
      <c r="G202" s="4">
        <v>1096067</v>
      </c>
      <c r="H202" s="4">
        <v>2347911</v>
      </c>
      <c r="I202" s="4">
        <v>1565786.5257098051</v>
      </c>
      <c r="J202" s="4">
        <v>1595631.9176182782</v>
      </c>
      <c r="K202" s="4">
        <v>2083527.3716907818</v>
      </c>
      <c r="L202" s="4">
        <v>2054536</v>
      </c>
      <c r="M202" s="4">
        <f t="shared" si="117"/>
        <v>1670513.9114128193</v>
      </c>
      <c r="N202" s="4">
        <f t="shared" si="118"/>
        <v>1702355.5076687781</v>
      </c>
      <c r="O202" s="4">
        <f t="shared" si="119"/>
        <v>2222883.7725123637</v>
      </c>
      <c r="P202" s="4">
        <f t="shared" si="120"/>
        <v>2191953.3174821441</v>
      </c>
      <c r="Q202" s="4">
        <v>56081458.159999996</v>
      </c>
      <c r="R202" s="4">
        <v>38389023.75</v>
      </c>
      <c r="S202" s="4">
        <v>101972453.17</v>
      </c>
      <c r="T202" s="4">
        <v>196442935.06999999</v>
      </c>
      <c r="U202" s="33">
        <f t="shared" si="121"/>
        <v>0.28548472939490577</v>
      </c>
      <c r="V202" s="33">
        <f t="shared" si="122"/>
        <v>0.19542074005522544</v>
      </c>
      <c r="W202" s="33">
        <f t="shared" si="123"/>
        <v>0.51909453060077415</v>
      </c>
      <c r="X202" s="4">
        <v>40490168.479999997</v>
      </c>
      <c r="Y202" s="4">
        <v>29613333.799999997</v>
      </c>
      <c r="Z202" s="4">
        <v>78030741.590000004</v>
      </c>
      <c r="AA202" s="4">
        <v>148134243.88999999</v>
      </c>
      <c r="AB202" s="11">
        <v>59624350.189999998</v>
      </c>
      <c r="AC202" s="4">
        <f t="shared" si="124"/>
        <v>8497902.3348228261</v>
      </c>
      <c r="AD202" s="4">
        <f t="shared" si="125"/>
        <v>5817005.9278054619</v>
      </c>
      <c r="AE202" s="4">
        <f t="shared" si="126"/>
        <v>15451665.778886989</v>
      </c>
      <c r="AF202" s="11">
        <v>44236472.350000001</v>
      </c>
      <c r="AG202" s="14">
        <v>129.6866666666667</v>
      </c>
      <c r="AH202" s="3">
        <v>8.9700000000000006</v>
      </c>
      <c r="AI202" s="4">
        <v>1800725</v>
      </c>
      <c r="AJ202" s="4">
        <v>3688126</v>
      </c>
      <c r="AK202" s="31">
        <f t="shared" si="127"/>
        <v>13.731599461045112</v>
      </c>
      <c r="AL202" s="31">
        <f t="shared" si="128"/>
        <v>12.713886739188029</v>
      </c>
      <c r="AM202" s="31">
        <f t="shared" si="129"/>
        <v>13.907238876008511</v>
      </c>
      <c r="AN202" s="31">
        <f t="shared" si="130"/>
        <v>14.669036554612067</v>
      </c>
      <c r="AO202" s="31">
        <f t="shared" si="131"/>
        <v>14.263898828047743</v>
      </c>
      <c r="AP202" s="31">
        <f t="shared" si="132"/>
        <v>14.282780402334428</v>
      </c>
      <c r="AQ202" s="31">
        <f t="shared" si="133"/>
        <v>14.549572867118938</v>
      </c>
      <c r="AR202" s="31">
        <f t="shared" si="134"/>
        <v>14.535560589663644</v>
      </c>
      <c r="AS202" s="31">
        <f t="shared" si="135"/>
        <v>14.328641868438268</v>
      </c>
      <c r="AT202" s="31">
        <f t="shared" si="136"/>
        <v>14.347523442724953</v>
      </c>
      <c r="AU202" s="31">
        <f t="shared" si="137"/>
        <v>14.614315907509463</v>
      </c>
      <c r="AV202" s="31">
        <f t="shared" si="138"/>
        <v>14.600303630054169</v>
      </c>
      <c r="AW202" s="31">
        <f t="shared" si="139"/>
        <v>17.842315801779112</v>
      </c>
      <c r="AX202" s="31">
        <f t="shared" si="140"/>
        <v>17.463282136854211</v>
      </c>
      <c r="AY202" s="31">
        <f t="shared" si="141"/>
        <v>18.44021326781311</v>
      </c>
      <c r="AZ202" s="31">
        <f t="shared" si="142"/>
        <v>19.09588254032893</v>
      </c>
      <c r="BA202" s="31">
        <f t="shared" si="143"/>
        <v>17.516569749027102</v>
      </c>
      <c r="BB202" s="31">
        <f t="shared" si="144"/>
        <v>17.203735284081059</v>
      </c>
      <c r="BC202" s="31">
        <f t="shared" si="145"/>
        <v>18.172613429956535</v>
      </c>
      <c r="BD202" s="31">
        <f t="shared" si="146"/>
        <v>18.813629473914933</v>
      </c>
      <c r="BE202" s="31">
        <f t="shared" si="147"/>
        <v>17.903574608832471</v>
      </c>
      <c r="BF202" s="31">
        <f t="shared" si="148"/>
        <v>15.955329906865838</v>
      </c>
      <c r="BG202" s="31">
        <f t="shared" si="149"/>
        <v>15.576296241940938</v>
      </c>
      <c r="BH202" s="31">
        <f t="shared" si="150"/>
        <v>16.553227372899837</v>
      </c>
      <c r="BI202" s="31">
        <f t="shared" si="151"/>
        <v>17.605060173074985</v>
      </c>
      <c r="BJ202" s="31">
        <f t="shared" si="152"/>
        <v>4.8651212847015612</v>
      </c>
      <c r="BK202" s="31">
        <f t="shared" si="153"/>
        <v>2.1938856760707046</v>
      </c>
      <c r="BL202" s="31">
        <f t="shared" si="154"/>
        <v>14.403699919550975</v>
      </c>
      <c r="BM202" s="31">
        <f t="shared" si="155"/>
        <v>15.120629027934019</v>
      </c>
    </row>
    <row r="203" spans="1:65" x14ac:dyDescent="0.25">
      <c r="A203">
        <v>4</v>
      </c>
      <c r="B203" s="6">
        <v>14</v>
      </c>
      <c r="C203" s="24">
        <v>2016</v>
      </c>
      <c r="D203" s="5" t="s">
        <v>17</v>
      </c>
      <c r="E203" s="7">
        <v>1199878</v>
      </c>
      <c r="F203" s="7">
        <v>384854</v>
      </c>
      <c r="G203" s="7">
        <v>1181214</v>
      </c>
      <c r="H203" s="7">
        <v>2765946</v>
      </c>
      <c r="I203" s="7">
        <v>1953646.7820378405</v>
      </c>
      <c r="J203" s="7">
        <v>2561146.2295675762</v>
      </c>
      <c r="K203" s="7">
        <v>2241757.0553870848</v>
      </c>
      <c r="L203" s="7">
        <v>2361533</v>
      </c>
      <c r="M203" s="4">
        <f t="shared" si="117"/>
        <v>2084316.1400316958</v>
      </c>
      <c r="N203" s="4">
        <f t="shared" si="118"/>
        <v>2732448.0926386951</v>
      </c>
      <c r="O203" s="4">
        <f t="shared" si="119"/>
        <v>2391696.6237363196</v>
      </c>
      <c r="P203" s="4">
        <f t="shared" si="120"/>
        <v>2519483.7635814417</v>
      </c>
      <c r="Q203" s="7">
        <v>348796450</v>
      </c>
      <c r="R203" s="7">
        <v>225713090</v>
      </c>
      <c r="S203" s="7">
        <v>107780950</v>
      </c>
      <c r="T203" s="7">
        <v>682290500</v>
      </c>
      <c r="U203" s="33">
        <f t="shared" si="121"/>
        <v>0.51121399169415371</v>
      </c>
      <c r="V203" s="33">
        <f t="shared" si="122"/>
        <v>0.33081669757969662</v>
      </c>
      <c r="W203" s="33">
        <f t="shared" si="123"/>
        <v>0.15796929606963603</v>
      </c>
      <c r="X203" s="7">
        <v>217274060</v>
      </c>
      <c r="Y203" s="7">
        <v>169197180</v>
      </c>
      <c r="Z203" s="7">
        <v>72526130</v>
      </c>
      <c r="AA203" s="7">
        <v>458997360</v>
      </c>
      <c r="AB203" s="12">
        <v>221468180</v>
      </c>
      <c r="AC203" s="4">
        <f t="shared" si="124"/>
        <v>15217089.13404797</v>
      </c>
      <c r="AD203" s="4">
        <f t="shared" si="125"/>
        <v>9847279.7221743278</v>
      </c>
      <c r="AE203" s="4">
        <f t="shared" si="126"/>
        <v>4702204.7475035014</v>
      </c>
      <c r="AF203" s="12">
        <v>139706390</v>
      </c>
      <c r="AG203" s="16">
        <v>124.0775</v>
      </c>
      <c r="AH203" s="6">
        <v>8.9700000000000006</v>
      </c>
      <c r="AI203" s="21">
        <v>2095000</v>
      </c>
      <c r="AJ203" s="21">
        <v>4509908</v>
      </c>
      <c r="AK203" s="31">
        <f t="shared" si="127"/>
        <v>13.997730442923157</v>
      </c>
      <c r="AL203" s="31">
        <f t="shared" si="128"/>
        <v>12.860619320568317</v>
      </c>
      <c r="AM203" s="31">
        <f t="shared" si="129"/>
        <v>13.982053281135205</v>
      </c>
      <c r="AN203" s="31">
        <f t="shared" si="130"/>
        <v>14.832893268239696</v>
      </c>
      <c r="AO203" s="31">
        <f t="shared" si="131"/>
        <v>14.485208328631428</v>
      </c>
      <c r="AP203" s="31">
        <f t="shared" si="132"/>
        <v>14.755965462172284</v>
      </c>
      <c r="AQ203" s="31">
        <f t="shared" si="133"/>
        <v>14.622770516076915</v>
      </c>
      <c r="AR203" s="31">
        <f t="shared" si="134"/>
        <v>14.674821542389632</v>
      </c>
      <c r="AS203" s="31">
        <f t="shared" si="135"/>
        <v>14.549951369021954</v>
      </c>
      <c r="AT203" s="31">
        <f t="shared" si="136"/>
        <v>14.820708502562809</v>
      </c>
      <c r="AU203" s="31">
        <f t="shared" si="137"/>
        <v>14.68751355646744</v>
      </c>
      <c r="AV203" s="31">
        <f t="shared" si="138"/>
        <v>14.739564582780156</v>
      </c>
      <c r="AW203" s="31">
        <f t="shared" si="139"/>
        <v>19.669999072195012</v>
      </c>
      <c r="AX203" s="31">
        <f t="shared" si="140"/>
        <v>19.234775237447586</v>
      </c>
      <c r="AY203" s="31">
        <f t="shared" si="141"/>
        <v>18.495611484682033</v>
      </c>
      <c r="AZ203" s="31">
        <f t="shared" si="142"/>
        <v>20.340966078194654</v>
      </c>
      <c r="BA203" s="31">
        <f t="shared" si="143"/>
        <v>19.196670063963861</v>
      </c>
      <c r="BB203" s="31">
        <f t="shared" si="144"/>
        <v>18.946575338330838</v>
      </c>
      <c r="BC203" s="31">
        <f t="shared" si="145"/>
        <v>18.099457468684555</v>
      </c>
      <c r="BD203" s="31">
        <f t="shared" si="146"/>
        <v>19.944555016374292</v>
      </c>
      <c r="BE203" s="31">
        <f t="shared" si="147"/>
        <v>19.21578948024495</v>
      </c>
      <c r="BF203" s="31">
        <f t="shared" si="148"/>
        <v>16.537929639416014</v>
      </c>
      <c r="BG203" s="31">
        <f t="shared" si="149"/>
        <v>16.102705804668588</v>
      </c>
      <c r="BH203" s="31">
        <f t="shared" si="150"/>
        <v>15.363542051903034</v>
      </c>
      <c r="BI203" s="31">
        <f t="shared" si="151"/>
        <v>18.755053564054407</v>
      </c>
      <c r="BJ203" s="31">
        <f t="shared" si="152"/>
        <v>4.820906370373879</v>
      </c>
      <c r="BK203" s="31">
        <f t="shared" si="153"/>
        <v>2.1938856760707046</v>
      </c>
      <c r="BL203" s="31">
        <f t="shared" si="154"/>
        <v>14.555064111338375</v>
      </c>
      <c r="BM203" s="31">
        <f t="shared" si="155"/>
        <v>15.321787312157714</v>
      </c>
    </row>
    <row r="204" spans="1:65" x14ac:dyDescent="0.25">
      <c r="A204">
        <v>5</v>
      </c>
      <c r="B204" s="3">
        <v>15</v>
      </c>
      <c r="C204" s="24">
        <v>2016</v>
      </c>
      <c r="D204" s="2" t="s">
        <v>18</v>
      </c>
      <c r="E204" s="4">
        <v>842639</v>
      </c>
      <c r="F204" s="4">
        <v>166686</v>
      </c>
      <c r="G204" s="4">
        <v>615197</v>
      </c>
      <c r="H204" s="4">
        <v>1624522</v>
      </c>
      <c r="I204" s="4">
        <v>1388708.2043484815</v>
      </c>
      <c r="J204" s="4">
        <v>2313607.8504973426</v>
      </c>
      <c r="K204" s="4">
        <v>2239142.8029200402</v>
      </c>
      <c r="L204" s="4">
        <v>1976070</v>
      </c>
      <c r="M204" s="4">
        <f t="shared" si="117"/>
        <v>1481591.7343557503</v>
      </c>
      <c r="N204" s="4">
        <f t="shared" si="118"/>
        <v>2468353.1479859115</v>
      </c>
      <c r="O204" s="4">
        <f t="shared" si="119"/>
        <v>2388907.5174038564</v>
      </c>
      <c r="P204" s="4">
        <f t="shared" si="120"/>
        <v>2108239.1314033633</v>
      </c>
      <c r="Q204" s="4">
        <v>79642327.24000001</v>
      </c>
      <c r="R204" s="4">
        <v>30403043.180000003</v>
      </c>
      <c r="S204" s="4">
        <v>61608813.68999999</v>
      </c>
      <c r="T204" s="4">
        <v>171654184.09</v>
      </c>
      <c r="U204" s="33">
        <f t="shared" si="121"/>
        <v>0.46396962394020491</v>
      </c>
      <c r="V204" s="33">
        <f t="shared" si="122"/>
        <v>0.17711798486694261</v>
      </c>
      <c r="W204" s="33">
        <f t="shared" si="123"/>
        <v>0.35891239130936575</v>
      </c>
      <c r="X204" s="4">
        <v>65950576.280000001</v>
      </c>
      <c r="Y204" s="4">
        <v>23671654.949999999</v>
      </c>
      <c r="Z204" s="4">
        <v>40878900.86999999</v>
      </c>
      <c r="AA204" s="4">
        <v>130501132.09</v>
      </c>
      <c r="AB204" s="11">
        <v>39240938.869999997</v>
      </c>
      <c r="AC204" s="4">
        <f t="shared" si="124"/>
        <v>13810786.163327066</v>
      </c>
      <c r="AD204" s="4">
        <f t="shared" si="125"/>
        <v>5272195.6103574466</v>
      </c>
      <c r="AE204" s="4">
        <f t="shared" si="126"/>
        <v>10683592.269783689</v>
      </c>
      <c r="AF204" s="11">
        <v>29328905.379999999</v>
      </c>
      <c r="AG204" s="14">
        <v>124.01166666666667</v>
      </c>
      <c r="AH204" s="3">
        <v>8.5500000000000007</v>
      </c>
      <c r="AI204" s="4">
        <v>1906650</v>
      </c>
      <c r="AJ204" s="4">
        <v>2505550</v>
      </c>
      <c r="AK204" s="31">
        <f t="shared" si="127"/>
        <v>13.644293912763303</v>
      </c>
      <c r="AL204" s="31">
        <f t="shared" si="128"/>
        <v>12.023867082008739</v>
      </c>
      <c r="AM204" s="31">
        <f t="shared" si="129"/>
        <v>13.329697820698742</v>
      </c>
      <c r="AN204" s="31">
        <f t="shared" si="130"/>
        <v>14.300724176628092</v>
      </c>
      <c r="AO204" s="31">
        <f t="shared" si="131"/>
        <v>14.143884523604406</v>
      </c>
      <c r="AP204" s="31">
        <f t="shared" si="132"/>
        <v>14.654318704136427</v>
      </c>
      <c r="AQ204" s="31">
        <f t="shared" si="133"/>
        <v>14.621603673323753</v>
      </c>
      <c r="AR204" s="31">
        <f t="shared" si="134"/>
        <v>14.496620581763711</v>
      </c>
      <c r="AS204" s="31">
        <f t="shared" si="135"/>
        <v>14.208627563994931</v>
      </c>
      <c r="AT204" s="31">
        <f t="shared" si="136"/>
        <v>14.719061744526952</v>
      </c>
      <c r="AU204" s="31">
        <f t="shared" si="137"/>
        <v>14.686346713714277</v>
      </c>
      <c r="AV204" s="31">
        <f t="shared" si="138"/>
        <v>14.561363622154236</v>
      </c>
      <c r="AW204" s="31">
        <f t="shared" si="139"/>
        <v>18.193056258732312</v>
      </c>
      <c r="AX204" s="31">
        <f t="shared" si="140"/>
        <v>17.230053265971581</v>
      </c>
      <c r="AY204" s="31">
        <f t="shared" si="141"/>
        <v>17.936315497651986</v>
      </c>
      <c r="AZ204" s="31">
        <f t="shared" si="142"/>
        <v>18.960992453277271</v>
      </c>
      <c r="BA204" s="31">
        <f t="shared" si="143"/>
        <v>18.004416175224371</v>
      </c>
      <c r="BB204" s="31">
        <f t="shared" si="144"/>
        <v>16.97978889666328</v>
      </c>
      <c r="BC204" s="31">
        <f t="shared" si="145"/>
        <v>17.526124616756587</v>
      </c>
      <c r="BD204" s="31">
        <f t="shared" si="146"/>
        <v>18.686892459708552</v>
      </c>
      <c r="BE204" s="31">
        <f t="shared" si="147"/>
        <v>17.485231118725867</v>
      </c>
      <c r="BF204" s="31">
        <f t="shared" si="148"/>
        <v>16.440960450870698</v>
      </c>
      <c r="BG204" s="31">
        <f t="shared" si="149"/>
        <v>15.477957458109968</v>
      </c>
      <c r="BH204" s="31">
        <f t="shared" si="150"/>
        <v>16.184219689790371</v>
      </c>
      <c r="BI204" s="31">
        <f t="shared" si="151"/>
        <v>17.19408411942528</v>
      </c>
      <c r="BJ204" s="31">
        <f t="shared" si="152"/>
        <v>4.8203756472007298</v>
      </c>
      <c r="BK204" s="31">
        <f t="shared" si="153"/>
        <v>2.145931282948669</v>
      </c>
      <c r="BL204" s="31">
        <f t="shared" si="154"/>
        <v>14.460858333390926</v>
      </c>
      <c r="BM204" s="31">
        <f t="shared" si="155"/>
        <v>14.734018829279384</v>
      </c>
    </row>
    <row r="205" spans="1:65" x14ac:dyDescent="0.25">
      <c r="A205">
        <v>6</v>
      </c>
      <c r="B205" s="6">
        <v>16</v>
      </c>
      <c r="C205" s="24">
        <v>2016</v>
      </c>
      <c r="D205" s="5" t="s">
        <v>19</v>
      </c>
      <c r="E205" s="7">
        <v>2007077</v>
      </c>
      <c r="F205" s="7">
        <v>395899</v>
      </c>
      <c r="G205" s="7">
        <v>1595661</v>
      </c>
      <c r="H205" s="7">
        <v>3998637</v>
      </c>
      <c r="I205" s="7">
        <v>1151173.3605656386</v>
      </c>
      <c r="J205" s="7">
        <v>2298687.4431155422</v>
      </c>
      <c r="K205" s="7">
        <v>2186786.2918257699</v>
      </c>
      <c r="L205" s="7">
        <v>2015075</v>
      </c>
      <c r="M205" s="4">
        <f t="shared" si="117"/>
        <v>1228169.4098759624</v>
      </c>
      <c r="N205" s="4">
        <f t="shared" si="118"/>
        <v>2452434.7915011761</v>
      </c>
      <c r="O205" s="4">
        <f t="shared" si="119"/>
        <v>2333049.1492930632</v>
      </c>
      <c r="P205" s="4">
        <f t="shared" si="120"/>
        <v>2149852.974698585</v>
      </c>
      <c r="Q205" s="7">
        <v>128547905.23999999</v>
      </c>
      <c r="R205" s="7">
        <v>114217740.05</v>
      </c>
      <c r="S205" s="7">
        <v>111781431.13000001</v>
      </c>
      <c r="T205" s="7">
        <v>354547076.42000002</v>
      </c>
      <c r="U205" s="33">
        <f t="shared" si="121"/>
        <v>0.36256935619945957</v>
      </c>
      <c r="V205" s="33">
        <f t="shared" si="122"/>
        <v>0.32215112645491545</v>
      </c>
      <c r="W205" s="33">
        <f t="shared" si="123"/>
        <v>0.31527951734562493</v>
      </c>
      <c r="X205" s="7">
        <v>105998062.03</v>
      </c>
      <c r="Y205" s="7">
        <v>81434239.870000005</v>
      </c>
      <c r="Z205" s="7">
        <v>79421435.359999999</v>
      </c>
      <c r="AA205" s="7">
        <v>266853737.25</v>
      </c>
      <c r="AB205" s="12">
        <v>137226040.62</v>
      </c>
      <c r="AC205" s="4">
        <f t="shared" si="124"/>
        <v>10792447.585946346</v>
      </c>
      <c r="AD205" s="4">
        <f t="shared" si="125"/>
        <v>9589335.3576896433</v>
      </c>
      <c r="AE205" s="4">
        <f t="shared" si="126"/>
        <v>9384791.0963640083</v>
      </c>
      <c r="AF205" s="12">
        <v>101309897.03</v>
      </c>
      <c r="AG205" s="16">
        <v>122.51583333333333</v>
      </c>
      <c r="AH205" s="6">
        <v>8.32</v>
      </c>
      <c r="AI205" s="7">
        <v>2206000</v>
      </c>
      <c r="AJ205" s="7">
        <v>5837451</v>
      </c>
      <c r="AK205" s="31">
        <f t="shared" si="127"/>
        <v>14.51218999276251</v>
      </c>
      <c r="AL205" s="31">
        <f t="shared" si="128"/>
        <v>12.888914407200655</v>
      </c>
      <c r="AM205" s="31">
        <f t="shared" si="129"/>
        <v>14.282798628415501</v>
      </c>
      <c r="AN205" s="31">
        <f t="shared" si="130"/>
        <v>15.201464111015692</v>
      </c>
      <c r="AO205" s="31">
        <f t="shared" si="131"/>
        <v>13.956292293708707</v>
      </c>
      <c r="AP205" s="31">
        <f t="shared" si="132"/>
        <v>14.647848841095049</v>
      </c>
      <c r="AQ205" s="31">
        <f t="shared" si="133"/>
        <v>14.597943577383448</v>
      </c>
      <c r="AR205" s="31">
        <f t="shared" si="134"/>
        <v>14.516166973513915</v>
      </c>
      <c r="AS205" s="31">
        <f t="shared" si="135"/>
        <v>14.021035334099231</v>
      </c>
      <c r="AT205" s="31">
        <f t="shared" si="136"/>
        <v>14.712591881485574</v>
      </c>
      <c r="AU205" s="31">
        <f t="shared" si="137"/>
        <v>14.662686617773973</v>
      </c>
      <c r="AV205" s="31">
        <f t="shared" si="138"/>
        <v>14.58091001390444</v>
      </c>
      <c r="AW205" s="31">
        <f t="shared" si="139"/>
        <v>18.671812196249743</v>
      </c>
      <c r="AX205" s="31">
        <f t="shared" si="140"/>
        <v>18.553617185065832</v>
      </c>
      <c r="AY205" s="31">
        <f t="shared" si="141"/>
        <v>18.532056014819233</v>
      </c>
      <c r="AZ205" s="31">
        <f t="shared" si="142"/>
        <v>19.686351691791128</v>
      </c>
      <c r="BA205" s="31">
        <f t="shared" si="143"/>
        <v>18.47893136917336</v>
      </c>
      <c r="BB205" s="31">
        <f t="shared" si="144"/>
        <v>18.215306379753319</v>
      </c>
      <c r="BC205" s="31">
        <f t="shared" si="145"/>
        <v>18.190278856533528</v>
      </c>
      <c r="BD205" s="31">
        <f t="shared" si="146"/>
        <v>19.40221126570518</v>
      </c>
      <c r="BE205" s="31">
        <f t="shared" si="147"/>
        <v>18.737140055683554</v>
      </c>
      <c r="BF205" s="31">
        <f t="shared" si="148"/>
        <v>16.194357149874275</v>
      </c>
      <c r="BG205" s="31">
        <f t="shared" si="149"/>
        <v>16.076162138690361</v>
      </c>
      <c r="BH205" s="31">
        <f t="shared" si="150"/>
        <v>16.054600968443765</v>
      </c>
      <c r="BI205" s="31">
        <f t="shared" si="151"/>
        <v>18.433694664643991</v>
      </c>
      <c r="BJ205" s="31">
        <f t="shared" si="152"/>
        <v>4.8082402733331806</v>
      </c>
      <c r="BK205" s="31">
        <f t="shared" si="153"/>
        <v>2.1186622548331173</v>
      </c>
      <c r="BL205" s="31">
        <f t="shared" si="154"/>
        <v>14.606691478795584</v>
      </c>
      <c r="BM205" s="31">
        <f t="shared" si="155"/>
        <v>15.579804786919777</v>
      </c>
    </row>
    <row r="206" spans="1:65" x14ac:dyDescent="0.25">
      <c r="A206">
        <v>7</v>
      </c>
      <c r="B206" s="3">
        <v>17</v>
      </c>
      <c r="C206" s="24">
        <v>2016</v>
      </c>
      <c r="D206" s="2" t="s">
        <v>20</v>
      </c>
      <c r="E206" s="4">
        <v>427117</v>
      </c>
      <c r="F206" s="4">
        <v>101538</v>
      </c>
      <c r="G206" s="4">
        <v>436316</v>
      </c>
      <c r="H206" s="4">
        <v>964971</v>
      </c>
      <c r="I206" s="4">
        <v>1200784.9312951721</v>
      </c>
      <c r="J206" s="4">
        <v>1427620.0384683565</v>
      </c>
      <c r="K206" s="4">
        <v>1933034.7454207502</v>
      </c>
      <c r="L206" s="4">
        <v>1911613</v>
      </c>
      <c r="M206" s="4">
        <f t="shared" si="117"/>
        <v>1281099.2427171008</v>
      </c>
      <c r="N206" s="4">
        <f t="shared" si="118"/>
        <v>1523106.1803855957</v>
      </c>
      <c r="O206" s="4">
        <f t="shared" si="119"/>
        <v>2062325.4705847285</v>
      </c>
      <c r="P206" s="4">
        <f t="shared" si="120"/>
        <v>2039470.935088017</v>
      </c>
      <c r="Q206" s="4">
        <v>18610061.920689356</v>
      </c>
      <c r="R206" s="4">
        <v>6324322.6423480213</v>
      </c>
      <c r="S206" s="4">
        <v>30459688.470035799</v>
      </c>
      <c r="T206" s="4">
        <v>55394073.033073179</v>
      </c>
      <c r="U206" s="33">
        <f t="shared" si="121"/>
        <v>0.3359576377346033</v>
      </c>
      <c r="V206" s="33">
        <f t="shared" si="122"/>
        <v>0.1141696628549424</v>
      </c>
      <c r="W206" s="33">
        <f t="shared" si="123"/>
        <v>0.54987269941045425</v>
      </c>
      <c r="X206" s="4">
        <v>13024473.770516681</v>
      </c>
      <c r="Y206" s="4">
        <v>4435171.325173066</v>
      </c>
      <c r="Z206" s="4">
        <v>22620225.733425085</v>
      </c>
      <c r="AA206" s="4">
        <v>40079870.829114817</v>
      </c>
      <c r="AB206" s="11">
        <v>22769190</v>
      </c>
      <c r="AC206" s="4">
        <f t="shared" si="124"/>
        <v>10000307.897930566</v>
      </c>
      <c r="AD206" s="4">
        <f t="shared" si="125"/>
        <v>3398439.7224934804</v>
      </c>
      <c r="AE206" s="4">
        <f t="shared" si="126"/>
        <v>16367826.41957595</v>
      </c>
      <c r="AF206" s="11">
        <v>17601980</v>
      </c>
      <c r="AG206" s="14">
        <v>131.83249999999998</v>
      </c>
      <c r="AH206" s="3">
        <v>8.82</v>
      </c>
      <c r="AI206" s="4">
        <v>1605000</v>
      </c>
      <c r="AJ206" s="4">
        <v>1372777</v>
      </c>
      <c r="AK206" s="31">
        <f t="shared" si="127"/>
        <v>12.964813259362176</v>
      </c>
      <c r="AL206" s="31">
        <f t="shared" si="128"/>
        <v>11.528188391636141</v>
      </c>
      <c r="AM206" s="31">
        <f t="shared" si="129"/>
        <v>12.986122030453968</v>
      </c>
      <c r="AN206" s="31">
        <f t="shared" si="130"/>
        <v>13.779853328056086</v>
      </c>
      <c r="AO206" s="31">
        <f t="shared" si="131"/>
        <v>13.998486010334554</v>
      </c>
      <c r="AP206" s="31">
        <f t="shared" si="132"/>
        <v>14.171519306972282</v>
      </c>
      <c r="AQ206" s="31">
        <f t="shared" si="133"/>
        <v>14.474601732897391</v>
      </c>
      <c r="AR206" s="31">
        <f t="shared" si="134"/>
        <v>14.463457946248912</v>
      </c>
      <c r="AS206" s="31">
        <f t="shared" si="135"/>
        <v>14.063229050725079</v>
      </c>
      <c r="AT206" s="31">
        <f t="shared" si="136"/>
        <v>14.236262347362807</v>
      </c>
      <c r="AU206" s="31">
        <f t="shared" si="137"/>
        <v>14.539344773287915</v>
      </c>
      <c r="AV206" s="31">
        <f t="shared" si="138"/>
        <v>14.528200986639439</v>
      </c>
      <c r="AW206" s="31">
        <f t="shared" si="139"/>
        <v>16.739212955893358</v>
      </c>
      <c r="AX206" s="31">
        <f t="shared" si="140"/>
        <v>15.659913494724197</v>
      </c>
      <c r="AY206" s="31">
        <f t="shared" si="141"/>
        <v>17.231914677868673</v>
      </c>
      <c r="AZ206" s="31">
        <f t="shared" si="142"/>
        <v>17.829983161031635</v>
      </c>
      <c r="BA206" s="31">
        <f t="shared" si="143"/>
        <v>16.382340743291703</v>
      </c>
      <c r="BB206" s="31">
        <f t="shared" si="144"/>
        <v>15.305076803232916</v>
      </c>
      <c r="BC206" s="31">
        <f t="shared" si="145"/>
        <v>16.9343550079758</v>
      </c>
      <c r="BD206" s="31">
        <f t="shared" si="146"/>
        <v>17.506384791909213</v>
      </c>
      <c r="BE206" s="31">
        <f t="shared" si="147"/>
        <v>16.940918864284654</v>
      </c>
      <c r="BF206" s="31">
        <f t="shared" si="148"/>
        <v>16.118126440277379</v>
      </c>
      <c r="BG206" s="31">
        <f t="shared" si="149"/>
        <v>15.038826979108221</v>
      </c>
      <c r="BH206" s="31">
        <f t="shared" si="150"/>
        <v>16.610828162252695</v>
      </c>
      <c r="BI206" s="31">
        <f t="shared" si="151"/>
        <v>16.683521953680732</v>
      </c>
      <c r="BJ206" s="31">
        <f t="shared" si="152"/>
        <v>4.881532177407105</v>
      </c>
      <c r="BK206" s="31">
        <f t="shared" si="153"/>
        <v>2.1770218700187001</v>
      </c>
      <c r="BL206" s="31">
        <f t="shared" si="154"/>
        <v>14.288634314546254</v>
      </c>
      <c r="BM206" s="31">
        <f t="shared" si="155"/>
        <v>14.13234625349623</v>
      </c>
    </row>
    <row r="207" spans="1:65" x14ac:dyDescent="0.25">
      <c r="A207">
        <v>8</v>
      </c>
      <c r="B207" s="6">
        <v>18</v>
      </c>
      <c r="C207" s="24">
        <v>2016</v>
      </c>
      <c r="D207" s="5" t="s">
        <v>21</v>
      </c>
      <c r="E207" s="7">
        <v>1915156</v>
      </c>
      <c r="F207" s="7">
        <v>556109</v>
      </c>
      <c r="G207" s="7">
        <v>1460056</v>
      </c>
      <c r="H207" s="7">
        <v>3931321</v>
      </c>
      <c r="I207" s="7">
        <v>1110858.0047703686</v>
      </c>
      <c r="J207" s="7">
        <v>1609932.296833894</v>
      </c>
      <c r="K207" s="7">
        <v>1705872.3545316069</v>
      </c>
      <c r="L207" s="7">
        <v>1624925</v>
      </c>
      <c r="M207" s="4">
        <f t="shared" si="117"/>
        <v>1185157.5678440316</v>
      </c>
      <c r="N207" s="4">
        <f t="shared" si="118"/>
        <v>1717612.3655008732</v>
      </c>
      <c r="O207" s="4">
        <f t="shared" si="119"/>
        <v>1819969.3588803664</v>
      </c>
      <c r="P207" s="4">
        <f t="shared" si="120"/>
        <v>1733607.8532620859</v>
      </c>
      <c r="Q207" s="7">
        <v>104076079</v>
      </c>
      <c r="R207" s="7">
        <v>77405641.949999988</v>
      </c>
      <c r="S207" s="7">
        <v>98659493.730000004</v>
      </c>
      <c r="T207" s="7">
        <v>280141214.11000001</v>
      </c>
      <c r="U207" s="33">
        <f t="shared" si="121"/>
        <v>0.37151291476567089</v>
      </c>
      <c r="V207" s="33">
        <f t="shared" si="122"/>
        <v>0.27630936845874438</v>
      </c>
      <c r="W207" s="33">
        <f t="shared" si="123"/>
        <v>0.35217771881027277</v>
      </c>
      <c r="X207" s="7">
        <v>78343559</v>
      </c>
      <c r="Y207" s="7">
        <v>56752511.269999996</v>
      </c>
      <c r="Z207" s="7">
        <v>74717908.780000001</v>
      </c>
      <c r="AA207" s="7">
        <v>209813979.94999999</v>
      </c>
      <c r="AB207" s="12">
        <v>85463367</v>
      </c>
      <c r="AC207" s="4">
        <f t="shared" si="124"/>
        <v>11058666.684188552</v>
      </c>
      <c r="AD207" s="4">
        <f t="shared" si="125"/>
        <v>8224783.2741728546</v>
      </c>
      <c r="AE207" s="4">
        <f t="shared" si="126"/>
        <v>10483124.142204285</v>
      </c>
      <c r="AF207" s="12">
        <v>67779396</v>
      </c>
      <c r="AG207" s="16">
        <v>124.77833333333335</v>
      </c>
      <c r="AH207" s="6">
        <v>8.1</v>
      </c>
      <c r="AI207" s="7">
        <v>1763000</v>
      </c>
      <c r="AJ207" s="7">
        <v>5921182</v>
      </c>
      <c r="AK207" s="31">
        <f t="shared" si="127"/>
        <v>14.465309639420015</v>
      </c>
      <c r="AL207" s="31">
        <f t="shared" si="128"/>
        <v>13.228719597184236</v>
      </c>
      <c r="AM207" s="31">
        <f t="shared" si="129"/>
        <v>14.193985349113325</v>
      </c>
      <c r="AN207" s="31">
        <f t="shared" si="130"/>
        <v>15.184486059681156</v>
      </c>
      <c r="AO207" s="31">
        <f t="shared" si="131"/>
        <v>13.92064325196605</v>
      </c>
      <c r="AP207" s="31">
        <f t="shared" si="132"/>
        <v>14.291702684420484</v>
      </c>
      <c r="AQ207" s="31">
        <f t="shared" si="133"/>
        <v>14.349587182740711</v>
      </c>
      <c r="AR207" s="31">
        <f t="shared" si="134"/>
        <v>14.300972218834699</v>
      </c>
      <c r="AS207" s="31">
        <f t="shared" si="135"/>
        <v>13.985386292356575</v>
      </c>
      <c r="AT207" s="31">
        <f t="shared" si="136"/>
        <v>14.356445724811008</v>
      </c>
      <c r="AU207" s="31">
        <f t="shared" si="137"/>
        <v>14.414330223131236</v>
      </c>
      <c r="AV207" s="31">
        <f t="shared" si="138"/>
        <v>14.365715259225224</v>
      </c>
      <c r="AW207" s="31">
        <f t="shared" si="139"/>
        <v>18.46063271851499</v>
      </c>
      <c r="AX207" s="31">
        <f t="shared" si="140"/>
        <v>18.164570229314212</v>
      </c>
      <c r="AY207" s="31">
        <f t="shared" si="141"/>
        <v>18.407185022295113</v>
      </c>
      <c r="AZ207" s="31">
        <f t="shared" si="142"/>
        <v>19.450804370105956</v>
      </c>
      <c r="BA207" s="31">
        <f t="shared" si="143"/>
        <v>18.176614315346196</v>
      </c>
      <c r="BB207" s="31">
        <f t="shared" si="144"/>
        <v>17.854210464800463</v>
      </c>
      <c r="BC207" s="31">
        <f t="shared" si="145"/>
        <v>18.129230364073507</v>
      </c>
      <c r="BD207" s="31">
        <f t="shared" si="146"/>
        <v>19.161731886358531</v>
      </c>
      <c r="BE207" s="31">
        <f t="shared" si="147"/>
        <v>18.263598385953081</v>
      </c>
      <c r="BF207" s="31">
        <f t="shared" si="148"/>
        <v>16.218724993824694</v>
      </c>
      <c r="BG207" s="31">
        <f t="shared" si="149"/>
        <v>15.922662504623913</v>
      </c>
      <c r="BH207" s="31">
        <f t="shared" si="150"/>
        <v>16.165277297604817</v>
      </c>
      <c r="BI207" s="31">
        <f t="shared" si="151"/>
        <v>18.031768812920234</v>
      </c>
      <c r="BJ207" s="31">
        <f t="shared" si="152"/>
        <v>4.8265388297520628</v>
      </c>
      <c r="BK207" s="31">
        <f t="shared" si="153"/>
        <v>2.0918640616783932</v>
      </c>
      <c r="BL207" s="31">
        <f t="shared" si="154"/>
        <v>14.382527461380008</v>
      </c>
      <c r="BM207" s="31">
        <f t="shared" si="155"/>
        <v>15.594046649092514</v>
      </c>
    </row>
    <row r="208" spans="1:65" x14ac:dyDescent="0.25">
      <c r="A208">
        <v>9</v>
      </c>
      <c r="B208" s="3">
        <v>19</v>
      </c>
      <c r="C208" s="24">
        <v>2016</v>
      </c>
      <c r="D208" s="2" t="s">
        <v>22</v>
      </c>
      <c r="E208" s="4">
        <v>299514</v>
      </c>
      <c r="F208" s="4">
        <v>83337</v>
      </c>
      <c r="G208" s="4">
        <v>303979</v>
      </c>
      <c r="H208" s="4">
        <v>686830</v>
      </c>
      <c r="I208" s="4">
        <v>1880884.1451751839</v>
      </c>
      <c r="J208" s="4">
        <v>2513753.4084380288</v>
      </c>
      <c r="K208" s="4">
        <v>2322626.9464864349</v>
      </c>
      <c r="L208" s="4">
        <v>2326075</v>
      </c>
      <c r="M208" s="4">
        <f t="shared" si="117"/>
        <v>2006686.7856373952</v>
      </c>
      <c r="N208" s="4">
        <f t="shared" si="118"/>
        <v>2681885.410115853</v>
      </c>
      <c r="O208" s="4">
        <f t="shared" si="119"/>
        <v>2477975.4847928504</v>
      </c>
      <c r="P208" s="4">
        <f t="shared" si="120"/>
        <v>2481654.1608237959</v>
      </c>
      <c r="Q208" s="4">
        <v>20869606.420000002</v>
      </c>
      <c r="R208" s="4">
        <v>18922160.230000004</v>
      </c>
      <c r="S208" s="4">
        <v>25303715.559999995</v>
      </c>
      <c r="T208" s="4">
        <v>65095482.240000002</v>
      </c>
      <c r="U208" s="33">
        <f t="shared" si="121"/>
        <v>0.32059992033020079</v>
      </c>
      <c r="V208" s="33">
        <f t="shared" si="122"/>
        <v>0.29068315617105417</v>
      </c>
      <c r="W208" s="33">
        <f t="shared" si="123"/>
        <v>0.38871692303788352</v>
      </c>
      <c r="X208" s="4">
        <v>15607916.26</v>
      </c>
      <c r="Y208" s="4">
        <v>14762281.270000001</v>
      </c>
      <c r="Z208" s="4">
        <v>17480623.150000002</v>
      </c>
      <c r="AA208" s="4">
        <v>47850820.670000002</v>
      </c>
      <c r="AB208" s="11">
        <v>16294874.66</v>
      </c>
      <c r="AC208" s="4">
        <f t="shared" si="124"/>
        <v>9543161.2657270227</v>
      </c>
      <c r="AD208" s="4">
        <f t="shared" si="125"/>
        <v>8652641.690346567</v>
      </c>
      <c r="AE208" s="4">
        <f t="shared" si="126"/>
        <v>11570771.070208142</v>
      </c>
      <c r="AF208" s="11">
        <v>10438595.26</v>
      </c>
      <c r="AG208" s="14">
        <v>127.94166666666665</v>
      </c>
      <c r="AH208" s="3">
        <v>8.0399999999999991</v>
      </c>
      <c r="AI208" s="4">
        <v>2341500</v>
      </c>
      <c r="AJ208" s="4">
        <v>1022955</v>
      </c>
      <c r="AK208" s="31">
        <f t="shared" si="127"/>
        <v>12.609916440019438</v>
      </c>
      <c r="AL208" s="31">
        <f t="shared" si="128"/>
        <v>11.330647907208302</v>
      </c>
      <c r="AM208" s="31">
        <f t="shared" si="129"/>
        <v>12.62471389905493</v>
      </c>
      <c r="AN208" s="31">
        <f t="shared" si="130"/>
        <v>13.439842087890149</v>
      </c>
      <c r="AO208" s="31">
        <f t="shared" si="131"/>
        <v>14.447252514241256</v>
      </c>
      <c r="AP208" s="31">
        <f t="shared" si="132"/>
        <v>14.737287575985745</v>
      </c>
      <c r="AQ208" s="31">
        <f t="shared" si="133"/>
        <v>14.658209407589249</v>
      </c>
      <c r="AR208" s="31">
        <f t="shared" si="134"/>
        <v>14.659692855736958</v>
      </c>
      <c r="AS208" s="31">
        <f t="shared" si="135"/>
        <v>14.511995554631781</v>
      </c>
      <c r="AT208" s="31">
        <f t="shared" si="136"/>
        <v>14.802030616376269</v>
      </c>
      <c r="AU208" s="31">
        <f t="shared" si="137"/>
        <v>14.722952447979774</v>
      </c>
      <c r="AV208" s="31">
        <f t="shared" si="138"/>
        <v>14.724435896127483</v>
      </c>
      <c r="AW208" s="31">
        <f t="shared" si="139"/>
        <v>16.85380442022678</v>
      </c>
      <c r="AX208" s="31">
        <f t="shared" si="140"/>
        <v>16.755844292131613</v>
      </c>
      <c r="AY208" s="31">
        <f t="shared" si="141"/>
        <v>17.046461802993914</v>
      </c>
      <c r="AZ208" s="31">
        <f t="shared" si="142"/>
        <v>17.991365707535675</v>
      </c>
      <c r="BA208" s="31">
        <f t="shared" si="143"/>
        <v>16.563288796073358</v>
      </c>
      <c r="BB208" s="31">
        <f t="shared" si="144"/>
        <v>16.507585922781882</v>
      </c>
      <c r="BC208" s="31">
        <f t="shared" si="145"/>
        <v>16.676603576869741</v>
      </c>
      <c r="BD208" s="31">
        <f t="shared" si="146"/>
        <v>17.683598826604356</v>
      </c>
      <c r="BE208" s="31">
        <f t="shared" si="147"/>
        <v>16.606361178294176</v>
      </c>
      <c r="BF208" s="31">
        <f t="shared" si="148"/>
        <v>16.071335358106762</v>
      </c>
      <c r="BG208" s="31">
        <f t="shared" si="149"/>
        <v>15.973375230011595</v>
      </c>
      <c r="BH208" s="31">
        <f t="shared" si="150"/>
        <v>16.263992740873896</v>
      </c>
      <c r="BI208" s="31">
        <f t="shared" si="151"/>
        <v>16.161020577725768</v>
      </c>
      <c r="BJ208" s="31">
        <f t="shared" si="152"/>
        <v>4.8515744308768527</v>
      </c>
      <c r="BK208" s="31">
        <f t="shared" si="153"/>
        <v>2.0844290831908747</v>
      </c>
      <c r="BL208" s="31">
        <f t="shared" si="154"/>
        <v>14.666302307605733</v>
      </c>
      <c r="BM208" s="31">
        <f t="shared" si="155"/>
        <v>13.838206055696457</v>
      </c>
    </row>
    <row r="209" spans="1:65" x14ac:dyDescent="0.25">
      <c r="A209">
        <v>10</v>
      </c>
      <c r="B209" s="6">
        <v>21</v>
      </c>
      <c r="C209" s="24">
        <v>2016</v>
      </c>
      <c r="D209" s="5" t="s">
        <v>23</v>
      </c>
      <c r="E209" s="7">
        <v>118208</v>
      </c>
      <c r="F209" s="7">
        <v>201646</v>
      </c>
      <c r="G209" s="7">
        <v>539959</v>
      </c>
      <c r="H209" s="7">
        <v>859813</v>
      </c>
      <c r="I209" s="7">
        <v>2520187.5397688821</v>
      </c>
      <c r="J209" s="7">
        <v>3970946.034134076</v>
      </c>
      <c r="K209" s="7">
        <v>2814368.0385862631</v>
      </c>
      <c r="L209" s="7">
        <v>3218412</v>
      </c>
      <c r="M209" s="4">
        <f t="shared" si="117"/>
        <v>2688749.8873096234</v>
      </c>
      <c r="N209" s="4">
        <f t="shared" si="118"/>
        <v>4236542.1355784237</v>
      </c>
      <c r="O209" s="4">
        <f t="shared" si="119"/>
        <v>3002606.6025588624</v>
      </c>
      <c r="P209" s="4">
        <f t="shared" si="120"/>
        <v>3433674.9808347691</v>
      </c>
      <c r="Q209" s="7">
        <v>40776755.799999997</v>
      </c>
      <c r="R209" s="7">
        <v>122411770.59999999</v>
      </c>
      <c r="S209" s="7">
        <v>53382144.29999999</v>
      </c>
      <c r="T209" s="7">
        <v>216570670.59999999</v>
      </c>
      <c r="U209" s="33">
        <f t="shared" si="121"/>
        <v>0.18828383218757044</v>
      </c>
      <c r="V209" s="33">
        <f t="shared" si="122"/>
        <v>0.56522783191677473</v>
      </c>
      <c r="W209" s="33">
        <f t="shared" si="123"/>
        <v>0.24648833635739775</v>
      </c>
      <c r="X209" s="7">
        <v>32911140</v>
      </c>
      <c r="Y209" s="7">
        <v>91298160</v>
      </c>
      <c r="Z209" s="7">
        <v>38714610</v>
      </c>
      <c r="AA209" s="7">
        <v>162923920</v>
      </c>
      <c r="AB209" s="12">
        <v>91744251</v>
      </c>
      <c r="AC209" s="4">
        <f t="shared" si="124"/>
        <v>5604564.6313462509</v>
      </c>
      <c r="AD209" s="4">
        <f t="shared" si="125"/>
        <v>16824896.108219348</v>
      </c>
      <c r="AE209" s="4">
        <f t="shared" si="126"/>
        <v>7337113.3141789036</v>
      </c>
      <c r="AF209" s="12">
        <v>62120262.149999999</v>
      </c>
      <c r="AG209" s="16">
        <v>124.31499999999998</v>
      </c>
      <c r="AH209" s="6">
        <v>9.9</v>
      </c>
      <c r="AI209" s="7">
        <v>2178710</v>
      </c>
      <c r="AJ209" s="7">
        <v>1412772</v>
      </c>
      <c r="AK209" s="31">
        <f t="shared" si="127"/>
        <v>11.680201063558911</v>
      </c>
      <c r="AL209" s="31">
        <f t="shared" si="128"/>
        <v>12.214268963754659</v>
      </c>
      <c r="AM209" s="31">
        <f t="shared" si="129"/>
        <v>13.199248489732012</v>
      </c>
      <c r="AN209" s="31">
        <f t="shared" si="130"/>
        <v>13.664470202725317</v>
      </c>
      <c r="AO209" s="31">
        <f t="shared" si="131"/>
        <v>14.739843877261743</v>
      </c>
      <c r="AP209" s="31">
        <f t="shared" si="132"/>
        <v>15.194514920027107</v>
      </c>
      <c r="AQ209" s="31">
        <f t="shared" si="133"/>
        <v>14.850248296514598</v>
      </c>
      <c r="AR209" s="31">
        <f t="shared" si="134"/>
        <v>14.98439862817154</v>
      </c>
      <c r="AS209" s="31">
        <f t="shared" si="135"/>
        <v>14.804586917652268</v>
      </c>
      <c r="AT209" s="31">
        <f t="shared" si="136"/>
        <v>15.259257960417631</v>
      </c>
      <c r="AU209" s="31">
        <f t="shared" si="137"/>
        <v>14.914991336905123</v>
      </c>
      <c r="AV209" s="31">
        <f t="shared" si="138"/>
        <v>15.049141668562065</v>
      </c>
      <c r="AW209" s="31">
        <f t="shared" si="139"/>
        <v>17.523622766243225</v>
      </c>
      <c r="AX209" s="31">
        <f t="shared" si="140"/>
        <v>18.62290108845162</v>
      </c>
      <c r="AY209" s="31">
        <f t="shared" si="141"/>
        <v>17.792986871609674</v>
      </c>
      <c r="AZ209" s="31">
        <f t="shared" si="142"/>
        <v>19.19342747523708</v>
      </c>
      <c r="BA209" s="31">
        <f t="shared" si="143"/>
        <v>17.309321760246647</v>
      </c>
      <c r="BB209" s="31">
        <f t="shared" si="144"/>
        <v>18.32964119202148</v>
      </c>
      <c r="BC209" s="31">
        <f t="shared" si="145"/>
        <v>17.471727606137343</v>
      </c>
      <c r="BD209" s="31">
        <f t="shared" si="146"/>
        <v>18.908793901343806</v>
      </c>
      <c r="BE209" s="31">
        <f t="shared" si="147"/>
        <v>18.334515383535226</v>
      </c>
      <c r="BF209" s="31">
        <f t="shared" si="148"/>
        <v>15.539091936421801</v>
      </c>
      <c r="BG209" s="31">
        <f t="shared" si="149"/>
        <v>16.638370258630196</v>
      </c>
      <c r="BH209" s="31">
        <f t="shared" si="150"/>
        <v>15.808456041788252</v>
      </c>
      <c r="BI209" s="31">
        <f t="shared" si="151"/>
        <v>17.944582776293807</v>
      </c>
      <c r="BJ209" s="31">
        <f t="shared" si="152"/>
        <v>4.8228186670203215</v>
      </c>
      <c r="BK209" s="31">
        <f t="shared" si="153"/>
        <v>2.2925347571405443</v>
      </c>
      <c r="BL209" s="31">
        <f t="shared" si="154"/>
        <v>14.594243516496947</v>
      </c>
      <c r="BM209" s="31">
        <f t="shared" si="155"/>
        <v>14.16106428983589</v>
      </c>
    </row>
    <row r="210" spans="1:65" x14ac:dyDescent="0.25">
      <c r="A210">
        <v>11</v>
      </c>
      <c r="B210" s="3">
        <v>31</v>
      </c>
      <c r="C210" s="24">
        <v>2016</v>
      </c>
      <c r="D210" s="2" t="s">
        <v>24</v>
      </c>
      <c r="E210" s="4">
        <v>82782</v>
      </c>
      <c r="F210" s="4">
        <v>637805</v>
      </c>
      <c r="G210" s="4">
        <v>4141245</v>
      </c>
      <c r="H210" s="4">
        <v>4861832</v>
      </c>
      <c r="I210" s="4">
        <v>3987310.4751032833</v>
      </c>
      <c r="J210" s="4">
        <v>4080037.8759699278</v>
      </c>
      <c r="K210" s="4">
        <v>3794683.7572070714</v>
      </c>
      <c r="L210" s="4">
        <v>3912712</v>
      </c>
      <c r="M210" s="4">
        <f t="shared" si="117"/>
        <v>4254001.1096101245</v>
      </c>
      <c r="N210" s="4">
        <f t="shared" si="118"/>
        <v>4352930.5681112837</v>
      </c>
      <c r="O210" s="4">
        <f t="shared" si="119"/>
        <v>4048490.5839594183</v>
      </c>
      <c r="P210" s="4">
        <f t="shared" si="120"/>
        <v>4174413.1272229813</v>
      </c>
      <c r="Q210" s="4">
        <v>7162330.4099999992</v>
      </c>
      <c r="R210" s="4">
        <v>582671704.8599999</v>
      </c>
      <c r="S210" s="4">
        <v>1586798817.8</v>
      </c>
      <c r="T210" s="4">
        <v>2176632853.0599999</v>
      </c>
      <c r="U210" s="33">
        <f t="shared" si="121"/>
        <v>3.2905551342436558E-3</v>
      </c>
      <c r="V210" s="33">
        <f t="shared" si="122"/>
        <v>0.26769406886460251</v>
      </c>
      <c r="W210" s="33">
        <f t="shared" si="123"/>
        <v>0.72901537600574806</v>
      </c>
      <c r="X210" s="4">
        <v>4299313.1900000004</v>
      </c>
      <c r="Y210" s="4">
        <v>396695423.93000001</v>
      </c>
      <c r="Z210" s="4">
        <v>1139083460.6299999</v>
      </c>
      <c r="AA210" s="4">
        <v>1540078197.75</v>
      </c>
      <c r="AB210" s="11">
        <v>854180000</v>
      </c>
      <c r="AC210" s="4">
        <f t="shared" si="124"/>
        <v>97948.553036165918</v>
      </c>
      <c r="AD210" s="4">
        <f t="shared" si="125"/>
        <v>7968335.320927049</v>
      </c>
      <c r="AE210" s="4">
        <f t="shared" si="126"/>
        <v>21700290.16617354</v>
      </c>
      <c r="AF210" s="11">
        <v>664860000</v>
      </c>
      <c r="AG210" s="14">
        <v>124.63833333333334</v>
      </c>
      <c r="AH210" s="3">
        <v>10.92</v>
      </c>
      <c r="AI210" s="4">
        <v>3100000</v>
      </c>
      <c r="AJ210" s="4">
        <v>7739885</v>
      </c>
      <c r="AK210" s="31">
        <f t="shared" si="127"/>
        <v>11.323965925436088</v>
      </c>
      <c r="AL210" s="31">
        <f t="shared" si="128"/>
        <v>13.365787872975469</v>
      </c>
      <c r="AM210" s="31">
        <f t="shared" si="129"/>
        <v>15.236507025230587</v>
      </c>
      <c r="AN210" s="31">
        <f t="shared" si="130"/>
        <v>15.396925879579602</v>
      </c>
      <c r="AO210" s="31">
        <f t="shared" si="131"/>
        <v>15.198627495190999</v>
      </c>
      <c r="AP210" s="31">
        <f t="shared" si="132"/>
        <v>15.221616829663217</v>
      </c>
      <c r="AQ210" s="31">
        <f t="shared" si="133"/>
        <v>15.149111633905374</v>
      </c>
      <c r="AR210" s="31">
        <f t="shared" si="134"/>
        <v>15.179741297666089</v>
      </c>
      <c r="AS210" s="31">
        <f t="shared" si="135"/>
        <v>15.263370535581524</v>
      </c>
      <c r="AT210" s="31">
        <f t="shared" si="136"/>
        <v>15.286359870053742</v>
      </c>
      <c r="AU210" s="31">
        <f t="shared" si="137"/>
        <v>15.213854674295899</v>
      </c>
      <c r="AV210" s="31">
        <f t="shared" si="138"/>
        <v>15.244484338056614</v>
      </c>
      <c r="AW210" s="31">
        <f t="shared" si="139"/>
        <v>15.784345962237905</v>
      </c>
      <c r="AX210" s="31">
        <f t="shared" si="140"/>
        <v>20.183134472259159</v>
      </c>
      <c r="AY210" s="31">
        <f t="shared" si="141"/>
        <v>21.184984501582743</v>
      </c>
      <c r="AZ210" s="31">
        <f t="shared" si="142"/>
        <v>21.50104495686405</v>
      </c>
      <c r="BA210" s="31">
        <f t="shared" si="143"/>
        <v>15.27396584465086</v>
      </c>
      <c r="BB210" s="31">
        <f t="shared" si="144"/>
        <v>19.798679350076458</v>
      </c>
      <c r="BC210" s="31">
        <f t="shared" si="145"/>
        <v>20.853489794082524</v>
      </c>
      <c r="BD210" s="31">
        <f t="shared" si="146"/>
        <v>21.155099029842543</v>
      </c>
      <c r="BE210" s="31">
        <f t="shared" si="147"/>
        <v>20.565652502377095</v>
      </c>
      <c r="BF210" s="31">
        <f t="shared" si="148"/>
        <v>11.492197650789514</v>
      </c>
      <c r="BG210" s="31">
        <f t="shared" si="149"/>
        <v>15.890986160810767</v>
      </c>
      <c r="BH210" s="31">
        <f t="shared" si="150"/>
        <v>16.892836190134354</v>
      </c>
      <c r="BI210" s="31">
        <f t="shared" si="151"/>
        <v>20.315087050140562</v>
      </c>
      <c r="BJ210" s="31">
        <f t="shared" si="152"/>
        <v>4.8254162101887896</v>
      </c>
      <c r="BK210" s="31">
        <f t="shared" si="153"/>
        <v>2.3905959703167592</v>
      </c>
      <c r="BL210" s="31">
        <f t="shared" si="154"/>
        <v>14.946912669455374</v>
      </c>
      <c r="BM210" s="31">
        <f t="shared" si="155"/>
        <v>15.861897387574393</v>
      </c>
    </row>
    <row r="211" spans="1:65" x14ac:dyDescent="0.25">
      <c r="A211">
        <v>12</v>
      </c>
      <c r="B211" s="6">
        <v>32</v>
      </c>
      <c r="C211" s="24">
        <v>2016</v>
      </c>
      <c r="D211" s="5" t="s">
        <v>25</v>
      </c>
      <c r="E211" s="7">
        <v>3268110</v>
      </c>
      <c r="F211" s="7">
        <v>5370168</v>
      </c>
      <c r="G211" s="7">
        <v>10563760</v>
      </c>
      <c r="H211" s="7">
        <v>19202038</v>
      </c>
      <c r="I211" s="7">
        <v>1131111.2737215087</v>
      </c>
      <c r="J211" s="7">
        <v>2448387.9980648649</v>
      </c>
      <c r="K211" s="7">
        <v>2680568.0707909875</v>
      </c>
      <c r="L211" s="7">
        <v>2451216</v>
      </c>
      <c r="M211" s="4">
        <f t="shared" si="117"/>
        <v>1206765.4735060933</v>
      </c>
      <c r="N211" s="4">
        <f t="shared" si="118"/>
        <v>2612148.044542294</v>
      </c>
      <c r="O211" s="4">
        <f t="shared" si="119"/>
        <v>2859857.4449447547</v>
      </c>
      <c r="P211" s="4">
        <f t="shared" si="120"/>
        <v>2615165.1969424295</v>
      </c>
      <c r="Q211" s="7">
        <v>172415430.15844202</v>
      </c>
      <c r="R211" s="7">
        <v>849515891.05276263</v>
      </c>
      <c r="S211" s="7">
        <v>630658121.96729171</v>
      </c>
      <c r="T211" s="7">
        <v>1652589443.1784968</v>
      </c>
      <c r="U211" s="33">
        <f t="shared" si="121"/>
        <v>0.10433046808457638</v>
      </c>
      <c r="V211" s="33">
        <f t="shared" si="122"/>
        <v>0.51405138436492248</v>
      </c>
      <c r="W211" s="33">
        <f t="shared" si="123"/>
        <v>0.38161814755050089</v>
      </c>
      <c r="X211" s="7">
        <v>125320345.30565347</v>
      </c>
      <c r="Y211" s="7">
        <v>660127016.93067539</v>
      </c>
      <c r="Z211" s="7">
        <v>490099114.91831172</v>
      </c>
      <c r="AA211" s="7">
        <v>1275546477.1546407</v>
      </c>
      <c r="AB211" s="12">
        <v>412295910.95979822</v>
      </c>
      <c r="AC211" s="4">
        <f t="shared" si="124"/>
        <v>3105560.6028673998</v>
      </c>
      <c r="AD211" s="4">
        <f t="shared" si="125"/>
        <v>15301548.593062963</v>
      </c>
      <c r="AE211" s="4">
        <f t="shared" si="126"/>
        <v>11359464.844069628</v>
      </c>
      <c r="AF211" s="12">
        <v>313083695.85000002</v>
      </c>
      <c r="AG211" s="16">
        <v>123.31583333333333</v>
      </c>
      <c r="AH211" s="6">
        <v>8.41</v>
      </c>
      <c r="AI211" s="21">
        <v>1312355</v>
      </c>
      <c r="AJ211" s="21">
        <v>34747318</v>
      </c>
      <c r="AK211" s="31">
        <f t="shared" si="127"/>
        <v>14.999722394126277</v>
      </c>
      <c r="AL211" s="31">
        <f t="shared" si="128"/>
        <v>15.496369750911885</v>
      </c>
      <c r="AM211" s="31">
        <f t="shared" si="129"/>
        <v>16.172939833473915</v>
      </c>
      <c r="AN211" s="31">
        <f t="shared" si="130"/>
        <v>16.770526977198273</v>
      </c>
      <c r="AO211" s="31">
        <f t="shared" si="131"/>
        <v>13.938711135512069</v>
      </c>
      <c r="AP211" s="31">
        <f t="shared" si="132"/>
        <v>14.710940405996729</v>
      </c>
      <c r="AQ211" s="31">
        <f t="shared" si="133"/>
        <v>14.801539296738325</v>
      </c>
      <c r="AR211" s="31">
        <f t="shared" si="134"/>
        <v>14.712094785922249</v>
      </c>
      <c r="AS211" s="31">
        <f t="shared" si="135"/>
        <v>14.003454175902593</v>
      </c>
      <c r="AT211" s="31">
        <f t="shared" si="136"/>
        <v>14.775683446387253</v>
      </c>
      <c r="AU211" s="31">
        <f t="shared" si="137"/>
        <v>14.866282337128849</v>
      </c>
      <c r="AV211" s="31">
        <f t="shared" si="138"/>
        <v>14.776837826312775</v>
      </c>
      <c r="AW211" s="31">
        <f t="shared" si="139"/>
        <v>18.965417414267925</v>
      </c>
      <c r="AX211" s="31">
        <f t="shared" si="140"/>
        <v>20.560177205261233</v>
      </c>
      <c r="AY211" s="31">
        <f t="shared" si="141"/>
        <v>20.262274470138546</v>
      </c>
      <c r="AZ211" s="31">
        <f t="shared" si="142"/>
        <v>21.225609254203267</v>
      </c>
      <c r="BA211" s="31">
        <f t="shared" si="143"/>
        <v>18.646383779435894</v>
      </c>
      <c r="BB211" s="31">
        <f t="shared" si="144"/>
        <v>20.307942824363604</v>
      </c>
      <c r="BC211" s="31">
        <f t="shared" si="145"/>
        <v>20.010118203957539</v>
      </c>
      <c r="BD211" s="31">
        <f t="shared" si="146"/>
        <v>20.966640533263025</v>
      </c>
      <c r="BE211" s="31">
        <f t="shared" si="147"/>
        <v>19.837251879994668</v>
      </c>
      <c r="BF211" s="31">
        <f t="shared" si="148"/>
        <v>14.948704805480315</v>
      </c>
      <c r="BG211" s="31">
        <f t="shared" si="149"/>
        <v>16.543464596473623</v>
      </c>
      <c r="BH211" s="31">
        <f t="shared" si="150"/>
        <v>16.245561861350936</v>
      </c>
      <c r="BI211" s="31">
        <f t="shared" si="151"/>
        <v>19.561981111641508</v>
      </c>
      <c r="BJ211" s="31">
        <f t="shared" si="152"/>
        <v>4.8147488150106614</v>
      </c>
      <c r="BK211" s="31">
        <f t="shared" si="153"/>
        <v>2.1294214739848565</v>
      </c>
      <c r="BL211" s="31">
        <f t="shared" si="154"/>
        <v>14.087333791154496</v>
      </c>
      <c r="BM211" s="31">
        <f t="shared" si="155"/>
        <v>17.363612947140442</v>
      </c>
    </row>
    <row r="212" spans="1:65" x14ac:dyDescent="0.25">
      <c r="A212">
        <v>13</v>
      </c>
      <c r="B212" s="3">
        <v>33</v>
      </c>
      <c r="C212" s="24">
        <v>2016</v>
      </c>
      <c r="D212" s="2" t="s">
        <v>26</v>
      </c>
      <c r="E212" s="4">
        <v>5190999</v>
      </c>
      <c r="F212" s="4">
        <v>4720128</v>
      </c>
      <c r="G212" s="4">
        <v>6600009</v>
      </c>
      <c r="H212" s="4">
        <v>16511136</v>
      </c>
      <c r="I212" s="4">
        <v>1101012.3978066649</v>
      </c>
      <c r="J212" s="4">
        <v>1490602.7256815915</v>
      </c>
      <c r="K212" s="4">
        <v>1895865.1247474058</v>
      </c>
      <c r="L212" s="4">
        <v>1696568</v>
      </c>
      <c r="M212" s="4">
        <f t="shared" si="117"/>
        <v>1174653.4390058338</v>
      </c>
      <c r="N212" s="4">
        <f t="shared" si="118"/>
        <v>1590301.4547351282</v>
      </c>
      <c r="O212" s="4">
        <f t="shared" si="119"/>
        <v>2022669.7656739892</v>
      </c>
      <c r="P212" s="4">
        <f t="shared" si="120"/>
        <v>1810042.6840581263</v>
      </c>
      <c r="Q212" s="4">
        <v>192076562.25</v>
      </c>
      <c r="R212" s="4">
        <v>494996342.13</v>
      </c>
      <c r="S212" s="4">
        <v>406048084.75999999</v>
      </c>
      <c r="T212" s="4">
        <v>1093120989.1400001</v>
      </c>
      <c r="U212" s="33">
        <f t="shared" si="121"/>
        <v>0.17571390921796676</v>
      </c>
      <c r="V212" s="33">
        <f t="shared" si="122"/>
        <v>0.45282850393297497</v>
      </c>
      <c r="W212" s="33">
        <f t="shared" si="123"/>
        <v>0.37145758684905822</v>
      </c>
      <c r="X212" s="4">
        <v>135788713.63999999</v>
      </c>
      <c r="Y212" s="4">
        <v>384067750.07999998</v>
      </c>
      <c r="Z212" s="4">
        <v>329456736</v>
      </c>
      <c r="AA212" s="4">
        <v>849313199.71999991</v>
      </c>
      <c r="AB212" s="11">
        <v>333977417.78048366</v>
      </c>
      <c r="AC212" s="4">
        <f t="shared" si="124"/>
        <v>5230401.088594446</v>
      </c>
      <c r="AD212" s="4">
        <f t="shared" si="125"/>
        <v>13479153.189743331</v>
      </c>
      <c r="AE212" s="4">
        <f t="shared" si="126"/>
        <v>11057019.761662221</v>
      </c>
      <c r="AF212" s="11">
        <v>246247088.49889868</v>
      </c>
      <c r="AG212" s="14">
        <v>122.98916666666666</v>
      </c>
      <c r="AH212" s="3">
        <v>7.7</v>
      </c>
      <c r="AI212" s="22">
        <v>1265000</v>
      </c>
      <c r="AJ212" s="22">
        <v>25782899</v>
      </c>
      <c r="AK212" s="31">
        <f t="shared" si="127"/>
        <v>15.462436722168238</v>
      </c>
      <c r="AL212" s="31">
        <f t="shared" si="128"/>
        <v>15.367346475838103</v>
      </c>
      <c r="AM212" s="31">
        <f t="shared" si="129"/>
        <v>15.702581570632088</v>
      </c>
      <c r="AN212" s="31">
        <f t="shared" si="130"/>
        <v>16.619545620313001</v>
      </c>
      <c r="AO212" s="31">
        <f t="shared" si="131"/>
        <v>13.911740676137935</v>
      </c>
      <c r="AP212" s="31">
        <f t="shared" si="132"/>
        <v>14.214691110008221</v>
      </c>
      <c r="AQ212" s="31">
        <f t="shared" si="133"/>
        <v>14.455185822530167</v>
      </c>
      <c r="AR212" s="31">
        <f t="shared" si="134"/>
        <v>14.34411794492598</v>
      </c>
      <c r="AS212" s="31">
        <f t="shared" si="135"/>
        <v>13.97648371652846</v>
      </c>
      <c r="AT212" s="31">
        <f t="shared" si="136"/>
        <v>14.279434150398748</v>
      </c>
      <c r="AU212" s="31">
        <f t="shared" si="137"/>
        <v>14.519928862920692</v>
      </c>
      <c r="AV212" s="31">
        <f t="shared" si="138"/>
        <v>14.408860985316505</v>
      </c>
      <c r="AW212" s="31">
        <f t="shared" si="139"/>
        <v>19.073404612226479</v>
      </c>
      <c r="AX212" s="31">
        <f t="shared" si="140"/>
        <v>20.020060930869299</v>
      </c>
      <c r="AY212" s="31">
        <f t="shared" si="141"/>
        <v>19.821982145922551</v>
      </c>
      <c r="AZ212" s="31">
        <f t="shared" si="142"/>
        <v>20.81230273456174</v>
      </c>
      <c r="BA212" s="31">
        <f t="shared" si="143"/>
        <v>18.726610659473025</v>
      </c>
      <c r="BB212" s="31">
        <f t="shared" si="144"/>
        <v>19.766329527489617</v>
      </c>
      <c r="BC212" s="31">
        <f t="shared" si="145"/>
        <v>19.612955601313292</v>
      </c>
      <c r="BD212" s="31">
        <f t="shared" si="146"/>
        <v>20.559938580511012</v>
      </c>
      <c r="BE212" s="31">
        <f t="shared" si="147"/>
        <v>19.626583937219539</v>
      </c>
      <c r="BF212" s="31">
        <f t="shared" si="148"/>
        <v>15.469998523080397</v>
      </c>
      <c r="BG212" s="31">
        <f t="shared" si="149"/>
        <v>16.416654841723215</v>
      </c>
      <c r="BH212" s="31">
        <f t="shared" si="150"/>
        <v>16.218576056776467</v>
      </c>
      <c r="BI212" s="31">
        <f t="shared" si="151"/>
        <v>19.321846014591848</v>
      </c>
      <c r="BJ212" s="31">
        <f t="shared" si="152"/>
        <v>4.8120962756127508</v>
      </c>
      <c r="BK212" s="31">
        <f t="shared" si="153"/>
        <v>2.0412203288596382</v>
      </c>
      <c r="BL212" s="31">
        <f t="shared" si="154"/>
        <v>14.050582680143757</v>
      </c>
      <c r="BM212" s="31">
        <f t="shared" si="155"/>
        <v>17.065222000665919</v>
      </c>
    </row>
    <row r="213" spans="1:65" x14ac:dyDescent="0.25">
      <c r="A213">
        <v>14</v>
      </c>
      <c r="B213" s="6">
        <v>34</v>
      </c>
      <c r="C213" s="24">
        <v>2016</v>
      </c>
      <c r="D213" s="5" t="s">
        <v>27</v>
      </c>
      <c r="E213" s="7">
        <v>496518</v>
      </c>
      <c r="F213" s="7">
        <v>400300</v>
      </c>
      <c r="G213" s="7">
        <v>1145582</v>
      </c>
      <c r="H213" s="7">
        <v>2042400</v>
      </c>
      <c r="I213" s="7">
        <v>1138295.6120785149</v>
      </c>
      <c r="J213" s="7">
        <v>1627070.8838446168</v>
      </c>
      <c r="K213" s="7">
        <v>1771403.0024267139</v>
      </c>
      <c r="L213" s="7">
        <v>1827969</v>
      </c>
      <c r="M213" s="4">
        <f t="shared" si="117"/>
        <v>1214430.3352050625</v>
      </c>
      <c r="N213" s="4">
        <f t="shared" si="118"/>
        <v>1735897.2642104165</v>
      </c>
      <c r="O213" s="4">
        <f t="shared" si="119"/>
        <v>1889883.0138615563</v>
      </c>
      <c r="P213" s="4">
        <f t="shared" si="120"/>
        <v>1950232.419292978</v>
      </c>
      <c r="Q213" s="7">
        <v>12049329.190000001</v>
      </c>
      <c r="R213" s="7">
        <v>25091046.370000001</v>
      </c>
      <c r="S213" s="7">
        <v>72869111.330000013</v>
      </c>
      <c r="T213" s="7">
        <v>110009486.89</v>
      </c>
      <c r="U213" s="33">
        <f t="shared" si="121"/>
        <v>0.10952990992538936</v>
      </c>
      <c r="V213" s="33">
        <f t="shared" si="122"/>
        <v>0.22808075084550555</v>
      </c>
      <c r="W213" s="33">
        <f t="shared" si="123"/>
        <v>0.66238933922910526</v>
      </c>
      <c r="X213" s="7">
        <v>8253099.9399999995</v>
      </c>
      <c r="Y213" s="7">
        <v>19718590.100000001</v>
      </c>
      <c r="Z213" s="7">
        <v>59716509.789999999</v>
      </c>
      <c r="AA213" s="7">
        <v>87688199.840000004</v>
      </c>
      <c r="AB213" s="12">
        <v>33428978</v>
      </c>
      <c r="AC213" s="4">
        <f t="shared" si="124"/>
        <v>3260330.1733886329</v>
      </c>
      <c r="AD213" s="4">
        <f t="shared" si="125"/>
        <v>6789182.5571415331</v>
      </c>
      <c r="AE213" s="4">
        <f t="shared" si="126"/>
        <v>19717061.309469838</v>
      </c>
      <c r="AF213" s="12">
        <v>23616948</v>
      </c>
      <c r="AG213" s="16">
        <v>121.83499999999999</v>
      </c>
      <c r="AH213" s="6">
        <v>9.6199999999999992</v>
      </c>
      <c r="AI213" s="21">
        <v>1237700</v>
      </c>
      <c r="AJ213" s="21">
        <v>2917652</v>
      </c>
      <c r="AK213" s="31">
        <f t="shared" si="127"/>
        <v>13.115375015586647</v>
      </c>
      <c r="AL213" s="31">
        <f t="shared" si="128"/>
        <v>12.899969544980666</v>
      </c>
      <c r="AM213" s="31">
        <f t="shared" si="129"/>
        <v>13.951423362774577</v>
      </c>
      <c r="AN213" s="31">
        <f t="shared" si="130"/>
        <v>14.529636144909411</v>
      </c>
      <c r="AO213" s="31">
        <f t="shared" si="131"/>
        <v>13.945042624503554</v>
      </c>
      <c r="AP213" s="31">
        <f t="shared" si="132"/>
        <v>14.302291952458431</v>
      </c>
      <c r="AQ213" s="31">
        <f t="shared" si="133"/>
        <v>14.387282447301827</v>
      </c>
      <c r="AR213" s="31">
        <f t="shared" si="134"/>
        <v>14.418716072427928</v>
      </c>
      <c r="AS213" s="31">
        <f t="shared" si="135"/>
        <v>14.00978566489408</v>
      </c>
      <c r="AT213" s="31">
        <f t="shared" si="136"/>
        <v>14.367034992848955</v>
      </c>
      <c r="AU213" s="31">
        <f t="shared" si="137"/>
        <v>14.452025487692353</v>
      </c>
      <c r="AV213" s="31">
        <f t="shared" si="138"/>
        <v>14.483459112818453</v>
      </c>
      <c r="AW213" s="31">
        <f t="shared" si="139"/>
        <v>16.304519547471699</v>
      </c>
      <c r="AX213" s="31">
        <f t="shared" si="140"/>
        <v>17.038021622136203</v>
      </c>
      <c r="AY213" s="31">
        <f t="shared" si="141"/>
        <v>18.104175394292838</v>
      </c>
      <c r="AZ213" s="31">
        <f t="shared" si="142"/>
        <v>18.516077164492398</v>
      </c>
      <c r="BA213" s="31">
        <f t="shared" si="143"/>
        <v>15.926099438037427</v>
      </c>
      <c r="BB213" s="31">
        <f t="shared" si="144"/>
        <v>16.7970724086396</v>
      </c>
      <c r="BC213" s="31">
        <f t="shared" si="145"/>
        <v>17.905119086027209</v>
      </c>
      <c r="BD213" s="31">
        <f t="shared" si="146"/>
        <v>18.289297896864245</v>
      </c>
      <c r="BE213" s="31">
        <f t="shared" si="147"/>
        <v>17.324933686585862</v>
      </c>
      <c r="BF213" s="31">
        <f t="shared" si="148"/>
        <v>14.997339028394961</v>
      </c>
      <c r="BG213" s="31">
        <f t="shared" si="149"/>
        <v>15.730841103059463</v>
      </c>
      <c r="BH213" s="31">
        <f t="shared" si="150"/>
        <v>16.7969948752161</v>
      </c>
      <c r="BI213" s="31">
        <f t="shared" si="151"/>
        <v>16.977475147853081</v>
      </c>
      <c r="BJ213" s="31">
        <f t="shared" si="152"/>
        <v>4.8026676703187157</v>
      </c>
      <c r="BK213" s="31">
        <f t="shared" si="153"/>
        <v>2.2638442646776151</v>
      </c>
      <c r="BL213" s="31">
        <f t="shared" si="154"/>
        <v>14.028765376528114</v>
      </c>
      <c r="BM213" s="31">
        <f t="shared" si="155"/>
        <v>14.886289741185893</v>
      </c>
    </row>
    <row r="214" spans="1:65" x14ac:dyDescent="0.25">
      <c r="A214">
        <v>15</v>
      </c>
      <c r="B214" s="3">
        <v>35</v>
      </c>
      <c r="C214" s="24">
        <v>2016</v>
      </c>
      <c r="D214" s="2" t="s">
        <v>28</v>
      </c>
      <c r="E214" s="4">
        <v>7110752</v>
      </c>
      <c r="F214" s="4">
        <v>4267291</v>
      </c>
      <c r="G214" s="4">
        <v>7736520</v>
      </c>
      <c r="H214" s="4">
        <v>19114563</v>
      </c>
      <c r="I214" s="4">
        <v>1074622.0039354488</v>
      </c>
      <c r="J214" s="4">
        <v>1936916.7222413472</v>
      </c>
      <c r="K214" s="4">
        <v>1962893.4201192525</v>
      </c>
      <c r="L214" s="4">
        <v>1853908</v>
      </c>
      <c r="M214" s="4">
        <f t="shared" si="117"/>
        <v>1146497.9277878883</v>
      </c>
      <c r="N214" s="4">
        <f t="shared" si="118"/>
        <v>2066467.0928149042</v>
      </c>
      <c r="O214" s="4">
        <f t="shared" si="119"/>
        <v>2094181.2380480398</v>
      </c>
      <c r="P214" s="4">
        <f t="shared" si="120"/>
        <v>1977906.3452315691</v>
      </c>
      <c r="Q214" s="4">
        <v>316881910</v>
      </c>
      <c r="R214" s="4">
        <v>724227760</v>
      </c>
      <c r="S214" s="4">
        <v>813933030</v>
      </c>
      <c r="T214" s="4">
        <v>1855042700</v>
      </c>
      <c r="U214" s="33">
        <f t="shared" si="121"/>
        <v>0.17082189536661341</v>
      </c>
      <c r="V214" s="33">
        <f t="shared" si="122"/>
        <v>0.39041029082511147</v>
      </c>
      <c r="W214" s="33">
        <f t="shared" si="123"/>
        <v>0.43876781380827512</v>
      </c>
      <c r="X214" s="4">
        <v>239712350</v>
      </c>
      <c r="Y214" s="4">
        <v>543682080</v>
      </c>
      <c r="Z214" s="4">
        <v>621841680</v>
      </c>
      <c r="AA214" s="4">
        <v>1405236110</v>
      </c>
      <c r="AB214" s="11">
        <v>518525400</v>
      </c>
      <c r="AC214" s="4">
        <f t="shared" si="124"/>
        <v>5084782.5960834306</v>
      </c>
      <c r="AD214" s="4">
        <f t="shared" si="125"/>
        <v>11621176.827823613</v>
      </c>
      <c r="AE214" s="4">
        <f t="shared" si="126"/>
        <v>13060614.616092956</v>
      </c>
      <c r="AF214" s="11">
        <v>386946000</v>
      </c>
      <c r="AG214" s="14">
        <v>123.85833333333333</v>
      </c>
      <c r="AH214" s="3">
        <v>7.78</v>
      </c>
      <c r="AI214" s="22">
        <v>1273490</v>
      </c>
      <c r="AJ214" s="22">
        <v>30168622</v>
      </c>
      <c r="AK214" s="31">
        <f t="shared" si="127"/>
        <v>15.777118562712559</v>
      </c>
      <c r="AL214" s="31">
        <f t="shared" si="128"/>
        <v>15.266489757641819</v>
      </c>
      <c r="AM214" s="31">
        <f t="shared" si="129"/>
        <v>15.861462532056846</v>
      </c>
      <c r="AN214" s="31">
        <f t="shared" si="130"/>
        <v>16.765961063224324</v>
      </c>
      <c r="AO214" s="31">
        <f t="shared" si="131"/>
        <v>13.887479533463505</v>
      </c>
      <c r="AP214" s="31">
        <f t="shared" si="132"/>
        <v>14.476607948300908</v>
      </c>
      <c r="AQ214" s="31">
        <f t="shared" si="133"/>
        <v>14.48993017739808</v>
      </c>
      <c r="AR214" s="31">
        <f t="shared" si="134"/>
        <v>14.432806401438732</v>
      </c>
      <c r="AS214" s="31">
        <f t="shared" si="135"/>
        <v>13.95222257385403</v>
      </c>
      <c r="AT214" s="31">
        <f t="shared" si="136"/>
        <v>14.541350988691432</v>
      </c>
      <c r="AU214" s="31">
        <f t="shared" si="137"/>
        <v>14.554673217788604</v>
      </c>
      <c r="AV214" s="31">
        <f t="shared" si="138"/>
        <v>14.497549441829257</v>
      </c>
      <c r="AW214" s="31">
        <f t="shared" si="139"/>
        <v>19.574039738778072</v>
      </c>
      <c r="AX214" s="31">
        <f t="shared" si="140"/>
        <v>20.400616486513663</v>
      </c>
      <c r="AY214" s="31">
        <f t="shared" si="141"/>
        <v>20.517388647854954</v>
      </c>
      <c r="AZ214" s="31">
        <f t="shared" si="142"/>
        <v>21.341173551608804</v>
      </c>
      <c r="BA214" s="31">
        <f t="shared" si="143"/>
        <v>19.294950220814115</v>
      </c>
      <c r="BB214" s="31">
        <f t="shared" si="144"/>
        <v>20.113875222220393</v>
      </c>
      <c r="BC214" s="31">
        <f t="shared" si="145"/>
        <v>20.24819608454218</v>
      </c>
      <c r="BD214" s="31">
        <f t="shared" si="146"/>
        <v>21.063471175435396</v>
      </c>
      <c r="BE214" s="31">
        <f t="shared" si="147"/>
        <v>20.066499571897847</v>
      </c>
      <c r="BF214" s="31">
        <f t="shared" si="148"/>
        <v>15.441762832584926</v>
      </c>
      <c r="BG214" s="31">
        <f t="shared" si="149"/>
        <v>16.268339580320518</v>
      </c>
      <c r="BH214" s="31">
        <f t="shared" si="150"/>
        <v>16.38511174166181</v>
      </c>
      <c r="BI214" s="31">
        <f t="shared" si="151"/>
        <v>19.773795706374436</v>
      </c>
      <c r="BJ214" s="31">
        <f t="shared" si="152"/>
        <v>4.8191384393668493</v>
      </c>
      <c r="BK214" s="31">
        <f t="shared" si="153"/>
        <v>2.0515563381903004</v>
      </c>
      <c r="BL214" s="31">
        <f t="shared" si="154"/>
        <v>14.057271720995475</v>
      </c>
      <c r="BM214" s="31">
        <f t="shared" si="155"/>
        <v>17.222312935581026</v>
      </c>
    </row>
    <row r="215" spans="1:65" x14ac:dyDescent="0.25">
      <c r="A215">
        <v>16</v>
      </c>
      <c r="B215" s="6">
        <v>36</v>
      </c>
      <c r="C215" s="24">
        <v>2016</v>
      </c>
      <c r="D215" s="5" t="s">
        <v>29</v>
      </c>
      <c r="E215" s="7">
        <v>714767</v>
      </c>
      <c r="F215" s="7">
        <v>1597252</v>
      </c>
      <c r="G215" s="7">
        <v>2776478</v>
      </c>
      <c r="H215" s="7">
        <v>5088497</v>
      </c>
      <c r="I215" s="7">
        <v>977937.88044915337</v>
      </c>
      <c r="J215" s="7">
        <v>3197283.4524032529</v>
      </c>
      <c r="K215" s="7">
        <v>3379382.0857532457</v>
      </c>
      <c r="L215" s="7">
        <v>3184622</v>
      </c>
      <c r="M215" s="4">
        <f t="shared" si="117"/>
        <v>1043347.101896476</v>
      </c>
      <c r="N215" s="4">
        <f t="shared" si="118"/>
        <v>3411133.2536524418</v>
      </c>
      <c r="O215" s="4">
        <f t="shared" si="119"/>
        <v>3605411.5254765823</v>
      </c>
      <c r="P215" s="4">
        <f t="shared" si="120"/>
        <v>3397624.9419949912</v>
      </c>
      <c r="Q215" s="7">
        <v>35192280</v>
      </c>
      <c r="R215" s="7">
        <v>234054470</v>
      </c>
      <c r="S215" s="7">
        <v>249024550</v>
      </c>
      <c r="T215" s="7">
        <v>518271320</v>
      </c>
      <c r="U215" s="33">
        <f t="shared" si="121"/>
        <v>6.7903197884845334E-2</v>
      </c>
      <c r="V215" s="33">
        <f t="shared" si="122"/>
        <v>0.4516060622455435</v>
      </c>
      <c r="W215" s="33">
        <f t="shared" si="123"/>
        <v>0.48049070127978527</v>
      </c>
      <c r="X215" s="7">
        <v>24993570</v>
      </c>
      <c r="Y215" s="7">
        <v>179909820</v>
      </c>
      <c r="Z215" s="7">
        <v>182920960</v>
      </c>
      <c r="AA215" s="7">
        <v>387824350</v>
      </c>
      <c r="AB215" s="12">
        <v>153526310</v>
      </c>
      <c r="AC215" s="4">
        <f t="shared" si="124"/>
        <v>2021245.56739202</v>
      </c>
      <c r="AD215" s="4">
        <f t="shared" si="125"/>
        <v>13442765.288744818</v>
      </c>
      <c r="AE215" s="4">
        <f t="shared" si="126"/>
        <v>14302562.035176251</v>
      </c>
      <c r="AF215" s="12">
        <v>115851059</v>
      </c>
      <c r="AG215" s="16">
        <v>131.15666666666667</v>
      </c>
      <c r="AH215" s="6">
        <v>8.7899999999999991</v>
      </c>
      <c r="AI215" s="7">
        <v>1784000</v>
      </c>
      <c r="AJ215" s="7">
        <v>8775984</v>
      </c>
      <c r="AK215" s="31">
        <f t="shared" si="127"/>
        <v>13.47971189444176</v>
      </c>
      <c r="AL215" s="31">
        <f t="shared" si="128"/>
        <v>14.283795210615942</v>
      </c>
      <c r="AM215" s="31">
        <f t="shared" si="129"/>
        <v>14.836693775987531</v>
      </c>
      <c r="AN215" s="31">
        <f t="shared" si="130"/>
        <v>15.442493060049244</v>
      </c>
      <c r="AO215" s="31">
        <f t="shared" si="131"/>
        <v>13.793201430076513</v>
      </c>
      <c r="AP215" s="31">
        <f t="shared" si="132"/>
        <v>14.977812086108374</v>
      </c>
      <c r="AQ215" s="31">
        <f t="shared" si="133"/>
        <v>15.033203435880623</v>
      </c>
      <c r="AR215" s="31">
        <f t="shared" si="134"/>
        <v>14.973844158626534</v>
      </c>
      <c r="AS215" s="31">
        <f t="shared" si="135"/>
        <v>13.857944470467038</v>
      </c>
      <c r="AT215" s="31">
        <f t="shared" si="136"/>
        <v>15.042555126498899</v>
      </c>
      <c r="AU215" s="31">
        <f t="shared" si="137"/>
        <v>15.097946476271149</v>
      </c>
      <c r="AV215" s="31">
        <f t="shared" si="138"/>
        <v>15.038587199017059</v>
      </c>
      <c r="AW215" s="31">
        <f t="shared" si="139"/>
        <v>17.376337298332757</v>
      </c>
      <c r="AX215" s="31">
        <f t="shared" si="140"/>
        <v>19.271064424011211</v>
      </c>
      <c r="AY215" s="31">
        <f t="shared" si="141"/>
        <v>19.333062043946384</v>
      </c>
      <c r="AZ215" s="31">
        <f t="shared" si="142"/>
        <v>20.066009446880695</v>
      </c>
      <c r="BA215" s="31">
        <f t="shared" si="143"/>
        <v>17.034129149750882</v>
      </c>
      <c r="BB215" s="31">
        <f t="shared" si="144"/>
        <v>19.007966283312051</v>
      </c>
      <c r="BC215" s="31">
        <f t="shared" si="145"/>
        <v>19.024564704936289</v>
      </c>
      <c r="BD215" s="31">
        <f t="shared" si="146"/>
        <v>19.776063088899598</v>
      </c>
      <c r="BE215" s="31">
        <f t="shared" si="147"/>
        <v>18.849382510955579</v>
      </c>
      <c r="BF215" s="31">
        <f t="shared" si="148"/>
        <v>14.51922449686772</v>
      </c>
      <c r="BG215" s="31">
        <f t="shared" si="149"/>
        <v>16.413951622546172</v>
      </c>
      <c r="BH215" s="31">
        <f t="shared" si="150"/>
        <v>16.475949242481349</v>
      </c>
      <c r="BI215" s="31">
        <f t="shared" si="151"/>
        <v>18.567815949931653</v>
      </c>
      <c r="BJ215" s="31">
        <f t="shared" si="152"/>
        <v>4.8763925374011876</v>
      </c>
      <c r="BK215" s="31">
        <f t="shared" si="153"/>
        <v>2.1736147116970854</v>
      </c>
      <c r="BL215" s="31">
        <f t="shared" si="154"/>
        <v>14.394368592122092</v>
      </c>
      <c r="BM215" s="31">
        <f t="shared" si="155"/>
        <v>15.987529457781484</v>
      </c>
    </row>
    <row r="216" spans="1:65" x14ac:dyDescent="0.25">
      <c r="A216">
        <v>17</v>
      </c>
      <c r="B216" s="3">
        <v>51</v>
      </c>
      <c r="C216" s="24">
        <v>2016</v>
      </c>
      <c r="D216" s="2" t="s">
        <v>30</v>
      </c>
      <c r="E216" s="4">
        <v>507503</v>
      </c>
      <c r="F216" s="4">
        <v>546330</v>
      </c>
      <c r="G216" s="4">
        <v>1362722</v>
      </c>
      <c r="H216" s="4">
        <v>2416555</v>
      </c>
      <c r="I216" s="4">
        <v>1421178.8495969484</v>
      </c>
      <c r="J216" s="4">
        <v>2122582.434464518</v>
      </c>
      <c r="K216" s="4">
        <v>2844859.2018849039</v>
      </c>
      <c r="L216" s="4">
        <v>2595343</v>
      </c>
      <c r="M216" s="4">
        <f t="shared" si="117"/>
        <v>1516234.1736087799</v>
      </c>
      <c r="N216" s="4">
        <f t="shared" si="118"/>
        <v>2264551.0270220749</v>
      </c>
      <c r="O216" s="4">
        <f t="shared" si="119"/>
        <v>3035137.1625229348</v>
      </c>
      <c r="P216" s="4">
        <f t="shared" si="120"/>
        <v>2768932.108687344</v>
      </c>
      <c r="Q216" s="4">
        <v>30642206.359999999</v>
      </c>
      <c r="R216" s="4">
        <v>30408560.879999999</v>
      </c>
      <c r="S216" s="4">
        <v>133567215.64</v>
      </c>
      <c r="T216" s="4">
        <v>194617982.88</v>
      </c>
      <c r="U216" s="33">
        <f t="shared" si="121"/>
        <v>0.15744797015440118</v>
      </c>
      <c r="V216" s="33">
        <f t="shared" si="122"/>
        <v>0.1562474362852157</v>
      </c>
      <c r="W216" s="33">
        <f t="shared" si="123"/>
        <v>0.68630459356038309</v>
      </c>
      <c r="X216" s="4">
        <v>20801055.32</v>
      </c>
      <c r="Y216" s="4">
        <v>22597763.300000001</v>
      </c>
      <c r="Z216" s="4">
        <v>93887509.50999999</v>
      </c>
      <c r="AA216" s="4">
        <v>137286328.13999999</v>
      </c>
      <c r="AB216" s="11">
        <v>63280658.32</v>
      </c>
      <c r="AC216" s="4">
        <f t="shared" si="124"/>
        <v>4686686.6610486927</v>
      </c>
      <c r="AD216" s="4">
        <f t="shared" si="125"/>
        <v>4650950.8807440558</v>
      </c>
      <c r="AE216" s="4">
        <f t="shared" si="126"/>
        <v>20428936.498207249</v>
      </c>
      <c r="AF216" s="11">
        <v>45030742.299999997</v>
      </c>
      <c r="AG216" s="14">
        <v>121.1875</v>
      </c>
      <c r="AH216" s="3">
        <v>8.84</v>
      </c>
      <c r="AI216" s="4">
        <v>1807600</v>
      </c>
      <c r="AJ216" s="4">
        <v>3189018</v>
      </c>
      <c r="AK216" s="31">
        <f t="shared" si="127"/>
        <v>13.137257901210656</v>
      </c>
      <c r="AL216" s="31">
        <f t="shared" si="128"/>
        <v>13.210978467757975</v>
      </c>
      <c r="AM216" s="31">
        <f t="shared" si="129"/>
        <v>14.12499472802676</v>
      </c>
      <c r="AN216" s="31">
        <f t="shared" si="130"/>
        <v>14.697853530198625</v>
      </c>
      <c r="AO216" s="31">
        <f t="shared" si="131"/>
        <v>14.166997260944633</v>
      </c>
      <c r="AP216" s="31">
        <f t="shared" si="132"/>
        <v>14.568144034794848</v>
      </c>
      <c r="AQ216" s="31">
        <f t="shared" si="133"/>
        <v>14.861024134646527</v>
      </c>
      <c r="AR216" s="31">
        <f t="shared" si="134"/>
        <v>14.76922924311145</v>
      </c>
      <c r="AS216" s="31">
        <f t="shared" si="135"/>
        <v>14.231740301335158</v>
      </c>
      <c r="AT216" s="31">
        <f t="shared" si="136"/>
        <v>14.632887075185373</v>
      </c>
      <c r="AU216" s="31">
        <f t="shared" si="137"/>
        <v>14.925767175037052</v>
      </c>
      <c r="AV216" s="31">
        <f t="shared" si="138"/>
        <v>14.833972283501975</v>
      </c>
      <c r="AW216" s="31">
        <f t="shared" si="139"/>
        <v>17.237888909382512</v>
      </c>
      <c r="AX216" s="31">
        <f t="shared" si="140"/>
        <v>17.230234734627125</v>
      </c>
      <c r="AY216" s="31">
        <f t="shared" si="141"/>
        <v>18.710115397037129</v>
      </c>
      <c r="AZ216" s="31">
        <f t="shared" si="142"/>
        <v>19.086549132901983</v>
      </c>
      <c r="BA216" s="31">
        <f t="shared" si="143"/>
        <v>16.850514279922955</v>
      </c>
      <c r="BB216" s="31">
        <f t="shared" si="144"/>
        <v>16.933361490318209</v>
      </c>
      <c r="BC216" s="31">
        <f t="shared" si="145"/>
        <v>18.357607916267838</v>
      </c>
      <c r="BD216" s="31">
        <f t="shared" si="146"/>
        <v>18.737579289232421</v>
      </c>
      <c r="BE216" s="31">
        <f t="shared" si="147"/>
        <v>17.963090284656538</v>
      </c>
      <c r="BF216" s="31">
        <f t="shared" si="148"/>
        <v>15.36023642189619</v>
      </c>
      <c r="BG216" s="31">
        <f t="shared" si="149"/>
        <v>15.352582247140802</v>
      </c>
      <c r="BH216" s="31">
        <f t="shared" si="150"/>
        <v>16.832462909550806</v>
      </c>
      <c r="BI216" s="31">
        <f t="shared" si="151"/>
        <v>17.622855976707729</v>
      </c>
      <c r="BJ216" s="31">
        <f t="shared" si="152"/>
        <v>4.7973389330028704</v>
      </c>
      <c r="BK216" s="31">
        <f t="shared" si="153"/>
        <v>2.1792868766495519</v>
      </c>
      <c r="BL216" s="31">
        <f t="shared" si="154"/>
        <v>14.407510556519261</v>
      </c>
      <c r="BM216" s="31">
        <f t="shared" si="155"/>
        <v>14.975223590378899</v>
      </c>
    </row>
    <row r="217" spans="1:65" x14ac:dyDescent="0.25">
      <c r="A217">
        <v>18</v>
      </c>
      <c r="B217" s="6">
        <v>52</v>
      </c>
      <c r="C217" s="24">
        <v>2016</v>
      </c>
      <c r="D217" s="5" t="s">
        <v>31</v>
      </c>
      <c r="E217" s="7">
        <v>976562</v>
      </c>
      <c r="F217" s="7">
        <v>370445</v>
      </c>
      <c r="G217" s="7">
        <v>1020303</v>
      </c>
      <c r="H217" s="7">
        <v>2367310</v>
      </c>
      <c r="I217" s="7">
        <v>894519.79606824764</v>
      </c>
      <c r="J217" s="7">
        <v>1359288.95727031</v>
      </c>
      <c r="K217" s="7">
        <v>1781698.1783646622</v>
      </c>
      <c r="L217" s="7">
        <v>1625984</v>
      </c>
      <c r="M217" s="4">
        <f t="shared" si="117"/>
        <v>954349.61205121095</v>
      </c>
      <c r="N217" s="4">
        <f t="shared" si="118"/>
        <v>1450204.7855600975</v>
      </c>
      <c r="O217" s="4">
        <f t="shared" si="119"/>
        <v>1900866.7810241897</v>
      </c>
      <c r="P217" s="4">
        <f t="shared" si="120"/>
        <v>1734737.6843106602</v>
      </c>
      <c r="Q217" s="7">
        <v>50922988.119999997</v>
      </c>
      <c r="R217" s="7">
        <v>14569859.02</v>
      </c>
      <c r="S217" s="7">
        <v>51035620.979999997</v>
      </c>
      <c r="T217" s="7">
        <v>116528468.12</v>
      </c>
      <c r="U217" s="33">
        <f t="shared" si="121"/>
        <v>0.4370004080681808</v>
      </c>
      <c r="V217" s="33">
        <f t="shared" si="122"/>
        <v>0.12503261439081209</v>
      </c>
      <c r="W217" s="33">
        <f t="shared" si="123"/>
        <v>0.43796697754100705</v>
      </c>
      <c r="X217" s="7">
        <v>44087781.480000004</v>
      </c>
      <c r="Y217" s="7">
        <v>12529196.550000001</v>
      </c>
      <c r="Z217" s="7">
        <v>37920770.75</v>
      </c>
      <c r="AA217" s="7">
        <v>94537748.790000007</v>
      </c>
      <c r="AB217" s="12">
        <v>41151608.270000003</v>
      </c>
      <c r="AC217" s="4">
        <f t="shared" si="124"/>
        <v>13008005.002271717</v>
      </c>
      <c r="AD217" s="4">
        <f t="shared" si="125"/>
        <v>3721792.5736788777</v>
      </c>
      <c r="AE217" s="4">
        <f t="shared" si="126"/>
        <v>13036776.464049403</v>
      </c>
      <c r="AF217" s="12">
        <v>27709645.23</v>
      </c>
      <c r="AG217" s="16">
        <v>122.87333333333333</v>
      </c>
      <c r="AH217" s="6">
        <v>7.57</v>
      </c>
      <c r="AI217" s="7">
        <v>1482950</v>
      </c>
      <c r="AJ217" s="7">
        <v>3443448</v>
      </c>
      <c r="AK217" s="31">
        <f t="shared" si="127"/>
        <v>13.791793519346827</v>
      </c>
      <c r="AL217" s="31">
        <f t="shared" si="128"/>
        <v>12.822460264655593</v>
      </c>
      <c r="AM217" s="31">
        <f t="shared" si="129"/>
        <v>13.835610199970747</v>
      </c>
      <c r="AN217" s="31">
        <f t="shared" si="130"/>
        <v>14.677264847390001</v>
      </c>
      <c r="AO217" s="31">
        <f t="shared" si="131"/>
        <v>13.704042312561652</v>
      </c>
      <c r="AP217" s="31">
        <f t="shared" si="132"/>
        <v>14.12247229545477</v>
      </c>
      <c r="AQ217" s="31">
        <f t="shared" si="133"/>
        <v>14.393077500257363</v>
      </c>
      <c r="AR217" s="31">
        <f t="shared" si="134"/>
        <v>14.301623728943078</v>
      </c>
      <c r="AS217" s="31">
        <f t="shared" si="135"/>
        <v>13.768785352952177</v>
      </c>
      <c r="AT217" s="31">
        <f t="shared" si="136"/>
        <v>14.187215335845297</v>
      </c>
      <c r="AU217" s="31">
        <f t="shared" si="137"/>
        <v>14.457820540647887</v>
      </c>
      <c r="AV217" s="31">
        <f t="shared" si="138"/>
        <v>14.366366769333602</v>
      </c>
      <c r="AW217" s="31">
        <f t="shared" si="139"/>
        <v>17.745825012571157</v>
      </c>
      <c r="AX217" s="31">
        <f t="shared" si="140"/>
        <v>16.494465502077905</v>
      </c>
      <c r="AY217" s="31">
        <f t="shared" si="141"/>
        <v>17.748034397473738</v>
      </c>
      <c r="AZ217" s="31">
        <f t="shared" si="142"/>
        <v>18.573646162663675</v>
      </c>
      <c r="BA217" s="31">
        <f t="shared" si="143"/>
        <v>17.601693238082191</v>
      </c>
      <c r="BB217" s="31">
        <f t="shared" si="144"/>
        <v>16.343572202709396</v>
      </c>
      <c r="BC217" s="31">
        <f t="shared" si="145"/>
        <v>17.451009560830187</v>
      </c>
      <c r="BD217" s="31">
        <f t="shared" si="146"/>
        <v>18.364509770797063</v>
      </c>
      <c r="BE217" s="31">
        <f t="shared" si="147"/>
        <v>17.532773567434198</v>
      </c>
      <c r="BF217" s="31">
        <f t="shared" si="148"/>
        <v>16.381075495323138</v>
      </c>
      <c r="BG217" s="31">
        <f t="shared" si="149"/>
        <v>15.129715984829886</v>
      </c>
      <c r="BH217" s="31">
        <f t="shared" si="150"/>
        <v>16.383284880225723</v>
      </c>
      <c r="BI217" s="31">
        <f t="shared" si="151"/>
        <v>17.137291113797982</v>
      </c>
      <c r="BJ217" s="31">
        <f t="shared" si="152"/>
        <v>4.8111540144553668</v>
      </c>
      <c r="BK217" s="31">
        <f t="shared" si="153"/>
        <v>2.0241930674493576</v>
      </c>
      <c r="BL217" s="31">
        <f t="shared" si="154"/>
        <v>14.209543905110019</v>
      </c>
      <c r="BM217" s="31">
        <f t="shared" si="155"/>
        <v>15.051983852938102</v>
      </c>
    </row>
    <row r="218" spans="1:65" x14ac:dyDescent="0.25">
      <c r="A218">
        <v>19</v>
      </c>
      <c r="B218" s="3">
        <v>53</v>
      </c>
      <c r="C218" s="24">
        <v>2016</v>
      </c>
      <c r="D218" s="2" t="s">
        <v>32</v>
      </c>
      <c r="E218" s="4">
        <v>1243311</v>
      </c>
      <c r="F218" s="4">
        <v>280281</v>
      </c>
      <c r="G218" s="4">
        <v>753476</v>
      </c>
      <c r="H218" s="4">
        <v>2277068</v>
      </c>
      <c r="I218" s="4">
        <v>895554.11782490462</v>
      </c>
      <c r="J218" s="4">
        <v>1456706.4769963003</v>
      </c>
      <c r="K218" s="4">
        <v>1968284.8958891858</v>
      </c>
      <c r="L218" s="4">
        <v>2002287</v>
      </c>
      <c r="M218" s="4">
        <f t="shared" si="117"/>
        <v>955453.11425601435</v>
      </c>
      <c r="N218" s="4">
        <f t="shared" si="118"/>
        <v>1554138.0607834407</v>
      </c>
      <c r="O218" s="4">
        <f t="shared" si="119"/>
        <v>2099933.3218275551</v>
      </c>
      <c r="P218" s="4">
        <f t="shared" si="120"/>
        <v>2136209.6513282661</v>
      </c>
      <c r="Q218" s="4">
        <v>25483709.900000002</v>
      </c>
      <c r="R218" s="4">
        <v>10137611.399999999</v>
      </c>
      <c r="S218" s="4">
        <v>48326481.200000003</v>
      </c>
      <c r="T218" s="4">
        <v>83947802.599999994</v>
      </c>
      <c r="U218" s="33">
        <f t="shared" si="121"/>
        <v>0.30356613408246619</v>
      </c>
      <c r="V218" s="33">
        <f t="shared" si="122"/>
        <v>0.12076089052984931</v>
      </c>
      <c r="W218" s="33">
        <f t="shared" si="123"/>
        <v>0.57567297419646823</v>
      </c>
      <c r="X218" s="4">
        <v>17386033.699999999</v>
      </c>
      <c r="Y218" s="4">
        <v>7303019.1999999993</v>
      </c>
      <c r="Z218" s="4">
        <v>35016259.399999999</v>
      </c>
      <c r="AA218" s="4">
        <v>59705312.200000003</v>
      </c>
      <c r="AB218" s="11">
        <v>35724983.600000001</v>
      </c>
      <c r="AC218" s="4">
        <f t="shared" si="124"/>
        <v>9036123.8062022962</v>
      </c>
      <c r="AD218" s="4">
        <f t="shared" si="125"/>
        <v>3594637.9890930941</v>
      </c>
      <c r="AE218" s="4">
        <f t="shared" si="126"/>
        <v>17135812.209246181</v>
      </c>
      <c r="AF218" s="11">
        <v>26088129.100000001</v>
      </c>
      <c r="AG218" s="14">
        <v>126.55999999999999</v>
      </c>
      <c r="AH218" s="3">
        <v>7.54</v>
      </c>
      <c r="AI218" s="4">
        <v>1425000</v>
      </c>
      <c r="AJ218" s="4">
        <v>3402075</v>
      </c>
      <c r="AK218" s="31">
        <f t="shared" si="127"/>
        <v>14.033288540324074</v>
      </c>
      <c r="AL218" s="31">
        <f t="shared" si="128"/>
        <v>12.543547950338816</v>
      </c>
      <c r="AM218" s="31">
        <f t="shared" si="129"/>
        <v>13.532452445181104</v>
      </c>
      <c r="AN218" s="31">
        <f t="shared" si="130"/>
        <v>14.638399208455912</v>
      </c>
      <c r="AO218" s="31">
        <f t="shared" si="131"/>
        <v>13.705197931738869</v>
      </c>
      <c r="AP218" s="31">
        <f t="shared" si="132"/>
        <v>14.191688607775957</v>
      </c>
      <c r="AQ218" s="31">
        <f t="shared" si="133"/>
        <v>14.492673110288349</v>
      </c>
      <c r="AR218" s="31">
        <f t="shared" si="134"/>
        <v>14.509800585226078</v>
      </c>
      <c r="AS218" s="31">
        <f t="shared" si="135"/>
        <v>13.769940972129394</v>
      </c>
      <c r="AT218" s="31">
        <f t="shared" si="136"/>
        <v>14.256431648166481</v>
      </c>
      <c r="AU218" s="31">
        <f t="shared" si="137"/>
        <v>14.557416150678874</v>
      </c>
      <c r="AV218" s="31">
        <f t="shared" si="138"/>
        <v>14.574543625616602</v>
      </c>
      <c r="AW218" s="31">
        <f t="shared" si="139"/>
        <v>17.053549978540474</v>
      </c>
      <c r="AX218" s="31">
        <f t="shared" si="140"/>
        <v>16.131762966248019</v>
      </c>
      <c r="AY218" s="31">
        <f t="shared" si="141"/>
        <v>17.693490233390804</v>
      </c>
      <c r="AZ218" s="31">
        <f t="shared" si="142"/>
        <v>18.24570576604102</v>
      </c>
      <c r="BA218" s="31">
        <f t="shared" si="143"/>
        <v>16.671177780960463</v>
      </c>
      <c r="BB218" s="31">
        <f t="shared" si="144"/>
        <v>15.803798409655343</v>
      </c>
      <c r="BC218" s="31">
        <f t="shared" si="145"/>
        <v>17.371323065867468</v>
      </c>
      <c r="BD218" s="31">
        <f t="shared" si="146"/>
        <v>17.904931555978745</v>
      </c>
      <c r="BE218" s="31">
        <f t="shared" si="147"/>
        <v>17.391360822717818</v>
      </c>
      <c r="BF218" s="31">
        <f t="shared" si="148"/>
        <v>16.01674085791511</v>
      </c>
      <c r="BG218" s="31">
        <f t="shared" si="149"/>
        <v>15.094953845622653</v>
      </c>
      <c r="BH218" s="31">
        <f t="shared" si="150"/>
        <v>16.65668111276544</v>
      </c>
      <c r="BI218" s="31">
        <f t="shared" si="151"/>
        <v>17.076990945074435</v>
      </c>
      <c r="BJ218" s="31">
        <f t="shared" si="152"/>
        <v>4.8407165040193441</v>
      </c>
      <c r="BK218" s="31">
        <f t="shared" si="153"/>
        <v>2.0202221820198649</v>
      </c>
      <c r="BL218" s="31">
        <f t="shared" si="154"/>
        <v>14.169682371684887</v>
      </c>
      <c r="BM218" s="31">
        <f t="shared" si="155"/>
        <v>15.039896097550317</v>
      </c>
    </row>
    <row r="219" spans="1:65" x14ac:dyDescent="0.25">
      <c r="A219">
        <v>20</v>
      </c>
      <c r="B219" s="6">
        <v>61</v>
      </c>
      <c r="C219" s="24">
        <v>2016</v>
      </c>
      <c r="D219" s="5" t="s">
        <v>33</v>
      </c>
      <c r="E219" s="7">
        <v>1163519</v>
      </c>
      <c r="F219" s="7">
        <v>273754</v>
      </c>
      <c r="G219" s="7">
        <v>850550</v>
      </c>
      <c r="H219" s="7">
        <v>2287823</v>
      </c>
      <c r="I219" s="7">
        <v>1802750.1173672283</v>
      </c>
      <c r="J219" s="7">
        <v>1977302.2880907676</v>
      </c>
      <c r="K219" s="7">
        <v>2158399.7498512724</v>
      </c>
      <c r="L219" s="7">
        <v>2117944</v>
      </c>
      <c r="M219" s="4">
        <f t="shared" si="117"/>
        <v>1923326.775658553</v>
      </c>
      <c r="N219" s="4">
        <f t="shared" si="118"/>
        <v>2109553.8408894236</v>
      </c>
      <c r="O219" s="4">
        <f t="shared" si="119"/>
        <v>2302763.9779196503</v>
      </c>
      <c r="P219" s="4">
        <f t="shared" si="120"/>
        <v>2259602.351597345</v>
      </c>
      <c r="Q219" s="7">
        <v>41661216.5</v>
      </c>
      <c r="R219" s="7">
        <v>46413568.800000004</v>
      </c>
      <c r="S219" s="7">
        <v>73307634.199999988</v>
      </c>
      <c r="T219" s="7">
        <v>161382419.40000001</v>
      </c>
      <c r="U219" s="33">
        <f t="shared" si="121"/>
        <v>0.25815213735728637</v>
      </c>
      <c r="V219" s="33">
        <f t="shared" si="122"/>
        <v>0.2875999069326135</v>
      </c>
      <c r="W219" s="33">
        <f t="shared" si="123"/>
        <v>0.45424795632974618</v>
      </c>
      <c r="X219" s="7">
        <v>32230806.100000001</v>
      </c>
      <c r="Y219" s="7">
        <v>32946076.099999998</v>
      </c>
      <c r="Z219" s="7">
        <v>53016549.400000006</v>
      </c>
      <c r="AA219" s="7">
        <v>118193431.59999999</v>
      </c>
      <c r="AB219" s="12">
        <v>55149133.380000003</v>
      </c>
      <c r="AC219" s="4">
        <f t="shared" si="124"/>
        <v>7684304.7102299146</v>
      </c>
      <c r="AD219" s="4">
        <f t="shared" si="125"/>
        <v>8560863.9236067496</v>
      </c>
      <c r="AE219" s="4">
        <f t="shared" si="126"/>
        <v>13521405.424608076</v>
      </c>
      <c r="AF219" s="12">
        <v>38402216.719999999</v>
      </c>
      <c r="AG219" s="16">
        <v>132.75083333333333</v>
      </c>
      <c r="AH219" s="6">
        <v>7.49</v>
      </c>
      <c r="AI219" s="7">
        <v>1739400</v>
      </c>
      <c r="AJ219" s="7">
        <v>3446157</v>
      </c>
      <c r="AK219" s="31">
        <f t="shared" si="127"/>
        <v>13.966959591629827</v>
      </c>
      <c r="AL219" s="31">
        <f t="shared" si="128"/>
        <v>12.519985171878242</v>
      </c>
      <c r="AM219" s="31">
        <f t="shared" si="129"/>
        <v>13.653638478037729</v>
      </c>
      <c r="AN219" s="31">
        <f t="shared" si="130"/>
        <v>14.643111268349516</v>
      </c>
      <c r="AO219" s="31">
        <f t="shared" si="131"/>
        <v>14.404823899883555</v>
      </c>
      <c r="AP219" s="31">
        <f t="shared" si="132"/>
        <v>14.49724399288762</v>
      </c>
      <c r="AQ219" s="31">
        <f t="shared" si="133"/>
        <v>14.584877648540177</v>
      </c>
      <c r="AR219" s="31">
        <f t="shared" si="134"/>
        <v>14.565956364756174</v>
      </c>
      <c r="AS219" s="31">
        <f t="shared" si="135"/>
        <v>14.469566940274079</v>
      </c>
      <c r="AT219" s="31">
        <f t="shared" si="136"/>
        <v>14.561987033278147</v>
      </c>
      <c r="AU219" s="31">
        <f t="shared" si="137"/>
        <v>14.649620688930701</v>
      </c>
      <c r="AV219" s="31">
        <f t="shared" si="138"/>
        <v>14.630699405146698</v>
      </c>
      <c r="AW219" s="31">
        <f t="shared" si="139"/>
        <v>17.545081194042876</v>
      </c>
      <c r="AX219" s="31">
        <f t="shared" si="140"/>
        <v>17.653102405481345</v>
      </c>
      <c r="AY219" s="31">
        <f t="shared" si="141"/>
        <v>18.110175311501852</v>
      </c>
      <c r="AZ219" s="31">
        <f t="shared" si="142"/>
        <v>18.899287382216734</v>
      </c>
      <c r="BA219" s="31">
        <f t="shared" si="143"/>
        <v>17.288433264338302</v>
      </c>
      <c r="BB219" s="31">
        <f t="shared" si="144"/>
        <v>17.310382725326743</v>
      </c>
      <c r="BC219" s="31">
        <f t="shared" si="145"/>
        <v>17.786114675605816</v>
      </c>
      <c r="BD219" s="31">
        <f t="shared" si="146"/>
        <v>18.587833091172225</v>
      </c>
      <c r="BE219" s="31">
        <f t="shared" si="147"/>
        <v>17.825551589669061</v>
      </c>
      <c r="BF219" s="31">
        <f t="shared" si="148"/>
        <v>15.854690457241798</v>
      </c>
      <c r="BG219" s="31">
        <f t="shared" si="149"/>
        <v>15.962711668680267</v>
      </c>
      <c r="BH219" s="31">
        <f t="shared" si="150"/>
        <v>16.419784574700774</v>
      </c>
      <c r="BI219" s="31">
        <f t="shared" si="151"/>
        <v>17.463625742975143</v>
      </c>
      <c r="BJ219" s="31">
        <f t="shared" si="152"/>
        <v>4.8884739375662498</v>
      </c>
      <c r="BK219" s="31">
        <f t="shared" si="153"/>
        <v>2.0135687975291283</v>
      </c>
      <c r="BL219" s="31">
        <f t="shared" si="154"/>
        <v>14.369050784137801</v>
      </c>
      <c r="BM219" s="31">
        <f t="shared" si="155"/>
        <v>15.05277025510183</v>
      </c>
    </row>
    <row r="220" spans="1:65" x14ac:dyDescent="0.25">
      <c r="A220">
        <v>21</v>
      </c>
      <c r="B220" s="3">
        <v>62</v>
      </c>
      <c r="C220" s="24">
        <v>2016</v>
      </c>
      <c r="D220" s="2" t="s">
        <v>34</v>
      </c>
      <c r="E220" s="4">
        <v>580581</v>
      </c>
      <c r="F220" s="4">
        <v>145879</v>
      </c>
      <c r="G220" s="4">
        <v>521729</v>
      </c>
      <c r="H220" s="4">
        <v>1248189</v>
      </c>
      <c r="I220" s="4">
        <v>2245159.5246606418</v>
      </c>
      <c r="J220" s="4">
        <v>2577064.5800217986</v>
      </c>
      <c r="K220" s="4">
        <v>2425161.0255726632</v>
      </c>
      <c r="L220" s="4">
        <v>2634723</v>
      </c>
      <c r="M220" s="4">
        <f t="shared" si="117"/>
        <v>2395326.6666325284</v>
      </c>
      <c r="N220" s="4">
        <f t="shared" si="118"/>
        <v>2749431.1394614209</v>
      </c>
      <c r="O220" s="4">
        <f t="shared" si="119"/>
        <v>2587367.539645155</v>
      </c>
      <c r="P220" s="4">
        <f t="shared" si="120"/>
        <v>2810946.0337986327</v>
      </c>
      <c r="Q220" s="4">
        <v>36713620</v>
      </c>
      <c r="R220" s="4">
        <v>29544210</v>
      </c>
      <c r="S220" s="4">
        <v>45881680</v>
      </c>
      <c r="T220" s="4">
        <v>112139500</v>
      </c>
      <c r="U220" s="33">
        <f t="shared" si="121"/>
        <v>0.32739239964508493</v>
      </c>
      <c r="V220" s="33">
        <f t="shared" si="122"/>
        <v>0.26345944114250552</v>
      </c>
      <c r="W220" s="33">
        <f t="shared" si="123"/>
        <v>0.4091482483870536</v>
      </c>
      <c r="X220" s="4">
        <v>31296250</v>
      </c>
      <c r="Y220" s="4">
        <v>20462160</v>
      </c>
      <c r="Z220" s="4">
        <v>32151080</v>
      </c>
      <c r="AA220" s="4">
        <v>83909490</v>
      </c>
      <c r="AB220" s="11">
        <v>50679200</v>
      </c>
      <c r="AC220" s="4">
        <f t="shared" si="124"/>
        <v>9745350.1041686907</v>
      </c>
      <c r="AD220" s="4">
        <f t="shared" si="125"/>
        <v>7842284.9613054125</v>
      </c>
      <c r="AE220" s="4">
        <f t="shared" si="126"/>
        <v>12178941.628949542</v>
      </c>
      <c r="AF220" s="11">
        <v>35835800</v>
      </c>
      <c r="AG220" s="14">
        <v>121.4225</v>
      </c>
      <c r="AH220" s="3">
        <v>8.52</v>
      </c>
      <c r="AI220" s="4">
        <v>2057558</v>
      </c>
      <c r="AJ220" s="4">
        <v>1839211</v>
      </c>
      <c r="AK220" s="31">
        <f t="shared" si="127"/>
        <v>13.271784605269717</v>
      </c>
      <c r="AL220" s="31">
        <f t="shared" si="128"/>
        <v>11.890532789949848</v>
      </c>
      <c r="AM220" s="31">
        <f t="shared" si="129"/>
        <v>13.164903574967951</v>
      </c>
      <c r="AN220" s="31">
        <f t="shared" si="130"/>
        <v>14.037204258752974</v>
      </c>
      <c r="AO220" s="31">
        <f t="shared" si="131"/>
        <v>14.624287134389306</v>
      </c>
      <c r="AP220" s="31">
        <f t="shared" si="132"/>
        <v>14.762161549476419</v>
      </c>
      <c r="AQ220" s="31">
        <f t="shared" si="133"/>
        <v>14.70140848244719</v>
      </c>
      <c r="AR220" s="31">
        <f t="shared" si="134"/>
        <v>14.784288611092096</v>
      </c>
      <c r="AS220" s="31">
        <f t="shared" si="135"/>
        <v>14.68903017477983</v>
      </c>
      <c r="AT220" s="31">
        <f t="shared" si="136"/>
        <v>14.826904589866944</v>
      </c>
      <c r="AU220" s="31">
        <f t="shared" si="137"/>
        <v>14.766151522837715</v>
      </c>
      <c r="AV220" s="31">
        <f t="shared" si="138"/>
        <v>14.849031651482621</v>
      </c>
      <c r="AW220" s="31">
        <f t="shared" si="139"/>
        <v>17.418658361344068</v>
      </c>
      <c r="AX220" s="31">
        <f t="shared" si="140"/>
        <v>17.201398343531515</v>
      </c>
      <c r="AY220" s="31">
        <f t="shared" si="141"/>
        <v>17.641576466817472</v>
      </c>
      <c r="AZ220" s="31">
        <f t="shared" si="142"/>
        <v>18.535254189937536</v>
      </c>
      <c r="BA220" s="31">
        <f t="shared" si="143"/>
        <v>17.259008840026084</v>
      </c>
      <c r="BB220" s="31">
        <f t="shared" si="144"/>
        <v>16.834087884762948</v>
      </c>
      <c r="BC220" s="31">
        <f t="shared" si="145"/>
        <v>17.285956600618679</v>
      </c>
      <c r="BD220" s="31">
        <f t="shared" si="146"/>
        <v>18.245249275887129</v>
      </c>
      <c r="BE220" s="31">
        <f t="shared" si="147"/>
        <v>17.741026127972969</v>
      </c>
      <c r="BF220" s="31">
        <f t="shared" si="148"/>
        <v>16.092300816822188</v>
      </c>
      <c r="BG220" s="31">
        <f t="shared" si="149"/>
        <v>15.875040799009637</v>
      </c>
      <c r="BH220" s="31">
        <f t="shared" si="150"/>
        <v>16.315218922295593</v>
      </c>
      <c r="BI220" s="31">
        <f t="shared" si="151"/>
        <v>17.394457951704013</v>
      </c>
      <c r="BJ220" s="31">
        <f t="shared" si="152"/>
        <v>4.7992761991790074</v>
      </c>
      <c r="BK220" s="31">
        <f t="shared" si="153"/>
        <v>2.1424163408412245</v>
      </c>
      <c r="BL220" s="31">
        <f t="shared" si="154"/>
        <v>14.537030400686469</v>
      </c>
      <c r="BM220" s="31">
        <f t="shared" si="155"/>
        <v>14.424847233274468</v>
      </c>
    </row>
    <row r="221" spans="1:65" x14ac:dyDescent="0.25">
      <c r="A221">
        <v>22</v>
      </c>
      <c r="B221" s="6">
        <v>63</v>
      </c>
      <c r="C221" s="24">
        <v>2016</v>
      </c>
      <c r="D221" s="5" t="s">
        <v>35</v>
      </c>
      <c r="E221" s="7">
        <v>764034</v>
      </c>
      <c r="F221" s="7">
        <v>232769</v>
      </c>
      <c r="G221" s="7">
        <v>968285</v>
      </c>
      <c r="H221" s="7">
        <v>1965088</v>
      </c>
      <c r="I221" s="7">
        <v>1624240.6490941504</v>
      </c>
      <c r="J221" s="7">
        <v>1898056.1915160525</v>
      </c>
      <c r="K221" s="7">
        <v>2204977.7660058765</v>
      </c>
      <c r="L221" s="7">
        <v>2407239</v>
      </c>
      <c r="M221" s="4">
        <f t="shared" si="117"/>
        <v>1732877.7296534469</v>
      </c>
      <c r="N221" s="4">
        <f t="shared" si="118"/>
        <v>2025007.3815991229</v>
      </c>
      <c r="O221" s="4">
        <f t="shared" si="119"/>
        <v>2352457.3573648492</v>
      </c>
      <c r="P221" s="4">
        <f t="shared" si="120"/>
        <v>2568246.8022085764</v>
      </c>
      <c r="Q221" s="7">
        <v>52460115.270000003</v>
      </c>
      <c r="R221" s="7">
        <v>33086420.380000003</v>
      </c>
      <c r="S221" s="7">
        <v>60733034.229999997</v>
      </c>
      <c r="T221" s="7">
        <v>146279569.90000001</v>
      </c>
      <c r="U221" s="33">
        <f t="shared" si="121"/>
        <v>0.35862913259768892</v>
      </c>
      <c r="V221" s="33">
        <f t="shared" si="122"/>
        <v>0.22618620223328945</v>
      </c>
      <c r="W221" s="33">
        <f t="shared" si="123"/>
        <v>0.41518466503229712</v>
      </c>
      <c r="X221" s="7">
        <v>46966257.350000001</v>
      </c>
      <c r="Y221" s="7">
        <v>24262818.550000001</v>
      </c>
      <c r="Z221" s="7">
        <v>44508454.489999995</v>
      </c>
      <c r="AA221" s="7">
        <v>115737530.38</v>
      </c>
      <c r="AB221" s="12">
        <v>34472488.259999998</v>
      </c>
      <c r="AC221" s="4">
        <f t="shared" si="124"/>
        <v>10675160.628370084</v>
      </c>
      <c r="AD221" s="4">
        <f t="shared" si="125"/>
        <v>6732788.3356036237</v>
      </c>
      <c r="AE221" s="4">
        <f t="shared" si="126"/>
        <v>12358625.071956471</v>
      </c>
      <c r="AF221" s="12">
        <v>25455833.73</v>
      </c>
      <c r="AG221" s="16">
        <v>124.24666666666666</v>
      </c>
      <c r="AH221" s="6">
        <v>8.2799999999999994</v>
      </c>
      <c r="AI221" s="7">
        <v>2085050</v>
      </c>
      <c r="AJ221" s="7">
        <v>2903846</v>
      </c>
      <c r="AK221" s="31">
        <f t="shared" si="127"/>
        <v>13.546367569776246</v>
      </c>
      <c r="AL221" s="31">
        <f t="shared" si="128"/>
        <v>12.35780182446061</v>
      </c>
      <c r="AM221" s="31">
        <f t="shared" si="129"/>
        <v>13.783281744412816</v>
      </c>
      <c r="AN221" s="31">
        <f t="shared" si="130"/>
        <v>14.49104758599775</v>
      </c>
      <c r="AO221" s="31">
        <f t="shared" si="131"/>
        <v>14.300550971665501</v>
      </c>
      <c r="AP221" s="31">
        <f t="shared" si="132"/>
        <v>14.456340863359742</v>
      </c>
      <c r="AQ221" s="31">
        <f t="shared" si="133"/>
        <v>14.606227983368198</v>
      </c>
      <c r="AR221" s="31">
        <f t="shared" si="134"/>
        <v>14.693991005562545</v>
      </c>
      <c r="AS221" s="31">
        <f t="shared" si="135"/>
        <v>14.365294012056026</v>
      </c>
      <c r="AT221" s="31">
        <f t="shared" si="136"/>
        <v>14.521083903750268</v>
      </c>
      <c r="AU221" s="31">
        <f t="shared" si="137"/>
        <v>14.670971023758723</v>
      </c>
      <c r="AV221" s="31">
        <f t="shared" si="138"/>
        <v>14.758734045953069</v>
      </c>
      <c r="AW221" s="31">
        <f t="shared" si="139"/>
        <v>17.775563729693765</v>
      </c>
      <c r="AX221" s="31">
        <f t="shared" si="140"/>
        <v>17.314633495744499</v>
      </c>
      <c r="AY221" s="31">
        <f t="shared" si="141"/>
        <v>17.921998329247106</v>
      </c>
      <c r="AZ221" s="31">
        <f t="shared" si="142"/>
        <v>18.801030210989559</v>
      </c>
      <c r="BA221" s="31">
        <f t="shared" si="143"/>
        <v>17.664939973116692</v>
      </c>
      <c r="BB221" s="31">
        <f t="shared" si="144"/>
        <v>17.004455635688</v>
      </c>
      <c r="BC221" s="31">
        <f t="shared" si="145"/>
        <v>17.611189717630257</v>
      </c>
      <c r="BD221" s="31">
        <f t="shared" si="146"/>
        <v>18.566835516228956</v>
      </c>
      <c r="BE221" s="31">
        <f t="shared" si="147"/>
        <v>17.355672122136657</v>
      </c>
      <c r="BF221" s="31">
        <f t="shared" si="148"/>
        <v>16.183430164119862</v>
      </c>
      <c r="BG221" s="31">
        <f t="shared" si="149"/>
        <v>15.722499930170597</v>
      </c>
      <c r="BH221" s="31">
        <f t="shared" si="150"/>
        <v>16.329864763673203</v>
      </c>
      <c r="BI221" s="31">
        <f t="shared" si="151"/>
        <v>17.052455497875897</v>
      </c>
      <c r="BJ221" s="31">
        <f t="shared" si="152"/>
        <v>4.8222688369844091</v>
      </c>
      <c r="BK221" s="31">
        <f t="shared" si="153"/>
        <v>2.1138429683971682</v>
      </c>
      <c r="BL221" s="31">
        <f t="shared" si="154"/>
        <v>14.550303393742851</v>
      </c>
      <c r="BM221" s="31">
        <f t="shared" si="155"/>
        <v>14.881546623217638</v>
      </c>
    </row>
    <row r="222" spans="1:65" x14ac:dyDescent="0.25">
      <c r="A222">
        <v>23</v>
      </c>
      <c r="B222" s="3">
        <v>64</v>
      </c>
      <c r="C222" s="24">
        <v>2016</v>
      </c>
      <c r="D222" s="2" t="s">
        <v>36</v>
      </c>
      <c r="E222" s="4">
        <v>569519</v>
      </c>
      <c r="F222" s="4">
        <v>237015</v>
      </c>
      <c r="G222" s="4">
        <v>1048128</v>
      </c>
      <c r="H222" s="4">
        <v>1854662</v>
      </c>
      <c r="I222" s="4">
        <v>3180519.4074508492</v>
      </c>
      <c r="J222" s="4">
        <v>3308082.7727823132</v>
      </c>
      <c r="K222" s="4">
        <v>3220970.5236612321</v>
      </c>
      <c r="L222" s="4">
        <v>3560431.6311883242</v>
      </c>
      <c r="M222" s="4">
        <f t="shared" si="117"/>
        <v>3393247.9481879282</v>
      </c>
      <c r="N222" s="4">
        <f t="shared" si="118"/>
        <v>3529343.3691625367</v>
      </c>
      <c r="O222" s="4">
        <f t="shared" si="119"/>
        <v>3436404.6309490008</v>
      </c>
      <c r="P222" s="4">
        <f t="shared" si="120"/>
        <v>3798570.5413054866</v>
      </c>
      <c r="Q222" s="4">
        <v>290137705.78000003</v>
      </c>
      <c r="R222" s="4">
        <v>163071389.37</v>
      </c>
      <c r="S222" s="4">
        <v>122654711.60000001</v>
      </c>
      <c r="T222" s="4">
        <v>575863806.75</v>
      </c>
      <c r="U222" s="33">
        <f t="shared" si="121"/>
        <v>0.50383042375496545</v>
      </c>
      <c r="V222" s="33">
        <f t="shared" si="122"/>
        <v>0.28317700723427175</v>
      </c>
      <c r="W222" s="33">
        <f t="shared" si="123"/>
        <v>0.21299256901076291</v>
      </c>
      <c r="X222" s="4">
        <v>264818095.03999999</v>
      </c>
      <c r="Y222" s="4">
        <v>135101438.28</v>
      </c>
      <c r="Z222" s="4">
        <v>90332980.769999996</v>
      </c>
      <c r="AA222" s="4">
        <v>490252514.09000003</v>
      </c>
      <c r="AB222" s="4">
        <v>169053829.90000001</v>
      </c>
      <c r="AC222" s="4">
        <f t="shared" si="124"/>
        <v>14997305.612306753</v>
      </c>
      <c r="AD222" s="4">
        <f t="shared" si="125"/>
        <v>8429209.3522645645</v>
      </c>
      <c r="AE222" s="4">
        <f t="shared" si="126"/>
        <v>6340059.0754286833</v>
      </c>
      <c r="AF222" s="4">
        <v>123723372.12</v>
      </c>
      <c r="AG222" s="14">
        <v>127.01666666666665</v>
      </c>
      <c r="AH222" s="3">
        <v>9.5500000000000007</v>
      </c>
      <c r="AI222" s="4">
        <v>2161253</v>
      </c>
      <c r="AJ222" s="4">
        <v>2996464</v>
      </c>
      <c r="AK222" s="31">
        <f t="shared" si="127"/>
        <v>13.252547423911626</v>
      </c>
      <c r="AL222" s="31">
        <f t="shared" si="128"/>
        <v>12.375878709253708</v>
      </c>
      <c r="AM222" s="31">
        <f t="shared" si="129"/>
        <v>13.86251627380954</v>
      </c>
      <c r="AN222" s="31">
        <f t="shared" si="130"/>
        <v>14.433213027178782</v>
      </c>
      <c r="AO222" s="31">
        <f t="shared" si="131"/>
        <v>14.972555077094908</v>
      </c>
      <c r="AP222" s="31">
        <f t="shared" si="132"/>
        <v>15.011879356814582</v>
      </c>
      <c r="AQ222" s="31">
        <f t="shared" si="133"/>
        <v>14.985193276971007</v>
      </c>
      <c r="AR222" s="31">
        <f t="shared" si="134"/>
        <v>15.085392340194488</v>
      </c>
      <c r="AS222" s="31">
        <f t="shared" si="135"/>
        <v>15.037298117485433</v>
      </c>
      <c r="AT222" s="31">
        <f t="shared" si="136"/>
        <v>15.076622397205107</v>
      </c>
      <c r="AU222" s="31">
        <f t="shared" si="137"/>
        <v>15.049936317361531</v>
      </c>
      <c r="AV222" s="31">
        <f t="shared" si="138"/>
        <v>15.150135380585013</v>
      </c>
      <c r="AW222" s="31">
        <f t="shared" si="139"/>
        <v>19.485866215757628</v>
      </c>
      <c r="AX222" s="31">
        <f t="shared" si="140"/>
        <v>18.909698634484563</v>
      </c>
      <c r="AY222" s="31">
        <f t="shared" si="141"/>
        <v>18.624883742932973</v>
      </c>
      <c r="AZ222" s="31">
        <f t="shared" si="142"/>
        <v>20.171381744087675</v>
      </c>
      <c r="BA222" s="31">
        <f t="shared" si="143"/>
        <v>19.394553714435617</v>
      </c>
      <c r="BB222" s="31">
        <f t="shared" si="144"/>
        <v>18.721536448913728</v>
      </c>
      <c r="BC222" s="31">
        <f t="shared" si="145"/>
        <v>18.31901318725312</v>
      </c>
      <c r="BD222" s="31">
        <f t="shared" si="146"/>
        <v>20.010431151207079</v>
      </c>
      <c r="BE222" s="31">
        <f t="shared" si="147"/>
        <v>18.945727742288927</v>
      </c>
      <c r="BF222" s="31">
        <f t="shared" si="148"/>
        <v>16.523381117085613</v>
      </c>
      <c r="BG222" s="31">
        <f t="shared" si="149"/>
        <v>15.947213535812548</v>
      </c>
      <c r="BH222" s="31">
        <f t="shared" si="150"/>
        <v>15.662398644260957</v>
      </c>
      <c r="BI222" s="31">
        <f t="shared" si="151"/>
        <v>18.633558761471779</v>
      </c>
      <c r="BJ222" s="31">
        <f t="shared" si="152"/>
        <v>4.8443183114440167</v>
      </c>
      <c r="BK222" s="31">
        <f t="shared" si="153"/>
        <v>2.256541154492639</v>
      </c>
      <c r="BL222" s="31">
        <f t="shared" si="154"/>
        <v>14.586198704064273</v>
      </c>
      <c r="BM222" s="31">
        <f t="shared" si="155"/>
        <v>14.912943484791855</v>
      </c>
    </row>
    <row r="223" spans="1:65" x14ac:dyDescent="0.25">
      <c r="A223">
        <v>24</v>
      </c>
      <c r="B223" s="3">
        <v>71</v>
      </c>
      <c r="C223" s="24">
        <v>2016</v>
      </c>
      <c r="D223" s="2" t="s">
        <v>38</v>
      </c>
      <c r="E223" s="4">
        <v>413837</v>
      </c>
      <c r="F223" s="4">
        <v>149424</v>
      </c>
      <c r="G223" s="4">
        <v>547303</v>
      </c>
      <c r="H223" s="4">
        <v>1110564</v>
      </c>
      <c r="I223" s="4">
        <v>1899936.4233381744</v>
      </c>
      <c r="J223" s="4">
        <v>2379385.8657444585</v>
      </c>
      <c r="K223" s="4">
        <v>2616653.9868665072</v>
      </c>
      <c r="L223" s="4">
        <v>2529624</v>
      </c>
      <c r="M223" s="4">
        <f t="shared" si="117"/>
        <v>2027013.3724311818</v>
      </c>
      <c r="N223" s="4">
        <f t="shared" si="118"/>
        <v>2538530.7154455748</v>
      </c>
      <c r="O223" s="4">
        <f t="shared" si="119"/>
        <v>2791668.4775613178</v>
      </c>
      <c r="P223" s="4">
        <f t="shared" si="120"/>
        <v>2698817.5037003253</v>
      </c>
      <c r="Q223" s="4">
        <v>26674846.600000001</v>
      </c>
      <c r="R223" s="4">
        <v>20721735.699999999</v>
      </c>
      <c r="S223" s="4">
        <v>53145991.700000003</v>
      </c>
      <c r="T223" s="4">
        <v>100542574</v>
      </c>
      <c r="U223" s="33">
        <f t="shared" si="121"/>
        <v>0.26530896851715774</v>
      </c>
      <c r="V223" s="33">
        <f t="shared" si="122"/>
        <v>0.2060991167781322</v>
      </c>
      <c r="W223" s="33">
        <f t="shared" si="123"/>
        <v>0.52859191470471012</v>
      </c>
      <c r="X223" s="4">
        <v>18800790</v>
      </c>
      <c r="Y223" s="4">
        <v>17473877.5</v>
      </c>
      <c r="Z223" s="4">
        <v>38500994.300000004</v>
      </c>
      <c r="AA223" s="4">
        <v>74771065.900000006</v>
      </c>
      <c r="AB223" s="11">
        <v>34528455.170000002</v>
      </c>
      <c r="AC223" s="4">
        <f t="shared" si="124"/>
        <v>7897339.0548420046</v>
      </c>
      <c r="AD223" s="4">
        <f t="shared" si="125"/>
        <v>6134864.619154878</v>
      </c>
      <c r="AE223" s="4">
        <f t="shared" si="126"/>
        <v>15734370.366003118</v>
      </c>
      <c r="AF223" s="11">
        <v>27707707.879999999</v>
      </c>
      <c r="AG223" s="14">
        <v>124.5425</v>
      </c>
      <c r="AH223" s="3">
        <v>9.31</v>
      </c>
      <c r="AI223" s="4">
        <v>2400000</v>
      </c>
      <c r="AJ223" s="4">
        <v>1818162</v>
      </c>
      <c r="AK223" s="31">
        <f t="shared" si="127"/>
        <v>12.933227455472695</v>
      </c>
      <c r="AL223" s="31">
        <f t="shared" si="128"/>
        <v>11.914543181349499</v>
      </c>
      <c r="AM223" s="31">
        <f t="shared" si="129"/>
        <v>13.212757858571399</v>
      </c>
      <c r="AN223" s="31">
        <f t="shared" si="130"/>
        <v>13.92037855235341</v>
      </c>
      <c r="AO223" s="31">
        <f t="shared" si="131"/>
        <v>14.457330982175863</v>
      </c>
      <c r="AP223" s="31">
        <f t="shared" si="132"/>
        <v>14.682352972746543</v>
      </c>
      <c r="AQ223" s="31">
        <f t="shared" si="133"/>
        <v>14.777406955295239</v>
      </c>
      <c r="AR223" s="31">
        <f t="shared" si="134"/>
        <v>14.743581233058372</v>
      </c>
      <c r="AS223" s="31">
        <f t="shared" si="135"/>
        <v>14.522074022566388</v>
      </c>
      <c r="AT223" s="31">
        <f t="shared" si="136"/>
        <v>14.747096013137067</v>
      </c>
      <c r="AU223" s="31">
        <f t="shared" si="137"/>
        <v>14.842149995685766</v>
      </c>
      <c r="AV223" s="31">
        <f t="shared" si="138"/>
        <v>14.808324273448896</v>
      </c>
      <c r="AW223" s="31">
        <f t="shared" si="139"/>
        <v>17.099231604432649</v>
      </c>
      <c r="AX223" s="31">
        <f t="shared" si="140"/>
        <v>16.846693741152123</v>
      </c>
      <c r="AY223" s="31">
        <f t="shared" si="141"/>
        <v>17.788553245044795</v>
      </c>
      <c r="AZ223" s="31">
        <f t="shared" si="142"/>
        <v>18.426091817651532</v>
      </c>
      <c r="BA223" s="31">
        <f t="shared" si="143"/>
        <v>16.749409448193905</v>
      </c>
      <c r="BB223" s="31">
        <f t="shared" si="144"/>
        <v>16.67621760940013</v>
      </c>
      <c r="BC223" s="31">
        <f t="shared" si="145"/>
        <v>17.466194624898552</v>
      </c>
      <c r="BD223" s="31">
        <f t="shared" si="146"/>
        <v>18.129941548592022</v>
      </c>
      <c r="BE223" s="31">
        <f t="shared" si="147"/>
        <v>17.357294329587493</v>
      </c>
      <c r="BF223" s="31">
        <f t="shared" si="148"/>
        <v>15.882036432196777</v>
      </c>
      <c r="BG223" s="31">
        <f t="shared" si="149"/>
        <v>15.629498568916249</v>
      </c>
      <c r="BH223" s="31">
        <f t="shared" si="150"/>
        <v>16.57135807280892</v>
      </c>
      <c r="BI223" s="31">
        <f t="shared" si="151"/>
        <v>17.137221195265536</v>
      </c>
      <c r="BJ223" s="31">
        <f t="shared" si="152"/>
        <v>4.824647023114677</v>
      </c>
      <c r="BK223" s="31">
        <f t="shared" si="153"/>
        <v>2.2310890912889758</v>
      </c>
      <c r="BL223" s="31">
        <f t="shared" si="154"/>
        <v>14.690979295318174</v>
      </c>
      <c r="BM223" s="31">
        <f t="shared" si="155"/>
        <v>14.413336658660489</v>
      </c>
    </row>
    <row r="224" spans="1:65" x14ac:dyDescent="0.25">
      <c r="A224">
        <v>25</v>
      </c>
      <c r="B224" s="6">
        <v>72</v>
      </c>
      <c r="C224" s="24">
        <v>2016</v>
      </c>
      <c r="D224" s="5" t="s">
        <v>39</v>
      </c>
      <c r="E224" s="7">
        <v>692198</v>
      </c>
      <c r="F224" s="7">
        <v>176060</v>
      </c>
      <c r="G224" s="7">
        <v>591545</v>
      </c>
      <c r="H224" s="7">
        <v>1459803</v>
      </c>
      <c r="I224" s="7">
        <v>1209874.0875327578</v>
      </c>
      <c r="J224" s="7">
        <v>1506889.8187379302</v>
      </c>
      <c r="K224" s="7">
        <v>2046097.7825152779</v>
      </c>
      <c r="L224" s="7">
        <v>1982496</v>
      </c>
      <c r="M224" s="4">
        <f t="shared" si="117"/>
        <v>1290796.3257412431</v>
      </c>
      <c r="N224" s="4">
        <f t="shared" si="118"/>
        <v>1607677.9074509635</v>
      </c>
      <c r="O224" s="4">
        <f t="shared" si="119"/>
        <v>2182950.7111470532</v>
      </c>
      <c r="P224" s="4">
        <f t="shared" si="120"/>
        <v>2115094.9334034938</v>
      </c>
      <c r="Q224" s="7">
        <v>49730617.620000005</v>
      </c>
      <c r="R224" s="7">
        <v>29968309.27</v>
      </c>
      <c r="S224" s="7">
        <v>40505104.279999994</v>
      </c>
      <c r="T224" s="7">
        <v>120204031.18000001</v>
      </c>
      <c r="U224" s="33">
        <f t="shared" si="121"/>
        <v>0.4137183847481013</v>
      </c>
      <c r="V224" s="33">
        <f t="shared" si="122"/>
        <v>0.24931201537761938</v>
      </c>
      <c r="W224" s="33">
        <f t="shared" si="123"/>
        <v>0.33696959979108743</v>
      </c>
      <c r="X224" s="7">
        <v>39355088.560000002</v>
      </c>
      <c r="Y224" s="7">
        <v>21492689.57</v>
      </c>
      <c r="Z224" s="7">
        <v>30205275.760000002</v>
      </c>
      <c r="AA224" s="7">
        <v>91053053.879999995</v>
      </c>
      <c r="AB224" s="12">
        <v>51865964.920000002</v>
      </c>
      <c r="AC224" s="4">
        <f t="shared" si="124"/>
        <v>12314978.931313563</v>
      </c>
      <c r="AD224" s="4">
        <f t="shared" si="125"/>
        <v>7421164.5647995258</v>
      </c>
      <c r="AE224" s="4">
        <f t="shared" si="126"/>
        <v>10030430.541410573</v>
      </c>
      <c r="AF224" s="12">
        <v>37319679.469999999</v>
      </c>
      <c r="AG224" s="16">
        <v>125.22166666666665</v>
      </c>
      <c r="AH224" s="6">
        <v>8.56</v>
      </c>
      <c r="AI224" s="7">
        <v>1670000</v>
      </c>
      <c r="AJ224" s="7">
        <v>2088313</v>
      </c>
      <c r="AK224" s="31">
        <f t="shared" si="127"/>
        <v>13.447627320840866</v>
      </c>
      <c r="AL224" s="31">
        <f t="shared" si="128"/>
        <v>12.078580125014897</v>
      </c>
      <c r="AM224" s="31">
        <f t="shared" si="129"/>
        <v>13.290493037275198</v>
      </c>
      <c r="AN224" s="31">
        <f t="shared" si="130"/>
        <v>14.193812053073595</v>
      </c>
      <c r="AO224" s="31">
        <f t="shared" si="131"/>
        <v>14.006026852268034</v>
      </c>
      <c r="AP224" s="31">
        <f t="shared" si="132"/>
        <v>14.225558361954945</v>
      </c>
      <c r="AQ224" s="31">
        <f t="shared" si="133"/>
        <v>14.531445016392409</v>
      </c>
      <c r="AR224" s="31">
        <f t="shared" si="134"/>
        <v>14.499867214834628</v>
      </c>
      <c r="AS224" s="31">
        <f t="shared" si="135"/>
        <v>14.070769892658561</v>
      </c>
      <c r="AT224" s="31">
        <f t="shared" si="136"/>
        <v>14.29030140234547</v>
      </c>
      <c r="AU224" s="31">
        <f t="shared" si="137"/>
        <v>14.596188056782934</v>
      </c>
      <c r="AV224" s="31">
        <f t="shared" si="138"/>
        <v>14.564610255225153</v>
      </c>
      <c r="AW224" s="31">
        <f t="shared" si="139"/>
        <v>17.722131350078911</v>
      </c>
      <c r="AX224" s="31">
        <f t="shared" si="140"/>
        <v>17.215651023620765</v>
      </c>
      <c r="AY224" s="31">
        <f t="shared" si="141"/>
        <v>17.516938555740388</v>
      </c>
      <c r="AZ224" s="31">
        <f t="shared" si="142"/>
        <v>18.604701116774233</v>
      </c>
      <c r="BA224" s="31">
        <f t="shared" si="143"/>
        <v>17.488135839842016</v>
      </c>
      <c r="BB224" s="31">
        <f t="shared" si="144"/>
        <v>16.883223415277985</v>
      </c>
      <c r="BC224" s="31">
        <f t="shared" si="145"/>
        <v>17.223527161127606</v>
      </c>
      <c r="BD224" s="31">
        <f t="shared" si="146"/>
        <v>18.32695290426734</v>
      </c>
      <c r="BE224" s="31">
        <f t="shared" si="147"/>
        <v>17.764173351128875</v>
      </c>
      <c r="BF224" s="31">
        <f t="shared" si="148"/>
        <v>16.326326878720334</v>
      </c>
      <c r="BG224" s="31">
        <f t="shared" si="149"/>
        <v>15.819846552262188</v>
      </c>
      <c r="BH224" s="31">
        <f t="shared" si="150"/>
        <v>16.121134084381815</v>
      </c>
      <c r="BI224" s="31">
        <f t="shared" si="151"/>
        <v>17.435031345214146</v>
      </c>
      <c r="BJ224" s="31">
        <f t="shared" si="152"/>
        <v>4.8300855001364837</v>
      </c>
      <c r="BK224" s="31">
        <f t="shared" si="153"/>
        <v>2.1471001901536506</v>
      </c>
      <c r="BL224" s="31">
        <f t="shared" si="154"/>
        <v>14.328334184392938</v>
      </c>
      <c r="BM224" s="31">
        <f t="shared" si="155"/>
        <v>14.551867120964712</v>
      </c>
    </row>
    <row r="225" spans="1:65" x14ac:dyDescent="0.25">
      <c r="A225">
        <v>26</v>
      </c>
      <c r="B225" s="3">
        <v>73</v>
      </c>
      <c r="C225" s="24">
        <v>2016</v>
      </c>
      <c r="D225" s="2" t="s">
        <v>40</v>
      </c>
      <c r="E225" s="4">
        <v>1508236</v>
      </c>
      <c r="F225" s="4">
        <v>558953</v>
      </c>
      <c r="G225" s="4">
        <v>1627523</v>
      </c>
      <c r="H225" s="4">
        <v>3694712</v>
      </c>
      <c r="I225" s="4">
        <v>1487382.8927051206</v>
      </c>
      <c r="J225" s="4">
        <v>1965361.9960354448</v>
      </c>
      <c r="K225" s="4">
        <v>2116009.6888787439</v>
      </c>
      <c r="L225" s="4">
        <v>2298235</v>
      </c>
      <c r="M225" s="4">
        <f t="shared" si="117"/>
        <v>1586866.2637360345</v>
      </c>
      <c r="N225" s="4">
        <f t="shared" si="118"/>
        <v>2096814.9242764409</v>
      </c>
      <c r="O225" s="4">
        <f t="shared" si="119"/>
        <v>2257538.6643807278</v>
      </c>
      <c r="P225" s="4">
        <f t="shared" si="120"/>
        <v>2451952.0867989538</v>
      </c>
      <c r="Q225" s="4">
        <v>109559795.63000001</v>
      </c>
      <c r="R225" s="4">
        <v>101132416.31999999</v>
      </c>
      <c r="S225" s="4">
        <v>168940052.97</v>
      </c>
      <c r="T225" s="4">
        <v>379632264.91000003</v>
      </c>
      <c r="U225" s="33">
        <f t="shared" si="121"/>
        <v>0.28859453148950209</v>
      </c>
      <c r="V225" s="33">
        <f t="shared" si="122"/>
        <v>0.26639573520963927</v>
      </c>
      <c r="W225" s="33">
        <f t="shared" si="123"/>
        <v>0.44500973332719984</v>
      </c>
      <c r="X225" s="4">
        <v>74346874.769999996</v>
      </c>
      <c r="Y225" s="4">
        <v>71039360.950000003</v>
      </c>
      <c r="Z225" s="4">
        <v>124036853.39999999</v>
      </c>
      <c r="AA225" s="4">
        <v>269423089.13</v>
      </c>
      <c r="AB225" s="11">
        <v>141294604.31</v>
      </c>
      <c r="AC225" s="4">
        <f t="shared" si="124"/>
        <v>8590470.4891213756</v>
      </c>
      <c r="AD225" s="4">
        <f t="shared" si="125"/>
        <v>7929688.376057962</v>
      </c>
      <c r="AE225" s="4">
        <f t="shared" si="126"/>
        <v>13246415.175604749</v>
      </c>
      <c r="AF225" s="11">
        <v>103769174.70999999</v>
      </c>
      <c r="AG225" s="14">
        <v>124.89583333333331</v>
      </c>
      <c r="AH225" s="3">
        <v>8.31</v>
      </c>
      <c r="AI225" s="4">
        <v>2250000</v>
      </c>
      <c r="AJ225" s="4">
        <v>6167955</v>
      </c>
      <c r="AK225" s="31">
        <f t="shared" si="127"/>
        <v>14.226451313979139</v>
      </c>
      <c r="AL225" s="31">
        <f t="shared" si="128"/>
        <v>13.233820669890438</v>
      </c>
      <c r="AM225" s="31">
        <f t="shared" si="129"/>
        <v>14.302569785069458</v>
      </c>
      <c r="AN225" s="31">
        <f t="shared" si="130"/>
        <v>15.122413166160271</v>
      </c>
      <c r="AO225" s="31">
        <f t="shared" si="131"/>
        <v>14.212528685709547</v>
      </c>
      <c r="AP225" s="31">
        <f t="shared" si="132"/>
        <v>14.491187008219718</v>
      </c>
      <c r="AQ225" s="31">
        <f t="shared" si="133"/>
        <v>14.565042650815036</v>
      </c>
      <c r="AR225" s="31">
        <f t="shared" si="134"/>
        <v>14.647651994999601</v>
      </c>
      <c r="AS225" s="31">
        <f t="shared" si="135"/>
        <v>14.277271726100071</v>
      </c>
      <c r="AT225" s="31">
        <f t="shared" si="136"/>
        <v>14.555930048610243</v>
      </c>
      <c r="AU225" s="31">
        <f t="shared" si="137"/>
        <v>14.62978569120556</v>
      </c>
      <c r="AV225" s="31">
        <f t="shared" si="138"/>
        <v>14.712395035390125</v>
      </c>
      <c r="AW225" s="31">
        <f t="shared" si="139"/>
        <v>18.511981036986839</v>
      </c>
      <c r="AX225" s="31">
        <f t="shared" si="140"/>
        <v>18.43194126879968</v>
      </c>
      <c r="AY225" s="31">
        <f t="shared" si="141"/>
        <v>18.945054493806847</v>
      </c>
      <c r="AZ225" s="31">
        <f t="shared" si="142"/>
        <v>19.754713618216552</v>
      </c>
      <c r="BA225" s="31">
        <f t="shared" si="143"/>
        <v>18.124252195958739</v>
      </c>
      <c r="BB225" s="31">
        <f t="shared" si="144"/>
        <v>18.078744660971466</v>
      </c>
      <c r="BC225" s="31">
        <f t="shared" si="145"/>
        <v>18.636089284251412</v>
      </c>
      <c r="BD225" s="31">
        <f t="shared" si="146"/>
        <v>19.411793524021537</v>
      </c>
      <c r="BE225" s="31">
        <f t="shared" si="147"/>
        <v>18.766357660867616</v>
      </c>
      <c r="BF225" s="31">
        <f t="shared" si="148"/>
        <v>15.966164064185945</v>
      </c>
      <c r="BG225" s="31">
        <f t="shared" si="149"/>
        <v>15.886124295998783</v>
      </c>
      <c r="BH225" s="31">
        <f t="shared" si="150"/>
        <v>16.399237521005951</v>
      </c>
      <c r="BI225" s="31">
        <f t="shared" si="151"/>
        <v>18.457679516480546</v>
      </c>
      <c r="BJ225" s="31">
        <f t="shared" si="152"/>
        <v>4.8274800565537239</v>
      </c>
      <c r="BK225" s="31">
        <f t="shared" si="153"/>
        <v>2.1174596088673567</v>
      </c>
      <c r="BL225" s="31">
        <f t="shared" si="154"/>
        <v>14.626440774180603</v>
      </c>
      <c r="BM225" s="31">
        <f t="shared" si="155"/>
        <v>15.634877898478845</v>
      </c>
    </row>
    <row r="226" spans="1:65" x14ac:dyDescent="0.25">
      <c r="A226">
        <v>27</v>
      </c>
      <c r="B226" s="6">
        <v>74</v>
      </c>
      <c r="C226" s="24">
        <v>2016</v>
      </c>
      <c r="D226" s="5" t="s">
        <v>41</v>
      </c>
      <c r="E226" s="7">
        <v>500390</v>
      </c>
      <c r="F226" s="7">
        <v>174008</v>
      </c>
      <c r="G226" s="7">
        <v>545150</v>
      </c>
      <c r="H226" s="7">
        <v>1219548</v>
      </c>
      <c r="I226" s="7">
        <v>1389585.8467635245</v>
      </c>
      <c r="J226" s="7">
        <v>1735792.0328777987</v>
      </c>
      <c r="K226" s="7">
        <v>2312498.0373860402</v>
      </c>
      <c r="L226" s="7">
        <v>2468253</v>
      </c>
      <c r="M226" s="4">
        <f t="shared" si="117"/>
        <v>1482528.0777457985</v>
      </c>
      <c r="N226" s="4">
        <f t="shared" si="118"/>
        <v>1851890.2102107562</v>
      </c>
      <c r="O226" s="4">
        <f t="shared" si="119"/>
        <v>2467169.1051990706</v>
      </c>
      <c r="P226" s="4">
        <f t="shared" si="120"/>
        <v>2633341.7140100026</v>
      </c>
      <c r="Q226" s="7">
        <v>42379348.370000005</v>
      </c>
      <c r="R226" s="7">
        <v>19749032.080000002</v>
      </c>
      <c r="S226" s="7">
        <v>34883609.050000004</v>
      </c>
      <c r="T226" s="7">
        <v>97011989.519999996</v>
      </c>
      <c r="U226" s="33">
        <f t="shared" si="121"/>
        <v>0.43684650299088112</v>
      </c>
      <c r="V226" s="33">
        <f t="shared" si="122"/>
        <v>0.20357310655842742</v>
      </c>
      <c r="W226" s="33">
        <f t="shared" si="123"/>
        <v>0.35958039024453153</v>
      </c>
      <c r="X226" s="7">
        <v>33706612.019999996</v>
      </c>
      <c r="Y226" s="7">
        <v>15304454.289999999</v>
      </c>
      <c r="Z226" s="7">
        <v>28736479.259999998</v>
      </c>
      <c r="AA226" s="7">
        <v>77747545.560000002</v>
      </c>
      <c r="AB226" s="12">
        <v>37451698.259999998</v>
      </c>
      <c r="AC226" s="4">
        <f t="shared" si="124"/>
        <v>13003423.775393143</v>
      </c>
      <c r="AD226" s="4">
        <f t="shared" si="125"/>
        <v>6059673.9489242388</v>
      </c>
      <c r="AE226" s="4">
        <f t="shared" si="126"/>
        <v>10703476.309545942</v>
      </c>
      <c r="AF226" s="12">
        <v>32208871.609999999</v>
      </c>
      <c r="AG226" s="16">
        <v>120.80083333333333</v>
      </c>
      <c r="AH226" s="6">
        <v>8.86</v>
      </c>
      <c r="AI226" s="7">
        <v>1850000</v>
      </c>
      <c r="AJ226" s="7">
        <v>1706390</v>
      </c>
      <c r="AK226" s="31">
        <f t="shared" si="127"/>
        <v>13.123143073362421</v>
      </c>
      <c r="AL226" s="31">
        <f t="shared" si="128"/>
        <v>12.066856554151251</v>
      </c>
      <c r="AM226" s="31">
        <f t="shared" si="129"/>
        <v>13.208816265134528</v>
      </c>
      <c r="AN226" s="31">
        <f t="shared" si="130"/>
        <v>14.013990856257116</v>
      </c>
      <c r="AO226" s="31">
        <f t="shared" si="131"/>
        <v>14.144516308741681</v>
      </c>
      <c r="AP226" s="31">
        <f t="shared" si="132"/>
        <v>14.366974370296852</v>
      </c>
      <c r="AQ226" s="31">
        <f t="shared" si="133"/>
        <v>14.653838899670429</v>
      </c>
      <c r="AR226" s="31">
        <f t="shared" si="134"/>
        <v>14.719021170908995</v>
      </c>
      <c r="AS226" s="31">
        <f t="shared" si="135"/>
        <v>14.209259349132205</v>
      </c>
      <c r="AT226" s="31">
        <f t="shared" si="136"/>
        <v>14.431717410687378</v>
      </c>
      <c r="AU226" s="31">
        <f t="shared" si="137"/>
        <v>14.718581940060954</v>
      </c>
      <c r="AV226" s="31">
        <f t="shared" si="138"/>
        <v>14.78376421129952</v>
      </c>
      <c r="AW226" s="31">
        <f t="shared" si="139"/>
        <v>17.562171734801368</v>
      </c>
      <c r="AX226" s="31">
        <f t="shared" si="140"/>
        <v>16.798615039502849</v>
      </c>
      <c r="AY226" s="31">
        <f t="shared" si="141"/>
        <v>17.367527622122537</v>
      </c>
      <c r="AZ226" s="31">
        <f t="shared" si="142"/>
        <v>18.390345132128367</v>
      </c>
      <c r="BA226" s="31">
        <f t="shared" si="143"/>
        <v>17.333204578451308</v>
      </c>
      <c r="BB226" s="31">
        <f t="shared" si="144"/>
        <v>16.543654474057888</v>
      </c>
      <c r="BC226" s="31">
        <f t="shared" si="145"/>
        <v>17.173677927979508</v>
      </c>
      <c r="BD226" s="31">
        <f t="shared" si="146"/>
        <v>18.168977540165198</v>
      </c>
      <c r="BE226" s="31">
        <f t="shared" si="147"/>
        <v>17.438562614295869</v>
      </c>
      <c r="BF226" s="31">
        <f t="shared" si="148"/>
        <v>16.380723248088657</v>
      </c>
      <c r="BG226" s="31">
        <f t="shared" si="149"/>
        <v>15.617166552790138</v>
      </c>
      <c r="BH226" s="31">
        <f t="shared" si="150"/>
        <v>16.186079135409827</v>
      </c>
      <c r="BI226" s="31">
        <f t="shared" si="151"/>
        <v>17.287752488405626</v>
      </c>
      <c r="BJ226" s="31">
        <f t="shared" si="152"/>
        <v>4.7941431839316664</v>
      </c>
      <c r="BK226" s="31">
        <f t="shared" si="153"/>
        <v>2.1815467646169897</v>
      </c>
      <c r="BL226" s="31">
        <f t="shared" si="154"/>
        <v>14.430696197054507</v>
      </c>
      <c r="BM226" s="31">
        <f t="shared" si="155"/>
        <v>14.349890585831435</v>
      </c>
    </row>
    <row r="227" spans="1:65" x14ac:dyDescent="0.25">
      <c r="A227">
        <v>28</v>
      </c>
      <c r="B227" s="3">
        <v>75</v>
      </c>
      <c r="C227" s="24">
        <v>2016</v>
      </c>
      <c r="D227" s="2" t="s">
        <v>42</v>
      </c>
      <c r="E227" s="4">
        <v>180439</v>
      </c>
      <c r="F227" s="4">
        <v>71234</v>
      </c>
      <c r="G227" s="4">
        <v>294995</v>
      </c>
      <c r="H227" s="4">
        <v>546668</v>
      </c>
      <c r="I227" s="4">
        <v>1121009.4279950564</v>
      </c>
      <c r="J227" s="4">
        <v>1588829.1196619594</v>
      </c>
      <c r="K227" s="4">
        <v>2114645.0125086866</v>
      </c>
      <c r="L227" s="4">
        <v>2042330</v>
      </c>
      <c r="M227" s="4">
        <f t="shared" si="117"/>
        <v>1195987.9674157691</v>
      </c>
      <c r="N227" s="4">
        <f t="shared" si="118"/>
        <v>1695097.7056402355</v>
      </c>
      <c r="O227" s="4">
        <f t="shared" si="119"/>
        <v>2256082.711846123</v>
      </c>
      <c r="P227" s="4">
        <f t="shared" si="120"/>
        <v>2178930.9210903617</v>
      </c>
      <c r="Q227" s="4">
        <v>12180060</v>
      </c>
      <c r="R227" s="4">
        <v>5184150</v>
      </c>
      <c r="S227" s="4">
        <v>14337900</v>
      </c>
      <c r="T227" s="4">
        <v>31702120</v>
      </c>
      <c r="U227" s="33">
        <f t="shared" si="121"/>
        <v>0.38420332772697852</v>
      </c>
      <c r="V227" s="33">
        <f t="shared" si="122"/>
        <v>0.16352691870449043</v>
      </c>
      <c r="W227" s="33">
        <f t="shared" si="123"/>
        <v>0.45226943813221326</v>
      </c>
      <c r="X227" s="4">
        <v>8834740</v>
      </c>
      <c r="Y227" s="4">
        <v>3820520</v>
      </c>
      <c r="Z227" s="4">
        <v>10852360</v>
      </c>
      <c r="AA227" s="4">
        <v>23507620</v>
      </c>
      <c r="AB227" s="11">
        <v>9715480</v>
      </c>
      <c r="AC227" s="4">
        <f t="shared" si="124"/>
        <v>11436416.80119949</v>
      </c>
      <c r="AD227" s="4">
        <f t="shared" si="125"/>
        <v>4867636.1331502749</v>
      </c>
      <c r="AE227" s="4">
        <f t="shared" si="126"/>
        <v>13462511.716191726</v>
      </c>
      <c r="AF227" s="11">
        <v>7721290</v>
      </c>
      <c r="AG227" s="14">
        <v>120.84583333333335</v>
      </c>
      <c r="AH227" s="3">
        <v>7.71</v>
      </c>
      <c r="AI227" s="4">
        <v>1875000</v>
      </c>
      <c r="AJ227" s="4">
        <v>828131</v>
      </c>
      <c r="AK227" s="31">
        <f t="shared" si="127"/>
        <v>12.103148049498552</v>
      </c>
      <c r="AL227" s="31">
        <f t="shared" si="128"/>
        <v>11.173725511509701</v>
      </c>
      <c r="AM227" s="31">
        <f t="shared" si="129"/>
        <v>12.594713686025775</v>
      </c>
      <c r="AN227" s="31">
        <f t="shared" si="130"/>
        <v>13.211596950153687</v>
      </c>
      <c r="AO227" s="31">
        <f t="shared" si="131"/>
        <v>13.929740112362424</v>
      </c>
      <c r="AP227" s="31">
        <f t="shared" si="132"/>
        <v>14.27850790019041</v>
      </c>
      <c r="AQ227" s="31">
        <f t="shared" si="133"/>
        <v>14.564397513589848</v>
      </c>
      <c r="AR227" s="31">
        <f t="shared" si="134"/>
        <v>14.529601870918226</v>
      </c>
      <c r="AS227" s="31">
        <f t="shared" si="135"/>
        <v>13.994483152752949</v>
      </c>
      <c r="AT227" s="31">
        <f t="shared" si="136"/>
        <v>14.343250940580935</v>
      </c>
      <c r="AU227" s="31">
        <f t="shared" si="137"/>
        <v>14.629140553980372</v>
      </c>
      <c r="AV227" s="31">
        <f t="shared" si="138"/>
        <v>14.594344911308751</v>
      </c>
      <c r="AW227" s="31">
        <f t="shared" si="139"/>
        <v>16.315310746342266</v>
      </c>
      <c r="AX227" s="31">
        <f t="shared" si="140"/>
        <v>15.461116451780818</v>
      </c>
      <c r="AY227" s="31">
        <f t="shared" si="141"/>
        <v>16.478416938897205</v>
      </c>
      <c r="AZ227" s="31">
        <f t="shared" si="142"/>
        <v>17.271894113582952</v>
      </c>
      <c r="BA227" s="31">
        <f t="shared" si="143"/>
        <v>15.994202234893176</v>
      </c>
      <c r="BB227" s="31">
        <f t="shared" si="144"/>
        <v>15.155897096972952</v>
      </c>
      <c r="BC227" s="31">
        <f t="shared" si="145"/>
        <v>16.19989312581928</v>
      </c>
      <c r="BD227" s="31">
        <f t="shared" si="146"/>
        <v>16.972835181874142</v>
      </c>
      <c r="BE227" s="31">
        <f t="shared" si="147"/>
        <v>16.089231047704892</v>
      </c>
      <c r="BF227" s="31">
        <f t="shared" si="148"/>
        <v>16.25231327817497</v>
      </c>
      <c r="BG227" s="31">
        <f t="shared" si="149"/>
        <v>15.398118983613523</v>
      </c>
      <c r="BH227" s="31">
        <f t="shared" si="150"/>
        <v>16.415419470729912</v>
      </c>
      <c r="BI227" s="31">
        <f t="shared" si="151"/>
        <v>15.859492006487164</v>
      </c>
      <c r="BJ227" s="31">
        <f t="shared" si="152"/>
        <v>4.7945156285520785</v>
      </c>
      <c r="BK227" s="31">
        <f t="shared" si="153"/>
        <v>2.0425181875752383</v>
      </c>
      <c r="BL227" s="31">
        <f t="shared" si="154"/>
        <v>14.444119217386648</v>
      </c>
      <c r="BM227" s="31">
        <f t="shared" si="155"/>
        <v>13.626926633413497</v>
      </c>
    </row>
    <row r="228" spans="1:65" x14ac:dyDescent="0.25">
      <c r="A228">
        <v>29</v>
      </c>
      <c r="B228" s="6">
        <v>76</v>
      </c>
      <c r="C228" s="24">
        <v>2016</v>
      </c>
      <c r="D228" s="5" t="s">
        <v>43</v>
      </c>
      <c r="E228" s="7">
        <v>319997</v>
      </c>
      <c r="F228" s="7">
        <v>104325</v>
      </c>
      <c r="G228" s="7">
        <v>199860</v>
      </c>
      <c r="H228" s="7">
        <v>624182</v>
      </c>
      <c r="I228" s="7">
        <v>1526866.7545851993</v>
      </c>
      <c r="J228" s="7">
        <v>2093440.7630577523</v>
      </c>
      <c r="K228" s="7">
        <v>1800608.7347593314</v>
      </c>
      <c r="L228" s="7">
        <v>1912196</v>
      </c>
      <c r="M228" s="4">
        <f t="shared" si="117"/>
        <v>1628990.9975129289</v>
      </c>
      <c r="N228" s="4">
        <f t="shared" si="118"/>
        <v>2233460.2195029883</v>
      </c>
      <c r="O228" s="4">
        <f t="shared" si="119"/>
        <v>1921042.1670114531</v>
      </c>
      <c r="P228" s="4">
        <f t="shared" si="120"/>
        <v>2040092.9289513964</v>
      </c>
      <c r="Q228" s="7">
        <v>15753384.770000001</v>
      </c>
      <c r="R228" s="7">
        <v>6426960.7100000009</v>
      </c>
      <c r="S228" s="7">
        <v>13778158.140000001</v>
      </c>
      <c r="T228" s="7">
        <v>35958503.619999997</v>
      </c>
      <c r="U228" s="33">
        <f t="shared" si="121"/>
        <v>0.43809900813664621</v>
      </c>
      <c r="V228" s="33">
        <f t="shared" si="122"/>
        <v>0.17873270750970147</v>
      </c>
      <c r="W228" s="33">
        <f t="shared" si="123"/>
        <v>0.38316828435365247</v>
      </c>
      <c r="X228" s="7">
        <v>11352492.949999999</v>
      </c>
      <c r="Y228" s="7">
        <v>5189535.97</v>
      </c>
      <c r="Z228" s="7">
        <v>10982738.129999999</v>
      </c>
      <c r="AA228" s="7">
        <v>27524767.059999999</v>
      </c>
      <c r="AB228" s="12">
        <v>10915632.18</v>
      </c>
      <c r="AC228" s="4">
        <f t="shared" si="124"/>
        <v>13040706.562550042</v>
      </c>
      <c r="AD228" s="4">
        <f t="shared" si="125"/>
        <v>5320260.3714571921</v>
      </c>
      <c r="AE228" s="4">
        <f t="shared" si="126"/>
        <v>11405607.10599277</v>
      </c>
      <c r="AF228" s="12">
        <v>7984376.1500000004</v>
      </c>
      <c r="AG228" s="16">
        <v>123.40833333333332</v>
      </c>
      <c r="AH228" s="6">
        <v>7.76</v>
      </c>
      <c r="AI228" s="7">
        <v>1864000</v>
      </c>
      <c r="AJ228" s="7">
        <v>897964</v>
      </c>
      <c r="AK228" s="31">
        <f t="shared" si="127"/>
        <v>12.676066899731964</v>
      </c>
      <c r="AL228" s="31">
        <f t="shared" si="128"/>
        <v>11.555266305459753</v>
      </c>
      <c r="AM228" s="31">
        <f t="shared" si="129"/>
        <v>12.205372400415781</v>
      </c>
      <c r="AN228" s="31">
        <f t="shared" si="130"/>
        <v>13.344197271491778</v>
      </c>
      <c r="AO228" s="31">
        <f t="shared" si="131"/>
        <v>14.238728320789761</v>
      </c>
      <c r="AP228" s="31">
        <f t="shared" si="132"/>
        <v>14.554319568391497</v>
      </c>
      <c r="AQ228" s="31">
        <f t="shared" si="133"/>
        <v>14.403635351671811</v>
      </c>
      <c r="AR228" s="31">
        <f t="shared" si="134"/>
        <v>14.463762877799896</v>
      </c>
      <c r="AS228" s="31">
        <f t="shared" si="135"/>
        <v>14.303471361180286</v>
      </c>
      <c r="AT228" s="31">
        <f t="shared" si="136"/>
        <v>14.619062608782022</v>
      </c>
      <c r="AU228" s="31">
        <f t="shared" si="137"/>
        <v>14.468378392062336</v>
      </c>
      <c r="AV228" s="31">
        <f t="shared" si="138"/>
        <v>14.528505918190421</v>
      </c>
      <c r="AW228" s="31">
        <f t="shared" si="139"/>
        <v>16.57256580617867</v>
      </c>
      <c r="AX228" s="31">
        <f t="shared" si="140"/>
        <v>15.676012311062603</v>
      </c>
      <c r="AY228" s="31">
        <f t="shared" si="141"/>
        <v>16.43859515278751</v>
      </c>
      <c r="AZ228" s="31">
        <f t="shared" si="142"/>
        <v>17.397876154354822</v>
      </c>
      <c r="BA228" s="31">
        <f t="shared" si="143"/>
        <v>16.244947920945464</v>
      </c>
      <c r="BB228" s="31">
        <f t="shared" si="144"/>
        <v>15.462154842667053</v>
      </c>
      <c r="BC228" s="31">
        <f t="shared" si="145"/>
        <v>16.211835337273993</v>
      </c>
      <c r="BD228" s="31">
        <f t="shared" si="146"/>
        <v>17.130596777685255</v>
      </c>
      <c r="BE228" s="31">
        <f t="shared" si="147"/>
        <v>16.205706464749806</v>
      </c>
      <c r="BF228" s="31">
        <f t="shared" si="148"/>
        <v>16.383586297239503</v>
      </c>
      <c r="BG228" s="31">
        <f t="shared" si="149"/>
        <v>15.487032802123437</v>
      </c>
      <c r="BH228" s="31">
        <f t="shared" si="150"/>
        <v>16.249615643848344</v>
      </c>
      <c r="BI228" s="31">
        <f t="shared" si="151"/>
        <v>15.892997208839608</v>
      </c>
      <c r="BJ228" s="31">
        <f t="shared" si="152"/>
        <v>4.8154986402554574</v>
      </c>
      <c r="BK228" s="31">
        <f t="shared" si="153"/>
        <v>2.0489823341951272</v>
      </c>
      <c r="BL228" s="31">
        <f t="shared" si="154"/>
        <v>14.438235274227674</v>
      </c>
      <c r="BM228" s="31">
        <f t="shared" si="155"/>
        <v>13.707885257393889</v>
      </c>
    </row>
    <row r="229" spans="1:65" x14ac:dyDescent="0.25">
      <c r="A229">
        <v>30</v>
      </c>
      <c r="B229" s="3">
        <v>81</v>
      </c>
      <c r="C229" s="24">
        <v>2016</v>
      </c>
      <c r="D229" s="2" t="s">
        <v>44</v>
      </c>
      <c r="E229" s="4">
        <v>278115</v>
      </c>
      <c r="F229" s="4">
        <v>89265</v>
      </c>
      <c r="G229" s="4">
        <v>323406</v>
      </c>
      <c r="H229" s="4">
        <v>690786</v>
      </c>
      <c r="I229" s="4">
        <v>2120574.1247829134</v>
      </c>
      <c r="J229" s="4">
        <v>1976599.5510894526</v>
      </c>
      <c r="K229" s="4">
        <v>2233852.1465959195</v>
      </c>
      <c r="L229" s="4">
        <v>2375316</v>
      </c>
      <c r="M229" s="4">
        <f t="shared" si="117"/>
        <v>2262408.3918630295</v>
      </c>
      <c r="N229" s="4">
        <f t="shared" si="118"/>
        <v>2108804.1014342131</v>
      </c>
      <c r="O229" s="4">
        <f t="shared" si="119"/>
        <v>2383262.9963629427</v>
      </c>
      <c r="P229" s="4">
        <f t="shared" si="120"/>
        <v>2534188.6373703927</v>
      </c>
      <c r="Q229" s="4">
        <v>9599742.8300000001</v>
      </c>
      <c r="R229" s="4">
        <v>5002834.5</v>
      </c>
      <c r="S229" s="4">
        <v>22460065.330000002</v>
      </c>
      <c r="T229" s="4">
        <v>37062642.659999996</v>
      </c>
      <c r="U229" s="33">
        <f t="shared" si="121"/>
        <v>0.25901398661894559</v>
      </c>
      <c r="V229" s="33">
        <f t="shared" si="122"/>
        <v>0.13498321061167418</v>
      </c>
      <c r="W229" s="33">
        <f t="shared" si="123"/>
        <v>0.60600280276938034</v>
      </c>
      <c r="X229" s="4">
        <v>7035679.0699999994</v>
      </c>
      <c r="Y229" s="4">
        <v>3381367.48</v>
      </c>
      <c r="Z229" s="4">
        <v>15874147.249999998</v>
      </c>
      <c r="AA229" s="4">
        <v>26291193.809999999</v>
      </c>
      <c r="AB229" s="11">
        <v>11000818.970000001</v>
      </c>
      <c r="AC229" s="4">
        <f t="shared" si="124"/>
        <v>7709959.010088413</v>
      </c>
      <c r="AD229" s="4">
        <f t="shared" si="125"/>
        <v>4017987.7328293128</v>
      </c>
      <c r="AE229" s="4">
        <f t="shared" si="126"/>
        <v>18038627.297082275</v>
      </c>
      <c r="AF229" s="11">
        <v>8177012.3600000003</v>
      </c>
      <c r="AG229" s="14">
        <v>123.33249999999998</v>
      </c>
      <c r="AH229" s="3">
        <v>9.69</v>
      </c>
      <c r="AI229" s="4">
        <v>1775000</v>
      </c>
      <c r="AJ229" s="4">
        <v>1151962</v>
      </c>
      <c r="AK229" s="31">
        <f t="shared" si="127"/>
        <v>12.535789976200064</v>
      </c>
      <c r="AL229" s="31">
        <f t="shared" si="128"/>
        <v>11.399364752747061</v>
      </c>
      <c r="AM229" s="31">
        <f t="shared" si="129"/>
        <v>12.686663778828736</v>
      </c>
      <c r="AN229" s="31">
        <f t="shared" si="130"/>
        <v>13.445585358691449</v>
      </c>
      <c r="AO229" s="31">
        <f t="shared" si="131"/>
        <v>14.567197423561664</v>
      </c>
      <c r="AP229" s="31">
        <f t="shared" si="132"/>
        <v>14.496888527811706</v>
      </c>
      <c r="AQ229" s="31">
        <f t="shared" si="133"/>
        <v>14.619238073160519</v>
      </c>
      <c r="AR229" s="31">
        <f t="shared" si="134"/>
        <v>14.680641039231741</v>
      </c>
      <c r="AS229" s="31">
        <f t="shared" si="135"/>
        <v>14.631940463952189</v>
      </c>
      <c r="AT229" s="31">
        <f t="shared" si="136"/>
        <v>14.56163156820223</v>
      </c>
      <c r="AU229" s="31">
        <f t="shared" si="137"/>
        <v>14.683981113551043</v>
      </c>
      <c r="AV229" s="31">
        <f t="shared" si="138"/>
        <v>14.745384079622266</v>
      </c>
      <c r="AW229" s="31">
        <f t="shared" si="139"/>
        <v>16.077246867537578</v>
      </c>
      <c r="AX229" s="31">
        <f t="shared" si="140"/>
        <v>15.425515209771273</v>
      </c>
      <c r="AY229" s="31">
        <f t="shared" si="141"/>
        <v>16.927249415996965</v>
      </c>
      <c r="AZ229" s="31">
        <f t="shared" si="142"/>
        <v>17.428120083888505</v>
      </c>
      <c r="BA229" s="31">
        <f t="shared" si="143"/>
        <v>15.766504771235343</v>
      </c>
      <c r="BB229" s="31">
        <f t="shared" si="144"/>
        <v>15.033790765520486</v>
      </c>
      <c r="BC229" s="31">
        <f t="shared" si="145"/>
        <v>16.58020238476481</v>
      </c>
      <c r="BD229" s="31">
        <f t="shared" si="146"/>
        <v>17.084744604956189</v>
      </c>
      <c r="BE229" s="31">
        <f t="shared" si="147"/>
        <v>16.213480279809428</v>
      </c>
      <c r="BF229" s="31">
        <f t="shared" si="148"/>
        <v>15.858023429064733</v>
      </c>
      <c r="BG229" s="31">
        <f t="shared" si="149"/>
        <v>15.206291771298426</v>
      </c>
      <c r="BH229" s="31">
        <f t="shared" si="150"/>
        <v>16.70802597752412</v>
      </c>
      <c r="BI229" s="31">
        <f t="shared" si="151"/>
        <v>15.916837404699777</v>
      </c>
      <c r="BJ229" s="31">
        <f t="shared" si="152"/>
        <v>4.8148839601905769</v>
      </c>
      <c r="BK229" s="31">
        <f t="shared" si="153"/>
        <v>2.2710944259026746</v>
      </c>
      <c r="BL229" s="31">
        <f t="shared" si="154"/>
        <v>14.389310980891652</v>
      </c>
      <c r="BM229" s="31">
        <f t="shared" si="155"/>
        <v>13.956977133582809</v>
      </c>
    </row>
    <row r="230" spans="1:65" x14ac:dyDescent="0.25">
      <c r="A230">
        <v>31</v>
      </c>
      <c r="B230" s="6">
        <v>82</v>
      </c>
      <c r="C230" s="24">
        <v>2016</v>
      </c>
      <c r="D230" s="5" t="s">
        <v>45</v>
      </c>
      <c r="E230" s="7">
        <v>219486</v>
      </c>
      <c r="F230" s="7">
        <v>69720</v>
      </c>
      <c r="G230" s="7">
        <v>214273</v>
      </c>
      <c r="H230" s="7">
        <v>503479</v>
      </c>
      <c r="I230" s="7">
        <v>1755243.4858533118</v>
      </c>
      <c r="J230" s="7">
        <v>1920608.4524813539</v>
      </c>
      <c r="K230" s="7">
        <v>2301385.8858932294</v>
      </c>
      <c r="L230" s="7">
        <v>2416837</v>
      </c>
      <c r="M230" s="4">
        <f t="shared" si="117"/>
        <v>1872642.6705616692</v>
      </c>
      <c r="N230" s="4">
        <f t="shared" si="118"/>
        <v>2049068.046994918</v>
      </c>
      <c r="O230" s="4">
        <f t="shared" si="119"/>
        <v>2455313.7191999787</v>
      </c>
      <c r="P230" s="4">
        <f t="shared" si="120"/>
        <v>2578486.7629302153</v>
      </c>
      <c r="Q230" s="7">
        <v>9722320</v>
      </c>
      <c r="R230" s="7">
        <v>3545520</v>
      </c>
      <c r="S230" s="7">
        <v>15889440</v>
      </c>
      <c r="T230" s="7">
        <v>29157270</v>
      </c>
      <c r="U230" s="33">
        <f t="shared" si="121"/>
        <v>0.33344411188015888</v>
      </c>
      <c r="V230" s="33">
        <f t="shared" si="122"/>
        <v>0.12159986171544866</v>
      </c>
      <c r="W230" s="33">
        <f t="shared" si="123"/>
        <v>0.54495636937202974</v>
      </c>
      <c r="X230" s="7">
        <v>6967420</v>
      </c>
      <c r="Y230" s="7">
        <v>2740010</v>
      </c>
      <c r="Z230" s="7">
        <v>11849240</v>
      </c>
      <c r="AA230" s="7">
        <v>21556680</v>
      </c>
      <c r="AB230" s="12">
        <v>8144300</v>
      </c>
      <c r="AC230" s="4">
        <f t="shared" si="124"/>
        <v>9925488.8444827925</v>
      </c>
      <c r="AD230" s="4">
        <f t="shared" si="125"/>
        <v>3619611.2870066641</v>
      </c>
      <c r="AE230" s="4">
        <f t="shared" si="126"/>
        <v>16221484.117482111</v>
      </c>
      <c r="AF230" s="12">
        <v>6251600</v>
      </c>
      <c r="AG230" s="16">
        <v>128.8775</v>
      </c>
      <c r="AH230" s="6">
        <v>8.9600000000000009</v>
      </c>
      <c r="AI230" s="7">
        <v>1681266</v>
      </c>
      <c r="AJ230" s="7">
        <v>792478</v>
      </c>
      <c r="AK230" s="31">
        <f t="shared" si="127"/>
        <v>12.299043728142063</v>
      </c>
      <c r="AL230" s="31">
        <f t="shared" si="128"/>
        <v>11.152242499633957</v>
      </c>
      <c r="AM230" s="31">
        <f t="shared" si="129"/>
        <v>12.2750061819235</v>
      </c>
      <c r="AN230" s="31">
        <f t="shared" si="130"/>
        <v>13.129297282227256</v>
      </c>
      <c r="AO230" s="31">
        <f t="shared" si="131"/>
        <v>14.37811814363678</v>
      </c>
      <c r="AP230" s="31">
        <f t="shared" si="132"/>
        <v>14.468152596135065</v>
      </c>
      <c r="AQ230" s="31">
        <f t="shared" si="133"/>
        <v>14.649022058517557</v>
      </c>
      <c r="AR230" s="31">
        <f t="shared" si="134"/>
        <v>14.697970218437575</v>
      </c>
      <c r="AS230" s="31">
        <f t="shared" si="135"/>
        <v>14.442861184027304</v>
      </c>
      <c r="AT230" s="31">
        <f t="shared" si="136"/>
        <v>14.532895636525589</v>
      </c>
      <c r="AU230" s="31">
        <f t="shared" si="137"/>
        <v>14.713765098908084</v>
      </c>
      <c r="AV230" s="31">
        <f t="shared" si="138"/>
        <v>14.7627132588281</v>
      </c>
      <c r="AW230" s="31">
        <f t="shared" si="139"/>
        <v>16.089934831083909</v>
      </c>
      <c r="AX230" s="31">
        <f t="shared" si="140"/>
        <v>15.081195392663599</v>
      </c>
      <c r="AY230" s="31">
        <f t="shared" si="141"/>
        <v>16.581165295601124</v>
      </c>
      <c r="AZ230" s="31">
        <f t="shared" si="142"/>
        <v>17.188214839322796</v>
      </c>
      <c r="BA230" s="31">
        <f t="shared" si="143"/>
        <v>15.756755556392164</v>
      </c>
      <c r="BB230" s="31">
        <f t="shared" si="144"/>
        <v>14.823472127992629</v>
      </c>
      <c r="BC230" s="31">
        <f t="shared" si="145"/>
        <v>16.287774288467578</v>
      </c>
      <c r="BD230" s="31">
        <f t="shared" si="146"/>
        <v>16.886196303279291</v>
      </c>
      <c r="BE230" s="31">
        <f t="shared" si="147"/>
        <v>15.912828854029145</v>
      </c>
      <c r="BF230" s="31">
        <f t="shared" si="148"/>
        <v>16.110616637176769</v>
      </c>
      <c r="BG230" s="31">
        <f t="shared" si="149"/>
        <v>15.101877198756458</v>
      </c>
      <c r="BH230" s="31">
        <f t="shared" si="150"/>
        <v>16.601847101693984</v>
      </c>
      <c r="BI230" s="31">
        <f t="shared" si="151"/>
        <v>15.648347988950176</v>
      </c>
      <c r="BJ230" s="31">
        <f t="shared" si="152"/>
        <v>4.8588623407910676</v>
      </c>
      <c r="BK230" s="31">
        <f t="shared" si="153"/>
        <v>2.192770226986839</v>
      </c>
      <c r="BL230" s="31">
        <f t="shared" si="154"/>
        <v>14.335057639015627</v>
      </c>
      <c r="BM230" s="31">
        <f t="shared" si="155"/>
        <v>13.582920024095884</v>
      </c>
    </row>
    <row r="231" spans="1:65" x14ac:dyDescent="0.25">
      <c r="A231">
        <v>32</v>
      </c>
      <c r="B231" s="3">
        <v>91</v>
      </c>
      <c r="C231" s="24">
        <v>2016</v>
      </c>
      <c r="D231" s="2" t="s">
        <v>46</v>
      </c>
      <c r="E231" s="4">
        <v>156835</v>
      </c>
      <c r="F231" s="4">
        <v>43855</v>
      </c>
      <c r="G231" s="4">
        <v>201670</v>
      </c>
      <c r="H231" s="4">
        <v>402360</v>
      </c>
      <c r="I231" s="4">
        <v>2903051.1037332229</v>
      </c>
      <c r="J231" s="4">
        <v>2483180.2571656597</v>
      </c>
      <c r="K231" s="4">
        <v>2595298.177185501</v>
      </c>
      <c r="L231" s="4">
        <v>2845620</v>
      </c>
      <c r="M231" s="4">
        <f t="shared" si="117"/>
        <v>3097221.2205813085</v>
      </c>
      <c r="N231" s="4">
        <f t="shared" si="118"/>
        <v>2649267.3784253146</v>
      </c>
      <c r="O231" s="4">
        <f t="shared" si="119"/>
        <v>2768884.2879059408</v>
      </c>
      <c r="P231" s="4">
        <f t="shared" si="120"/>
        <v>3035948.8465003967</v>
      </c>
      <c r="Q231" s="4">
        <v>20039450</v>
      </c>
      <c r="R231" s="4">
        <v>27597040</v>
      </c>
      <c r="S231" s="4">
        <v>18994600</v>
      </c>
      <c r="T231" s="4">
        <v>66631080</v>
      </c>
      <c r="U231" s="33">
        <f t="shared" si="121"/>
        <v>0.30075229157324179</v>
      </c>
      <c r="V231" s="33">
        <f t="shared" si="122"/>
        <v>0.41417668751579595</v>
      </c>
      <c r="W231" s="33">
        <f t="shared" si="123"/>
        <v>0.28507117099107504</v>
      </c>
      <c r="X231" s="4">
        <v>16829060</v>
      </c>
      <c r="Y231" s="4">
        <v>23899890</v>
      </c>
      <c r="Z231" s="4">
        <v>13982320</v>
      </c>
      <c r="AA231" s="4">
        <v>54711280</v>
      </c>
      <c r="AB231" s="11">
        <v>13991270</v>
      </c>
      <c r="AC231" s="4">
        <f t="shared" si="124"/>
        <v>8952365.3548145704</v>
      </c>
      <c r="AD231" s="4">
        <f t="shared" si="125"/>
        <v>12328621.034580883</v>
      </c>
      <c r="AE231" s="4">
        <f t="shared" si="126"/>
        <v>8485592.1179753356</v>
      </c>
      <c r="AF231" s="11">
        <v>10472310</v>
      </c>
      <c r="AG231" s="14">
        <v>118.73833333333334</v>
      </c>
      <c r="AH231" s="3">
        <v>9.57</v>
      </c>
      <c r="AI231" s="4">
        <v>2237000</v>
      </c>
      <c r="AJ231" s="4">
        <v>620748</v>
      </c>
      <c r="AK231" s="31">
        <f t="shared" si="127"/>
        <v>11.962949576275557</v>
      </c>
      <c r="AL231" s="31">
        <f t="shared" si="128"/>
        <v>10.688644016385481</v>
      </c>
      <c r="AM231" s="31">
        <f t="shared" si="129"/>
        <v>12.214387977133887</v>
      </c>
      <c r="AN231" s="31">
        <f t="shared" si="130"/>
        <v>12.905102489248275</v>
      </c>
      <c r="AO231" s="31">
        <f t="shared" si="131"/>
        <v>14.881272846618003</v>
      </c>
      <c r="AP231" s="31">
        <f t="shared" si="132"/>
        <v>14.725050658377921</v>
      </c>
      <c r="AQ231" s="31">
        <f t="shared" si="133"/>
        <v>14.769211972484193</v>
      </c>
      <c r="AR231" s="31">
        <f t="shared" si="134"/>
        <v>14.861291527986397</v>
      </c>
      <c r="AS231" s="31">
        <f t="shared" si="135"/>
        <v>14.946015887008528</v>
      </c>
      <c r="AT231" s="31">
        <f t="shared" si="136"/>
        <v>14.789793698768447</v>
      </c>
      <c r="AU231" s="31">
        <f t="shared" si="137"/>
        <v>14.833955012874718</v>
      </c>
      <c r="AV231" s="31">
        <f t="shared" si="138"/>
        <v>14.926034568376924</v>
      </c>
      <c r="AW231" s="31">
        <f t="shared" si="139"/>
        <v>16.813213388694535</v>
      </c>
      <c r="AX231" s="31">
        <f t="shared" si="140"/>
        <v>17.133219078559264</v>
      </c>
      <c r="AY231" s="31">
        <f t="shared" si="141"/>
        <v>16.759665286208932</v>
      </c>
      <c r="AZ231" s="31">
        <f t="shared" si="142"/>
        <v>18.01468169332226</v>
      </c>
      <c r="BA231" s="31">
        <f t="shared" si="143"/>
        <v>16.638617711963082</v>
      </c>
      <c r="BB231" s="31">
        <f t="shared" si="144"/>
        <v>16.989384414380687</v>
      </c>
      <c r="BC231" s="31">
        <f t="shared" si="145"/>
        <v>16.453304232360619</v>
      </c>
      <c r="BD231" s="31">
        <f t="shared" si="146"/>
        <v>17.817580461854792</v>
      </c>
      <c r="BE231" s="31">
        <f t="shared" si="147"/>
        <v>16.453944121649435</v>
      </c>
      <c r="BF231" s="31">
        <f t="shared" si="148"/>
        <v>16.007428340787932</v>
      </c>
      <c r="BG231" s="31">
        <f t="shared" si="149"/>
        <v>16.327434030652661</v>
      </c>
      <c r="BH231" s="31">
        <f t="shared" si="150"/>
        <v>15.953880238302331</v>
      </c>
      <c r="BI231" s="31">
        <f t="shared" si="151"/>
        <v>16.16424518888391</v>
      </c>
      <c r="BJ231" s="31">
        <f t="shared" si="152"/>
        <v>4.7769221924742995</v>
      </c>
      <c r="BK231" s="31">
        <f t="shared" si="153"/>
        <v>2.258633205464863</v>
      </c>
      <c r="BL231" s="31">
        <f t="shared" si="154"/>
        <v>14.620646240472267</v>
      </c>
      <c r="BM231" s="31">
        <f t="shared" si="155"/>
        <v>13.338680481456242</v>
      </c>
    </row>
    <row r="232" spans="1:65" x14ac:dyDescent="0.25">
      <c r="A232">
        <v>33</v>
      </c>
      <c r="B232" s="6">
        <v>94</v>
      </c>
      <c r="C232" s="24">
        <v>2016</v>
      </c>
      <c r="D232" s="5" t="s">
        <v>47</v>
      </c>
      <c r="E232" s="7">
        <v>1109203</v>
      </c>
      <c r="F232" s="7">
        <v>78921</v>
      </c>
      <c r="G232" s="7">
        <v>476361</v>
      </c>
      <c r="H232" s="7">
        <v>1664485</v>
      </c>
      <c r="I232" s="7">
        <v>2019004.5458108208</v>
      </c>
      <c r="J232" s="7">
        <v>3271089.4826218626</v>
      </c>
      <c r="K232" s="7">
        <v>3270983.5187158477</v>
      </c>
      <c r="L232" s="7">
        <v>3455079</v>
      </c>
      <c r="M232" s="4">
        <f t="shared" si="117"/>
        <v>2154045.34756342</v>
      </c>
      <c r="N232" s="4">
        <f t="shared" si="118"/>
        <v>3489875.7886033352</v>
      </c>
      <c r="O232" s="4">
        <f t="shared" si="119"/>
        <v>3489762.7373181195</v>
      </c>
      <c r="P232" s="4">
        <f t="shared" si="120"/>
        <v>3686171.4159366833</v>
      </c>
      <c r="Q232" s="7">
        <v>82648723.329999998</v>
      </c>
      <c r="R232" s="7">
        <v>26823938.170000002</v>
      </c>
      <c r="S232" s="7">
        <v>66079527.489999995</v>
      </c>
      <c r="T232" s="7">
        <v>175552188.97999999</v>
      </c>
      <c r="U232" s="33">
        <f t="shared" si="121"/>
        <v>0.47079289532194818</v>
      </c>
      <c r="V232" s="33">
        <f t="shared" si="122"/>
        <v>0.15279751466417746</v>
      </c>
      <c r="W232" s="33">
        <f t="shared" si="123"/>
        <v>0.37640959007083752</v>
      </c>
      <c r="X232" s="7">
        <v>75298254.549999997</v>
      </c>
      <c r="Y232" s="7">
        <v>18249111.129999999</v>
      </c>
      <c r="Z232" s="7">
        <v>48673725.940000005</v>
      </c>
      <c r="AA232" s="7">
        <v>142221091.62</v>
      </c>
      <c r="AB232" s="12">
        <v>51749803.240000002</v>
      </c>
      <c r="AC232" s="4">
        <f t="shared" si="124"/>
        <v>14013891.57610674</v>
      </c>
      <c r="AD232" s="4">
        <f t="shared" si="125"/>
        <v>4548258.5333792241</v>
      </c>
      <c r="AE232" s="4">
        <f t="shared" si="126"/>
        <v>11204423.932209633</v>
      </c>
      <c r="AF232" s="12">
        <v>37824226.82</v>
      </c>
      <c r="AG232" s="16">
        <v>126.12083333333334</v>
      </c>
      <c r="AH232" s="6">
        <v>6.48</v>
      </c>
      <c r="AI232" s="7">
        <v>2435000</v>
      </c>
      <c r="AJ232" s="7">
        <v>2245462</v>
      </c>
      <c r="AK232" s="31">
        <f t="shared" si="127"/>
        <v>13.919152297372104</v>
      </c>
      <c r="AL232" s="31">
        <f t="shared" si="128"/>
        <v>11.276202631115575</v>
      </c>
      <c r="AM232" s="31">
        <f t="shared" si="129"/>
        <v>13.073931249132395</v>
      </c>
      <c r="AN232" s="31">
        <f t="shared" si="130"/>
        <v>14.325026324241382</v>
      </c>
      <c r="AO232" s="31">
        <f t="shared" si="131"/>
        <v>14.518115148808448</v>
      </c>
      <c r="AP232" s="31">
        <f t="shared" si="132"/>
        <v>15.000633662496652</v>
      </c>
      <c r="AQ232" s="31">
        <f t="shared" si="133"/>
        <v>15.000601267900628</v>
      </c>
      <c r="AR232" s="31">
        <f t="shared" si="134"/>
        <v>15.055355880334943</v>
      </c>
      <c r="AS232" s="31">
        <f t="shared" si="135"/>
        <v>14.582858189198973</v>
      </c>
      <c r="AT232" s="31">
        <f t="shared" si="136"/>
        <v>15.065376702887177</v>
      </c>
      <c r="AU232" s="31">
        <f t="shared" si="137"/>
        <v>15.065344308291152</v>
      </c>
      <c r="AV232" s="31">
        <f t="shared" si="138"/>
        <v>15.120098920725468</v>
      </c>
      <c r="AW232" s="31">
        <f t="shared" si="139"/>
        <v>18.23010993540904</v>
      </c>
      <c r="AX232" s="31">
        <f t="shared" si="140"/>
        <v>17.104805262100193</v>
      </c>
      <c r="AY232" s="31">
        <f t="shared" si="141"/>
        <v>18.006369536576372</v>
      </c>
      <c r="AZ232" s="31">
        <f t="shared" si="142"/>
        <v>18.983446929768988</v>
      </c>
      <c r="BA232" s="31">
        <f t="shared" si="143"/>
        <v>18.136967512554584</v>
      </c>
      <c r="BB232" s="31">
        <f t="shared" si="144"/>
        <v>16.719626931601159</v>
      </c>
      <c r="BC232" s="31">
        <f t="shared" si="145"/>
        <v>17.700649934046893</v>
      </c>
      <c r="BD232" s="31">
        <f t="shared" si="146"/>
        <v>18.772893387963244</v>
      </c>
      <c r="BE232" s="31">
        <f t="shared" si="147"/>
        <v>17.76193118797692</v>
      </c>
      <c r="BF232" s="31">
        <f t="shared" si="148"/>
        <v>16.455559651055708</v>
      </c>
      <c r="BG232" s="31">
        <f t="shared" si="149"/>
        <v>15.330254977746863</v>
      </c>
      <c r="BH232" s="31">
        <f t="shared" si="150"/>
        <v>16.23181925222304</v>
      </c>
      <c r="BI232" s="31">
        <f t="shared" si="151"/>
        <v>17.448460376451585</v>
      </c>
      <c r="BJ232" s="31">
        <f t="shared" si="152"/>
        <v>4.837240442118822</v>
      </c>
      <c r="BK232" s="31">
        <f t="shared" si="153"/>
        <v>1.8687205103641833</v>
      </c>
      <c r="BL232" s="31">
        <f t="shared" si="154"/>
        <v>14.705457314498828</v>
      </c>
      <c r="BM232" s="31">
        <f t="shared" si="155"/>
        <v>14.62442184863238</v>
      </c>
    </row>
    <row r="233" spans="1:65" x14ac:dyDescent="0.25">
      <c r="A233">
        <v>1</v>
      </c>
      <c r="B233" s="3">
        <v>11</v>
      </c>
      <c r="C233" s="24">
        <v>2017</v>
      </c>
      <c r="D233" s="2" t="s">
        <v>14</v>
      </c>
      <c r="E233" s="4">
        <v>848505</v>
      </c>
      <c r="F233" s="4">
        <v>314965</v>
      </c>
      <c r="G233" s="4">
        <v>975042</v>
      </c>
      <c r="H233" s="4">
        <v>2138512</v>
      </c>
      <c r="I233" s="4">
        <v>1475586.8309249799</v>
      </c>
      <c r="J233" s="4">
        <v>1832929.0309240711</v>
      </c>
      <c r="K233" s="4">
        <v>2273779.9512595357</v>
      </c>
      <c r="L233" s="4">
        <v>2151238</v>
      </c>
      <c r="M233" s="4">
        <f t="shared" si="117"/>
        <v>1574281.2242175231</v>
      </c>
      <c r="N233" s="4">
        <f t="shared" si="118"/>
        <v>1955524.2011059185</v>
      </c>
      <c r="O233" s="4">
        <f t="shared" si="119"/>
        <v>2425861.3659666842</v>
      </c>
      <c r="P233" s="4">
        <f t="shared" si="120"/>
        <v>2295123.2155550709</v>
      </c>
      <c r="Q233" s="4">
        <v>50202558.199999996</v>
      </c>
      <c r="R233" s="4">
        <v>21556659.640000001</v>
      </c>
      <c r="S233" s="11">
        <v>74724135.019999996</v>
      </c>
      <c r="T233" s="4">
        <v>146483352.87</v>
      </c>
      <c r="U233" s="33">
        <f t="shared" si="121"/>
        <v>0.34271852204634751</v>
      </c>
      <c r="V233" s="33">
        <f t="shared" si="122"/>
        <v>0.14716115666147367</v>
      </c>
      <c r="W233" s="33">
        <f t="shared" si="123"/>
        <v>0.5101203212239116</v>
      </c>
      <c r="X233" s="4">
        <v>42630524.849999994</v>
      </c>
      <c r="Y233" s="4">
        <v>17787628.909999996</v>
      </c>
      <c r="Z233" s="11">
        <v>60845032.380000003</v>
      </c>
      <c r="AA233" s="4">
        <v>121263186.14</v>
      </c>
      <c r="AB233" s="4">
        <v>54247424.170000002</v>
      </c>
      <c r="AC233" s="4">
        <f t="shared" si="124"/>
        <v>10201556.261371976</v>
      </c>
      <c r="AD233" s="4">
        <f t="shared" si="125"/>
        <v>4380483.4655757947</v>
      </c>
      <c r="AE233" s="4">
        <f t="shared" si="126"/>
        <v>15184534.311020147</v>
      </c>
      <c r="AF233" s="4">
        <v>40950156.329999998</v>
      </c>
      <c r="AG233" s="13">
        <v>122.38416666666666</v>
      </c>
      <c r="AH233" s="3">
        <v>9.42</v>
      </c>
      <c r="AI233" s="4">
        <v>2500000</v>
      </c>
      <c r="AJ233" s="4">
        <v>3590825</v>
      </c>
      <c r="AK233" s="31">
        <f t="shared" si="127"/>
        <v>13.651231256390972</v>
      </c>
      <c r="AL233" s="31">
        <f t="shared" si="128"/>
        <v>12.660216800523362</v>
      </c>
      <c r="AM233" s="31">
        <f t="shared" si="129"/>
        <v>13.790235825975277</v>
      </c>
      <c r="AN233" s="31">
        <f t="shared" si="130"/>
        <v>14.575620818043223</v>
      </c>
      <c r="AO233" s="31">
        <f t="shared" si="131"/>
        <v>14.204566320108707</v>
      </c>
      <c r="AP233" s="31">
        <f t="shared" si="132"/>
        <v>14.421425808627715</v>
      </c>
      <c r="AQ233" s="31">
        <f t="shared" si="133"/>
        <v>14.636954181354225</v>
      </c>
      <c r="AR233" s="31">
        <f t="shared" si="134"/>
        <v>14.581554048340092</v>
      </c>
      <c r="AS233" s="31">
        <f t="shared" si="135"/>
        <v>14.269309360499232</v>
      </c>
      <c r="AT233" s="31">
        <f t="shared" si="136"/>
        <v>14.48616884901824</v>
      </c>
      <c r="AU233" s="31">
        <f t="shared" si="137"/>
        <v>14.70169722174475</v>
      </c>
      <c r="AV233" s="31">
        <f t="shared" si="138"/>
        <v>14.646297088730616</v>
      </c>
      <c r="AW233" s="31">
        <f t="shared" si="139"/>
        <v>17.731576543522895</v>
      </c>
      <c r="AX233" s="31">
        <f t="shared" si="140"/>
        <v>16.886195358792033</v>
      </c>
      <c r="AY233" s="31">
        <f t="shared" si="141"/>
        <v>18.129313690557076</v>
      </c>
      <c r="AZ233" s="31">
        <f t="shared" si="142"/>
        <v>18.802422347678068</v>
      </c>
      <c r="BA233" s="31">
        <f t="shared" si="143"/>
        <v>17.568081100417892</v>
      </c>
      <c r="BB233" s="31">
        <f t="shared" si="144"/>
        <v>16.694013768578159</v>
      </c>
      <c r="BC233" s="31">
        <f t="shared" si="145"/>
        <v>17.923840736924809</v>
      </c>
      <c r="BD233" s="31">
        <f t="shared" si="146"/>
        <v>18.613473833538936</v>
      </c>
      <c r="BE233" s="31">
        <f t="shared" si="147"/>
        <v>17.80906606852027</v>
      </c>
      <c r="BF233" s="31">
        <f t="shared" si="148"/>
        <v>16.138050841260483</v>
      </c>
      <c r="BG233" s="31">
        <f t="shared" si="149"/>
        <v>15.292669656529622</v>
      </c>
      <c r="BH233" s="31">
        <f t="shared" si="150"/>
        <v>16.535787988294661</v>
      </c>
      <c r="BI233" s="31">
        <f t="shared" si="151"/>
        <v>17.527866185838484</v>
      </c>
      <c r="BJ233" s="31">
        <f t="shared" si="152"/>
        <v>4.8071650044123739</v>
      </c>
      <c r="BK233" s="31">
        <f t="shared" si="153"/>
        <v>2.2428350885882717</v>
      </c>
      <c r="BL233" s="31">
        <f t="shared" si="154"/>
        <v>14.73180128983843</v>
      </c>
      <c r="BM233" s="31">
        <f t="shared" si="155"/>
        <v>15.093892539077261</v>
      </c>
    </row>
    <row r="234" spans="1:65" x14ac:dyDescent="0.25">
      <c r="A234">
        <v>2</v>
      </c>
      <c r="B234" s="6">
        <v>12</v>
      </c>
      <c r="C234" s="24">
        <v>2017</v>
      </c>
      <c r="D234" s="5" t="s">
        <v>15</v>
      </c>
      <c r="E234" s="7">
        <v>2428846</v>
      </c>
      <c r="F234" s="7">
        <v>937434</v>
      </c>
      <c r="G234" s="7">
        <v>2999709</v>
      </c>
      <c r="H234" s="7">
        <v>6365989</v>
      </c>
      <c r="I234" s="7">
        <v>1712315.2730868899</v>
      </c>
      <c r="J234" s="7">
        <v>2181383.823549178</v>
      </c>
      <c r="K234" s="7">
        <v>2271277.1984209134</v>
      </c>
      <c r="L234" s="7">
        <v>2178610</v>
      </c>
      <c r="M234" s="4">
        <f t="shared" si="117"/>
        <v>1826843.2110306912</v>
      </c>
      <c r="N234" s="4">
        <f t="shared" si="118"/>
        <v>2327285.337774809</v>
      </c>
      <c r="O234" s="4">
        <f t="shared" si="119"/>
        <v>2423191.2168977675</v>
      </c>
      <c r="P234" s="4">
        <f t="shared" si="120"/>
        <v>2324325.9874734608</v>
      </c>
      <c r="Q234" s="7">
        <v>155236720</v>
      </c>
      <c r="R234" s="7">
        <v>232968540</v>
      </c>
      <c r="S234" s="12">
        <v>295864230</v>
      </c>
      <c r="T234" s="7">
        <v>684069490</v>
      </c>
      <c r="U234" s="33">
        <f t="shared" si="121"/>
        <v>0.22693121425427115</v>
      </c>
      <c r="V234" s="33">
        <f t="shared" si="122"/>
        <v>0.3405626817240453</v>
      </c>
      <c r="W234" s="33">
        <f t="shared" si="123"/>
        <v>0.43250610402168355</v>
      </c>
      <c r="X234" s="7">
        <v>127736640</v>
      </c>
      <c r="Y234" s="7">
        <v>155106140</v>
      </c>
      <c r="Z234" s="12">
        <v>204688450</v>
      </c>
      <c r="AA234" s="7">
        <v>487531230</v>
      </c>
      <c r="AB234" s="7">
        <v>213362357.91</v>
      </c>
      <c r="AC234" s="4">
        <f t="shared" si="124"/>
        <v>6754964.7910868656</v>
      </c>
      <c r="AD234" s="4">
        <f t="shared" si="125"/>
        <v>10137384.280799748</v>
      </c>
      <c r="AE234" s="4">
        <f t="shared" si="126"/>
        <v>12874224.968113385</v>
      </c>
      <c r="AF234" s="7">
        <v>143203726.38999999</v>
      </c>
      <c r="AG234" s="15">
        <v>133.69750000000002</v>
      </c>
      <c r="AH234" s="6">
        <v>9.5500000000000007</v>
      </c>
      <c r="AI234" s="7">
        <v>1961355</v>
      </c>
      <c r="AJ234" s="7">
        <v>9789363</v>
      </c>
      <c r="AK234" s="31">
        <f t="shared" si="127"/>
        <v>14.70292680539804</v>
      </c>
      <c r="AL234" s="31">
        <f t="shared" si="128"/>
        <v>13.750901634348507</v>
      </c>
      <c r="AM234" s="31">
        <f t="shared" si="129"/>
        <v>14.914025841927579</v>
      </c>
      <c r="AN234" s="31">
        <f t="shared" si="130"/>
        <v>15.666480158893057</v>
      </c>
      <c r="AO234" s="31">
        <f t="shared" si="131"/>
        <v>14.353356973569877</v>
      </c>
      <c r="AP234" s="31">
        <f t="shared" si="132"/>
        <v>14.595470014821329</v>
      </c>
      <c r="AQ234" s="31">
        <f t="shared" si="133"/>
        <v>14.635852873709826</v>
      </c>
      <c r="AR234" s="31">
        <f t="shared" si="134"/>
        <v>14.594197616723685</v>
      </c>
      <c r="AS234" s="31">
        <f t="shared" si="135"/>
        <v>14.418100013960402</v>
      </c>
      <c r="AT234" s="31">
        <f t="shared" si="136"/>
        <v>14.660213055211853</v>
      </c>
      <c r="AU234" s="31">
        <f t="shared" si="137"/>
        <v>14.700595914100353</v>
      </c>
      <c r="AV234" s="31">
        <f t="shared" si="138"/>
        <v>14.65894065711421</v>
      </c>
      <c r="AW234" s="31">
        <f t="shared" si="139"/>
        <v>18.860461735666657</v>
      </c>
      <c r="AX234" s="31">
        <f t="shared" si="140"/>
        <v>19.266413980954528</v>
      </c>
      <c r="AY234" s="31">
        <f t="shared" si="141"/>
        <v>19.505411224628936</v>
      </c>
      <c r="AZ234" s="31">
        <f t="shared" si="142"/>
        <v>20.343570063993798</v>
      </c>
      <c r="BA234" s="31">
        <f t="shared" si="143"/>
        <v>18.665481202322937</v>
      </c>
      <c r="BB234" s="31">
        <f t="shared" si="144"/>
        <v>18.859620214726199</v>
      </c>
      <c r="BC234" s="31">
        <f t="shared" si="145"/>
        <v>19.136999625004449</v>
      </c>
      <c r="BD234" s="31">
        <f t="shared" si="146"/>
        <v>20.004864907888784</v>
      </c>
      <c r="BE234" s="31">
        <f t="shared" si="147"/>
        <v>19.178502489098676</v>
      </c>
      <c r="BF234" s="31">
        <f t="shared" si="148"/>
        <v>15.725788317088517</v>
      </c>
      <c r="BG234" s="31">
        <f t="shared" si="149"/>
        <v>16.131740562376386</v>
      </c>
      <c r="BH234" s="31">
        <f t="shared" si="150"/>
        <v>16.370737806050794</v>
      </c>
      <c r="BI234" s="31">
        <f t="shared" si="151"/>
        <v>18.779778834428782</v>
      </c>
      <c r="BJ234" s="31">
        <f t="shared" si="152"/>
        <v>4.8955797853541689</v>
      </c>
      <c r="BK234" s="31">
        <f t="shared" si="153"/>
        <v>2.256541154492639</v>
      </c>
      <c r="BL234" s="31">
        <f t="shared" si="154"/>
        <v>14.489146118881205</v>
      </c>
      <c r="BM234" s="31">
        <f t="shared" si="155"/>
        <v>16.096806945995503</v>
      </c>
    </row>
    <row r="235" spans="1:65" x14ac:dyDescent="0.25">
      <c r="A235">
        <v>3</v>
      </c>
      <c r="B235" s="3">
        <v>13</v>
      </c>
      <c r="C235" s="24">
        <v>2017</v>
      </c>
      <c r="D235" s="2" t="s">
        <v>16</v>
      </c>
      <c r="E235" s="4">
        <v>862260</v>
      </c>
      <c r="F235" s="4">
        <v>346352</v>
      </c>
      <c r="G235" s="4">
        <v>1136360</v>
      </c>
      <c r="H235" s="4">
        <v>2344972</v>
      </c>
      <c r="I235" s="4">
        <v>1506194.0825621041</v>
      </c>
      <c r="J235" s="4">
        <v>1907921.0760151523</v>
      </c>
      <c r="K235" s="4">
        <v>2360134.663757964</v>
      </c>
      <c r="L235" s="4">
        <v>2206075</v>
      </c>
      <c r="M235" s="4">
        <f t="shared" si="117"/>
        <v>1606935.637070355</v>
      </c>
      <c r="N235" s="4">
        <f t="shared" si="118"/>
        <v>2035532.0773476423</v>
      </c>
      <c r="O235" s="4">
        <f t="shared" si="119"/>
        <v>2517991.8998396108</v>
      </c>
      <c r="P235" s="4">
        <f t="shared" si="120"/>
        <v>2353627.9796822355</v>
      </c>
      <c r="Q235" s="4">
        <v>59674118.049999997</v>
      </c>
      <c r="R235" s="4">
        <v>41281214.040000007</v>
      </c>
      <c r="S235" s="11">
        <v>113629897.17</v>
      </c>
      <c r="T235" s="4">
        <v>214585229.25999999</v>
      </c>
      <c r="U235" s="33">
        <f t="shared" si="121"/>
        <v>0.27809052028318532</v>
      </c>
      <c r="V235" s="33">
        <f t="shared" si="122"/>
        <v>0.19237677347298704</v>
      </c>
      <c r="W235" s="33">
        <f t="shared" si="123"/>
        <v>0.52953270624382776</v>
      </c>
      <c r="X235" s="4">
        <v>41725902.090000004</v>
      </c>
      <c r="Y235" s="4">
        <v>30940833.189999998</v>
      </c>
      <c r="Z235" s="11">
        <v>83297250.140000001</v>
      </c>
      <c r="AA235" s="4">
        <v>155963985.41999999</v>
      </c>
      <c r="AB235" s="4">
        <v>64223595.289999999</v>
      </c>
      <c r="AC235" s="4">
        <f t="shared" si="124"/>
        <v>8277802.0618315572</v>
      </c>
      <c r="AD235" s="4">
        <f t="shared" si="125"/>
        <v>5726397.4711599769</v>
      </c>
      <c r="AE235" s="4">
        <f t="shared" si="126"/>
        <v>15762374.507008469</v>
      </c>
      <c r="AF235" s="4">
        <v>46142988.369999997</v>
      </c>
      <c r="AG235" s="13">
        <v>134.43833333333333</v>
      </c>
      <c r="AH235" s="3">
        <v>9.02</v>
      </c>
      <c r="AI235" s="4">
        <v>1949285</v>
      </c>
      <c r="AJ235" s="4">
        <v>3746830</v>
      </c>
      <c r="AK235" s="31">
        <f t="shared" si="127"/>
        <v>13.667312128296347</v>
      </c>
      <c r="AL235" s="31">
        <f t="shared" si="128"/>
        <v>12.755210877939637</v>
      </c>
      <c r="AM235" s="31">
        <f t="shared" si="129"/>
        <v>13.943340729469039</v>
      </c>
      <c r="AN235" s="31">
        <f t="shared" si="130"/>
        <v>14.667784019492723</v>
      </c>
      <c r="AO235" s="31">
        <f t="shared" si="131"/>
        <v>14.225096551921782</v>
      </c>
      <c r="AP235" s="31">
        <f t="shared" si="132"/>
        <v>14.46152476536289</v>
      </c>
      <c r="AQ235" s="31">
        <f t="shared" si="133"/>
        <v>14.674229236288273</v>
      </c>
      <c r="AR235" s="31">
        <f t="shared" si="134"/>
        <v>14.606725476404423</v>
      </c>
      <c r="AS235" s="31">
        <f t="shared" si="135"/>
        <v>14.289839592312308</v>
      </c>
      <c r="AT235" s="31">
        <f t="shared" si="136"/>
        <v>14.526267805753415</v>
      </c>
      <c r="AU235" s="31">
        <f t="shared" si="137"/>
        <v>14.738972276678798</v>
      </c>
      <c r="AV235" s="31">
        <f t="shared" si="138"/>
        <v>14.671468516794947</v>
      </c>
      <c r="AW235" s="31">
        <f t="shared" si="139"/>
        <v>17.904408950859175</v>
      </c>
      <c r="AX235" s="31">
        <f t="shared" si="140"/>
        <v>17.53591808858884</v>
      </c>
      <c r="AY235" s="31">
        <f t="shared" si="141"/>
        <v>18.548457208939105</v>
      </c>
      <c r="AZ235" s="31">
        <f t="shared" si="142"/>
        <v>19.184217556621487</v>
      </c>
      <c r="BA235" s="31">
        <f t="shared" si="143"/>
        <v>17.546632647170618</v>
      </c>
      <c r="BB235" s="31">
        <f t="shared" si="144"/>
        <v>17.24758733196445</v>
      </c>
      <c r="BC235" s="31">
        <f t="shared" si="145"/>
        <v>18.237926095067568</v>
      </c>
      <c r="BD235" s="31">
        <f t="shared" si="146"/>
        <v>18.865135675868611</v>
      </c>
      <c r="BE235" s="31">
        <f t="shared" si="147"/>
        <v>17.977881229019982</v>
      </c>
      <c r="BF235" s="31">
        <f t="shared" si="148"/>
        <v>15.929088039653346</v>
      </c>
      <c r="BG235" s="31">
        <f t="shared" si="149"/>
        <v>15.560597177383011</v>
      </c>
      <c r="BH235" s="31">
        <f t="shared" si="150"/>
        <v>16.573136297733278</v>
      </c>
      <c r="BI235" s="31">
        <f t="shared" si="151"/>
        <v>17.647255576059461</v>
      </c>
      <c r="BJ235" s="31">
        <f t="shared" si="152"/>
        <v>4.9011056056760234</v>
      </c>
      <c r="BK235" s="31">
        <f t="shared" si="153"/>
        <v>2.1994443340745322</v>
      </c>
      <c r="BL235" s="31">
        <f t="shared" si="154"/>
        <v>14.482973196634605</v>
      </c>
      <c r="BM235" s="31">
        <f t="shared" si="155"/>
        <v>15.136420707117555</v>
      </c>
    </row>
    <row r="236" spans="1:65" x14ac:dyDescent="0.25">
      <c r="A236">
        <v>4</v>
      </c>
      <c r="B236" s="6">
        <v>14</v>
      </c>
      <c r="C236" s="24">
        <v>2017</v>
      </c>
      <c r="D236" s="5" t="s">
        <v>17</v>
      </c>
      <c r="E236" s="7">
        <v>1141279</v>
      </c>
      <c r="F236" s="7">
        <v>342266</v>
      </c>
      <c r="G236" s="7">
        <v>1297476</v>
      </c>
      <c r="H236" s="7">
        <v>2781021</v>
      </c>
      <c r="I236" s="7">
        <v>1832877.0791349004</v>
      </c>
      <c r="J236" s="7">
        <v>2434771.6139786011</v>
      </c>
      <c r="K236" s="7">
        <v>2452826.2302601361</v>
      </c>
      <c r="L236" s="7">
        <v>2338455</v>
      </c>
      <c r="M236" s="4">
        <f t="shared" si="117"/>
        <v>1955468.7745294934</v>
      </c>
      <c r="N236" s="4">
        <f t="shared" si="118"/>
        <v>2597620.9307462848</v>
      </c>
      <c r="O236" s="4">
        <f t="shared" si="119"/>
        <v>2616883.1272004615</v>
      </c>
      <c r="P236" s="4">
        <f t="shared" si="120"/>
        <v>2494862.1951782336</v>
      </c>
      <c r="Q236" s="7">
        <v>349740030</v>
      </c>
      <c r="R236" s="7">
        <v>240810510</v>
      </c>
      <c r="S236" s="12">
        <v>115128050</v>
      </c>
      <c r="T236" s="7">
        <v>705678590</v>
      </c>
      <c r="U236" s="33">
        <f t="shared" si="121"/>
        <v>0.49560810680114298</v>
      </c>
      <c r="V236" s="33">
        <f t="shared" si="122"/>
        <v>0.3412467282024243</v>
      </c>
      <c r="W236" s="33">
        <f t="shared" si="123"/>
        <v>0.16314516499643272</v>
      </c>
      <c r="X236" s="7">
        <v>216757390</v>
      </c>
      <c r="Y236" s="7">
        <v>178655440</v>
      </c>
      <c r="Z236" s="12">
        <v>76007070</v>
      </c>
      <c r="AA236" s="7">
        <v>471419900</v>
      </c>
      <c r="AB236" s="7">
        <v>238512080</v>
      </c>
      <c r="AC236" s="4">
        <f t="shared" si="124"/>
        <v>14752555.40592045</v>
      </c>
      <c r="AD236" s="4">
        <f t="shared" si="125"/>
        <v>10157746.000945218</v>
      </c>
      <c r="AE236" s="4">
        <f t="shared" si="126"/>
        <v>4856272.6331343306</v>
      </c>
      <c r="AF236" s="7">
        <v>144910520</v>
      </c>
      <c r="AG236" s="15">
        <v>130.85416666666666</v>
      </c>
      <c r="AH236" s="6">
        <v>9.06</v>
      </c>
      <c r="AI236" s="7">
        <v>2266723</v>
      </c>
      <c r="AJ236" s="7">
        <v>4634041</v>
      </c>
      <c r="AK236" s="31">
        <f t="shared" si="127"/>
        <v>13.947660121302313</v>
      </c>
      <c r="AL236" s="31">
        <f t="shared" si="128"/>
        <v>12.743343491510128</v>
      </c>
      <c r="AM236" s="31">
        <f t="shared" si="129"/>
        <v>14.07593139674128</v>
      </c>
      <c r="AN236" s="31">
        <f t="shared" si="130"/>
        <v>14.838328684428152</v>
      </c>
      <c r="AO236" s="31">
        <f t="shared" si="131"/>
        <v>14.421397464635909</v>
      </c>
      <c r="AP236" s="31">
        <f t="shared" si="132"/>
        <v>14.705363517072717</v>
      </c>
      <c r="AQ236" s="31">
        <f t="shared" si="133"/>
        <v>14.712751481049411</v>
      </c>
      <c r="AR236" s="31">
        <f t="shared" si="134"/>
        <v>14.665001012858372</v>
      </c>
      <c r="AS236" s="31">
        <f t="shared" si="135"/>
        <v>14.486140505026434</v>
      </c>
      <c r="AT236" s="31">
        <f t="shared" si="136"/>
        <v>14.770106557463242</v>
      </c>
      <c r="AU236" s="31">
        <f t="shared" si="137"/>
        <v>14.777494521439936</v>
      </c>
      <c r="AV236" s="31">
        <f t="shared" si="138"/>
        <v>14.729744053248897</v>
      </c>
      <c r="AW236" s="31">
        <f t="shared" si="139"/>
        <v>19.67270066502779</v>
      </c>
      <c r="AX236" s="31">
        <f t="shared" si="140"/>
        <v>19.299520916625877</v>
      </c>
      <c r="AY236" s="31">
        <f t="shared" si="141"/>
        <v>18.561555545131267</v>
      </c>
      <c r="AZ236" s="31">
        <f t="shared" si="142"/>
        <v>20.37467043684001</v>
      </c>
      <c r="BA236" s="31">
        <f t="shared" si="143"/>
        <v>19.194289267622725</v>
      </c>
      <c r="BB236" s="31">
        <f t="shared" si="144"/>
        <v>19.000969592571817</v>
      </c>
      <c r="BC236" s="31">
        <f t="shared" si="145"/>
        <v>18.146336920239715</v>
      </c>
      <c r="BD236" s="31">
        <f t="shared" si="146"/>
        <v>19.971259762254967</v>
      </c>
      <c r="BE236" s="31">
        <f t="shared" si="147"/>
        <v>19.289930516905187</v>
      </c>
      <c r="BF236" s="31">
        <f t="shared" si="148"/>
        <v>16.50692687360344</v>
      </c>
      <c r="BG236" s="31">
        <f t="shared" si="149"/>
        <v>16.133747125201523</v>
      </c>
      <c r="BH236" s="31">
        <f t="shared" si="150"/>
        <v>15.395781753706917</v>
      </c>
      <c r="BI236" s="31">
        <f t="shared" si="151"/>
        <v>18.791627006449868</v>
      </c>
      <c r="BJ236" s="31">
        <f t="shared" si="152"/>
        <v>4.8740834715464896</v>
      </c>
      <c r="BK236" s="31">
        <f t="shared" si="153"/>
        <v>2.2038691200548879</v>
      </c>
      <c r="BL236" s="31">
        <f t="shared" si="154"/>
        <v>14.633845734110572</v>
      </c>
      <c r="BM236" s="31">
        <f t="shared" si="155"/>
        <v>15.348939831583138</v>
      </c>
    </row>
    <row r="237" spans="1:65" x14ac:dyDescent="0.25">
      <c r="A237">
        <v>5</v>
      </c>
      <c r="B237" s="3">
        <v>15</v>
      </c>
      <c r="C237" s="24">
        <v>2017</v>
      </c>
      <c r="D237" s="2" t="s">
        <v>18</v>
      </c>
      <c r="E237" s="4">
        <v>839623</v>
      </c>
      <c r="F237" s="4">
        <v>164342</v>
      </c>
      <c r="G237" s="4">
        <v>653852</v>
      </c>
      <c r="H237" s="4">
        <v>1657817</v>
      </c>
      <c r="I237" s="4">
        <v>1495273.4079926347</v>
      </c>
      <c r="J237" s="4">
        <v>2162259.2815774423</v>
      </c>
      <c r="K237" s="4">
        <v>2334657.7883787155</v>
      </c>
      <c r="L237" s="4">
        <v>2140099</v>
      </c>
      <c r="M237" s="4">
        <f t="shared" si="117"/>
        <v>1595284.5348985307</v>
      </c>
      <c r="N237" s="4">
        <f t="shared" si="118"/>
        <v>2306881.6538187857</v>
      </c>
      <c r="O237" s="4">
        <f t="shared" si="119"/>
        <v>2490811.0076544052</v>
      </c>
      <c r="P237" s="4">
        <f t="shared" si="120"/>
        <v>2283239.1852906053</v>
      </c>
      <c r="Q237" s="4">
        <v>89941246.329999998</v>
      </c>
      <c r="R237" s="4">
        <v>33332666.25</v>
      </c>
      <c r="S237" s="11">
        <v>67824799.450000003</v>
      </c>
      <c r="T237" s="4">
        <v>191098712.03</v>
      </c>
      <c r="U237" s="33">
        <f t="shared" si="121"/>
        <v>0.47065333604069709</v>
      </c>
      <c r="V237" s="33">
        <f t="shared" si="122"/>
        <v>0.17442643069602273</v>
      </c>
      <c r="W237" s="33">
        <f t="shared" si="123"/>
        <v>0.35492023326328015</v>
      </c>
      <c r="X237" s="4">
        <v>69016132.620000005</v>
      </c>
      <c r="Y237" s="4">
        <v>24769466.59</v>
      </c>
      <c r="Z237" s="11">
        <v>42771106.840000011</v>
      </c>
      <c r="AA237" s="4">
        <v>136556706.06999999</v>
      </c>
      <c r="AB237" s="4">
        <v>42661946.780000001</v>
      </c>
      <c r="AC237" s="4">
        <f t="shared" si="124"/>
        <v>14009737.37442841</v>
      </c>
      <c r="AD237" s="4">
        <f t="shared" si="125"/>
        <v>5192077.2638460891</v>
      </c>
      <c r="AE237" s="4">
        <f t="shared" si="126"/>
        <v>10564759.401725499</v>
      </c>
      <c r="AF237" s="4">
        <v>31559678.890000001</v>
      </c>
      <c r="AG237" s="13">
        <v>127.67083333333335</v>
      </c>
      <c r="AH237" s="3">
        <v>8.61</v>
      </c>
      <c r="AI237" s="4">
        <v>2063949</v>
      </c>
      <c r="AJ237" s="4">
        <v>2554395</v>
      </c>
      <c r="AK237" s="31">
        <f t="shared" si="127"/>
        <v>13.640708260550548</v>
      </c>
      <c r="AL237" s="31">
        <f t="shared" si="128"/>
        <v>12.009704901302815</v>
      </c>
      <c r="AM237" s="31">
        <f t="shared" si="129"/>
        <v>13.390636305135507</v>
      </c>
      <c r="AN237" s="31">
        <f t="shared" si="130"/>
        <v>14.321012234641215</v>
      </c>
      <c r="AO237" s="31">
        <f t="shared" si="131"/>
        <v>14.217819629686547</v>
      </c>
      <c r="AP237" s="31">
        <f t="shared" si="132"/>
        <v>14.586664196714727</v>
      </c>
      <c r="AQ237" s="31">
        <f t="shared" si="133"/>
        <v>14.663375880905022</v>
      </c>
      <c r="AR237" s="31">
        <f t="shared" si="134"/>
        <v>14.576362647610239</v>
      </c>
      <c r="AS237" s="31">
        <f t="shared" si="135"/>
        <v>14.282562670077072</v>
      </c>
      <c r="AT237" s="31">
        <f t="shared" si="136"/>
        <v>14.651407237105252</v>
      </c>
      <c r="AU237" s="31">
        <f t="shared" si="137"/>
        <v>14.728118921295547</v>
      </c>
      <c r="AV237" s="31">
        <f t="shared" si="138"/>
        <v>14.641105688000764</v>
      </c>
      <c r="AW237" s="31">
        <f t="shared" si="139"/>
        <v>18.314667196560166</v>
      </c>
      <c r="AX237" s="31">
        <f t="shared" si="140"/>
        <v>17.322048442584002</v>
      </c>
      <c r="AY237" s="31">
        <f t="shared" si="141"/>
        <v>18.03243845963059</v>
      </c>
      <c r="AZ237" s="31">
        <f t="shared" si="142"/>
        <v>19.068300669418036</v>
      </c>
      <c r="BA237" s="31">
        <f t="shared" si="143"/>
        <v>18.049850841320108</v>
      </c>
      <c r="BB237" s="31">
        <f t="shared" si="144"/>
        <v>17.02512226671611</v>
      </c>
      <c r="BC237" s="31">
        <f t="shared" si="145"/>
        <v>17.571373358755309</v>
      </c>
      <c r="BD237" s="31">
        <f t="shared" si="146"/>
        <v>18.732250515406765</v>
      </c>
      <c r="BE237" s="31">
        <f t="shared" si="147"/>
        <v>17.56881790475293</v>
      </c>
      <c r="BF237" s="31">
        <f t="shared" si="148"/>
        <v>16.455263172557789</v>
      </c>
      <c r="BG237" s="31">
        <f t="shared" si="149"/>
        <v>15.462644418581625</v>
      </c>
      <c r="BH237" s="31">
        <f t="shared" si="150"/>
        <v>16.17303443562821</v>
      </c>
      <c r="BI237" s="31">
        <f t="shared" si="151"/>
        <v>17.267390879302098</v>
      </c>
      <c r="BJ237" s="31">
        <f t="shared" si="152"/>
        <v>4.8494553370556766</v>
      </c>
      <c r="BK237" s="31">
        <f t="shared" si="153"/>
        <v>2.1529243184396392</v>
      </c>
      <c r="BL237" s="31">
        <f t="shared" si="154"/>
        <v>14.540131695975985</v>
      </c>
      <c r="BM237" s="31">
        <f t="shared" si="155"/>
        <v>14.753325962973966</v>
      </c>
    </row>
    <row r="238" spans="1:65" x14ac:dyDescent="0.25">
      <c r="A238">
        <v>6</v>
      </c>
      <c r="B238" s="6">
        <v>16</v>
      </c>
      <c r="C238" s="24">
        <v>2017</v>
      </c>
      <c r="D238" s="5" t="s">
        <v>19</v>
      </c>
      <c r="E238" s="7">
        <v>1953468</v>
      </c>
      <c r="F238" s="7">
        <v>479348</v>
      </c>
      <c r="G238" s="7">
        <v>1509718</v>
      </c>
      <c r="H238" s="7">
        <v>3942534</v>
      </c>
      <c r="I238" s="7">
        <v>1328030.9996621395</v>
      </c>
      <c r="J238" s="7">
        <v>2258814.9137620265</v>
      </c>
      <c r="K238" s="7">
        <v>2322220.1845331378</v>
      </c>
      <c r="L238" s="7">
        <v>2153959</v>
      </c>
      <c r="M238" s="4">
        <f t="shared" si="117"/>
        <v>1416856.1443696071</v>
      </c>
      <c r="N238" s="4">
        <f t="shared" si="118"/>
        <v>2409895.3942879643</v>
      </c>
      <c r="O238" s="4">
        <f t="shared" si="119"/>
        <v>2477541.5166302309</v>
      </c>
      <c r="P238" s="4">
        <f t="shared" si="120"/>
        <v>2298026.2092124559</v>
      </c>
      <c r="Q238" s="7">
        <v>134107099.76000001</v>
      </c>
      <c r="R238" s="7">
        <v>126521078.59999999</v>
      </c>
      <c r="S238" s="12">
        <v>123130423.95</v>
      </c>
      <c r="T238" s="7">
        <v>383758602.31</v>
      </c>
      <c r="U238" s="33">
        <f t="shared" si="121"/>
        <v>0.34945692149375812</v>
      </c>
      <c r="V238" s="33">
        <f t="shared" si="122"/>
        <v>0.32968923129909761</v>
      </c>
      <c r="W238" s="33">
        <f t="shared" si="123"/>
        <v>0.32085384720714433</v>
      </c>
      <c r="X238" s="7">
        <v>109896664.08000001</v>
      </c>
      <c r="Y238" s="7">
        <v>87487422.459999993</v>
      </c>
      <c r="Z238" s="12">
        <v>84160278.680000007</v>
      </c>
      <c r="AA238" s="7">
        <v>281544365.22000003</v>
      </c>
      <c r="AB238" s="7">
        <v>147794042.09999999</v>
      </c>
      <c r="AC238" s="4">
        <f t="shared" si="124"/>
        <v>10402135.327434419</v>
      </c>
      <c r="AD238" s="4">
        <f t="shared" si="125"/>
        <v>9813718.9136552736</v>
      </c>
      <c r="AE238" s="4">
        <f t="shared" si="126"/>
        <v>9550719.7989103086</v>
      </c>
      <c r="AF238" s="7">
        <v>108966465.36</v>
      </c>
      <c r="AG238" s="15">
        <v>126.81416666666667</v>
      </c>
      <c r="AH238" s="6">
        <v>8.41</v>
      </c>
      <c r="AI238" s="7">
        <v>2388000</v>
      </c>
      <c r="AJ238" s="7">
        <v>5933755</v>
      </c>
      <c r="AK238" s="31">
        <f t="shared" si="127"/>
        <v>14.485116812488219</v>
      </c>
      <c r="AL238" s="31">
        <f t="shared" si="128"/>
        <v>13.080182126179759</v>
      </c>
      <c r="AM238" s="31">
        <f t="shared" si="129"/>
        <v>14.22743343638334</v>
      </c>
      <c r="AN238" s="31">
        <f t="shared" si="130"/>
        <v>15.187334221751707</v>
      </c>
      <c r="AO238" s="31">
        <f t="shared" si="131"/>
        <v>14.09920795186515</v>
      </c>
      <c r="AP238" s="31">
        <f t="shared" si="132"/>
        <v>14.630350859274529</v>
      </c>
      <c r="AQ238" s="31">
        <f t="shared" si="133"/>
        <v>14.658034262124668</v>
      </c>
      <c r="AR238" s="31">
        <f t="shared" si="134"/>
        <v>14.582818102162626</v>
      </c>
      <c r="AS238" s="31">
        <f t="shared" si="135"/>
        <v>14.163950992255677</v>
      </c>
      <c r="AT238" s="31">
        <f t="shared" si="136"/>
        <v>14.695093899665054</v>
      </c>
      <c r="AU238" s="31">
        <f t="shared" si="137"/>
        <v>14.722777302515192</v>
      </c>
      <c r="AV238" s="31">
        <f t="shared" si="138"/>
        <v>14.647561142553151</v>
      </c>
      <c r="AW238" s="31">
        <f t="shared" si="139"/>
        <v>18.714149290623737</v>
      </c>
      <c r="AX238" s="31">
        <f t="shared" si="140"/>
        <v>18.655919481499751</v>
      </c>
      <c r="AY238" s="31">
        <f t="shared" si="141"/>
        <v>18.628754708872037</v>
      </c>
      <c r="AZ238" s="31">
        <f t="shared" si="142"/>
        <v>19.765524273057434</v>
      </c>
      <c r="BA238" s="31">
        <f t="shared" si="143"/>
        <v>18.515051064773026</v>
      </c>
      <c r="BB238" s="31">
        <f t="shared" si="144"/>
        <v>18.287005597681496</v>
      </c>
      <c r="BC238" s="31">
        <f t="shared" si="145"/>
        <v>18.248233618259977</v>
      </c>
      <c r="BD238" s="31">
        <f t="shared" si="146"/>
        <v>19.455800596038952</v>
      </c>
      <c r="BE238" s="31">
        <f t="shared" si="147"/>
        <v>18.811330255111081</v>
      </c>
      <c r="BF238" s="31">
        <f t="shared" si="148"/>
        <v>16.157521662981964</v>
      </c>
      <c r="BG238" s="31">
        <f t="shared" si="149"/>
        <v>16.099291853857974</v>
      </c>
      <c r="BH238" s="31">
        <f t="shared" si="150"/>
        <v>16.07212708123026</v>
      </c>
      <c r="BI238" s="31">
        <f t="shared" si="151"/>
        <v>18.506550735609512</v>
      </c>
      <c r="BJ238" s="31">
        <f t="shared" si="152"/>
        <v>4.8427227602629337</v>
      </c>
      <c r="BK238" s="31">
        <f t="shared" si="153"/>
        <v>2.1294214739848565</v>
      </c>
      <c r="BL238" s="31">
        <f t="shared" si="154"/>
        <v>14.685966753494629</v>
      </c>
      <c r="BM238" s="31">
        <f t="shared" si="155"/>
        <v>15.596167791484765</v>
      </c>
    </row>
    <row r="239" spans="1:65" x14ac:dyDescent="0.25">
      <c r="A239">
        <v>7</v>
      </c>
      <c r="B239" s="3">
        <v>17</v>
      </c>
      <c r="C239" s="24">
        <v>2017</v>
      </c>
      <c r="D239" s="2" t="s">
        <v>20</v>
      </c>
      <c r="E239" s="4">
        <v>472446</v>
      </c>
      <c r="F239" s="4">
        <v>104099</v>
      </c>
      <c r="G239" s="4">
        <v>356431</v>
      </c>
      <c r="H239" s="4">
        <v>932976</v>
      </c>
      <c r="I239" s="4">
        <v>1390128.6265033463</v>
      </c>
      <c r="J239" s="4">
        <v>1958430.5184103595</v>
      </c>
      <c r="K239" s="4">
        <v>2364213.1001708605</v>
      </c>
      <c r="L239" s="4">
        <v>2162958</v>
      </c>
      <c r="M239" s="4">
        <f t="shared" si="117"/>
        <v>1483107.1612232185</v>
      </c>
      <c r="N239" s="4">
        <f t="shared" si="118"/>
        <v>2089419.8358597092</v>
      </c>
      <c r="O239" s="4">
        <f t="shared" si="119"/>
        <v>2522343.1218310427</v>
      </c>
      <c r="P239" s="4">
        <f t="shared" si="120"/>
        <v>2307627.1059132298</v>
      </c>
      <c r="Q239" s="4">
        <v>19886253.828947812</v>
      </c>
      <c r="R239" s="4">
        <v>6956584.0489868093</v>
      </c>
      <c r="S239" s="11">
        <v>33832840.19048588</v>
      </c>
      <c r="T239" s="4">
        <v>60675678.068420485</v>
      </c>
      <c r="U239" s="33">
        <f t="shared" si="121"/>
        <v>0.32774670942322598</v>
      </c>
      <c r="V239" s="33">
        <f t="shared" si="122"/>
        <v>0.1146519374887293</v>
      </c>
      <c r="W239" s="33">
        <f t="shared" si="123"/>
        <v>0.55760135308804504</v>
      </c>
      <c r="X239" s="4">
        <v>13412237.324903626</v>
      </c>
      <c r="Y239" s="4">
        <v>4646810.0982153676</v>
      </c>
      <c r="Z239" s="11">
        <v>24020965.190627266</v>
      </c>
      <c r="AA239" s="4">
        <v>42080012.613746248</v>
      </c>
      <c r="AB239" s="4">
        <v>24926500</v>
      </c>
      <c r="AC239" s="4">
        <f t="shared" si="124"/>
        <v>9755896.6924128216</v>
      </c>
      <c r="AD239" s="4">
        <f t="shared" si="125"/>
        <v>3412795.3860877124</v>
      </c>
      <c r="AE239" s="4">
        <f t="shared" si="126"/>
        <v>16597881.961499475</v>
      </c>
      <c r="AF239" s="4">
        <v>18597550</v>
      </c>
      <c r="AG239" s="13">
        <v>137.95999999999998</v>
      </c>
      <c r="AH239" s="3">
        <v>8.91</v>
      </c>
      <c r="AI239" s="4">
        <v>1737413</v>
      </c>
      <c r="AJ239" s="4">
        <v>1398542</v>
      </c>
      <c r="AK239" s="31">
        <f t="shared" si="127"/>
        <v>13.06567873367054</v>
      </c>
      <c r="AL239" s="31">
        <f t="shared" si="128"/>
        <v>11.553097648408986</v>
      </c>
      <c r="AM239" s="31">
        <f t="shared" si="129"/>
        <v>12.783895951716485</v>
      </c>
      <c r="AN239" s="31">
        <f t="shared" si="130"/>
        <v>13.746134756025958</v>
      </c>
      <c r="AO239" s="31">
        <f t="shared" si="131"/>
        <v>14.144906837878352</v>
      </c>
      <c r="AP239" s="31">
        <f t="shared" si="132"/>
        <v>14.487653954517349</v>
      </c>
      <c r="AQ239" s="31">
        <f t="shared" si="133"/>
        <v>14.675955797341713</v>
      </c>
      <c r="AR239" s="31">
        <f t="shared" si="134"/>
        <v>14.586987287270945</v>
      </c>
      <c r="AS239" s="31">
        <f t="shared" si="135"/>
        <v>14.209649878268877</v>
      </c>
      <c r="AT239" s="31">
        <f t="shared" si="136"/>
        <v>14.552396994907873</v>
      </c>
      <c r="AU239" s="31">
        <f t="shared" si="137"/>
        <v>14.740698837732237</v>
      </c>
      <c r="AV239" s="31">
        <f t="shared" si="138"/>
        <v>14.65173032766147</v>
      </c>
      <c r="AW239" s="31">
        <f t="shared" si="139"/>
        <v>16.805539288644045</v>
      </c>
      <c r="AX239" s="31">
        <f t="shared" si="140"/>
        <v>15.755199114270692</v>
      </c>
      <c r="AY239" s="31">
        <f t="shared" si="141"/>
        <v>17.336942492021116</v>
      </c>
      <c r="AZ239" s="31">
        <f t="shared" si="142"/>
        <v>17.921053484931395</v>
      </c>
      <c r="BA239" s="31">
        <f t="shared" si="143"/>
        <v>16.411678081379165</v>
      </c>
      <c r="BB239" s="31">
        <f t="shared" si="144"/>
        <v>15.351691541773819</v>
      </c>
      <c r="BC239" s="31">
        <f t="shared" si="145"/>
        <v>16.994437556599284</v>
      </c>
      <c r="BD239" s="31">
        <f t="shared" si="146"/>
        <v>17.555083426150009</v>
      </c>
      <c r="BE239" s="31">
        <f t="shared" si="147"/>
        <v>17.031442052543024</v>
      </c>
      <c r="BF239" s="31">
        <f t="shared" si="148"/>
        <v>16.093382449128306</v>
      </c>
      <c r="BG239" s="31">
        <f t="shared" si="149"/>
        <v>15.043042274754953</v>
      </c>
      <c r="BH239" s="31">
        <f t="shared" si="150"/>
        <v>16.624785652505377</v>
      </c>
      <c r="BI239" s="31">
        <f t="shared" si="151"/>
        <v>16.738540409577425</v>
      </c>
      <c r="BJ239" s="31">
        <f t="shared" si="152"/>
        <v>4.9269637880686403</v>
      </c>
      <c r="BK239" s="31">
        <f t="shared" si="153"/>
        <v>2.187174241482718</v>
      </c>
      <c r="BL239" s="31">
        <f t="shared" si="154"/>
        <v>14.367907783224997</v>
      </c>
      <c r="BM239" s="31">
        <f t="shared" si="155"/>
        <v>14.150940823350528</v>
      </c>
    </row>
    <row r="240" spans="1:65" x14ac:dyDescent="0.25">
      <c r="A240">
        <v>8</v>
      </c>
      <c r="B240" s="6">
        <v>18</v>
      </c>
      <c r="C240" s="24">
        <v>2017</v>
      </c>
      <c r="D240" s="5" t="s">
        <v>21</v>
      </c>
      <c r="E240" s="7">
        <v>1813841</v>
      </c>
      <c r="F240" s="7">
        <v>559995</v>
      </c>
      <c r="G240" s="7">
        <v>1522394</v>
      </c>
      <c r="H240" s="7">
        <v>3896230</v>
      </c>
      <c r="I240" s="7">
        <v>1254378.4668556948</v>
      </c>
      <c r="J240" s="7">
        <v>1786068.5921517154</v>
      </c>
      <c r="K240" s="7">
        <v>2053603.4959005355</v>
      </c>
      <c r="L240" s="7">
        <v>1834797</v>
      </c>
      <c r="M240" s="4">
        <f t="shared" si="117"/>
        <v>1338277.3734811686</v>
      </c>
      <c r="N240" s="4">
        <f t="shared" si="118"/>
        <v>1905529.5092505633</v>
      </c>
      <c r="O240" s="4">
        <f t="shared" si="119"/>
        <v>2190958.4429925336</v>
      </c>
      <c r="P240" s="4">
        <f t="shared" si="120"/>
        <v>1957517.1089999327</v>
      </c>
      <c r="Q240" s="7">
        <v>111091528</v>
      </c>
      <c r="R240" s="7">
        <v>87768386.199999988</v>
      </c>
      <c r="S240" s="12">
        <v>109591068.09</v>
      </c>
      <c r="T240" s="7">
        <v>308450983.00999999</v>
      </c>
      <c r="U240" s="33">
        <f t="shared" si="121"/>
        <v>0.36015942279035762</v>
      </c>
      <c r="V240" s="33">
        <f t="shared" si="122"/>
        <v>0.28454565241944629</v>
      </c>
      <c r="W240" s="33">
        <f t="shared" si="123"/>
        <v>0.35529492245595162</v>
      </c>
      <c r="X240" s="7">
        <v>79706581</v>
      </c>
      <c r="Y240" s="7">
        <v>61255669.609999999</v>
      </c>
      <c r="Z240" s="12">
        <v>79695098.249999985</v>
      </c>
      <c r="AA240" s="7">
        <v>220657348.58000001</v>
      </c>
      <c r="AB240" s="7">
        <v>97348645</v>
      </c>
      <c r="AC240" s="4">
        <f t="shared" si="124"/>
        <v>10720712.124692842</v>
      </c>
      <c r="AD240" s="4">
        <f t="shared" si="125"/>
        <v>8469949.2305035535</v>
      </c>
      <c r="AE240" s="4">
        <f t="shared" si="126"/>
        <v>10575912.615321143</v>
      </c>
      <c r="AF240" s="7">
        <v>73245898</v>
      </c>
      <c r="AG240" s="15">
        <v>129.91999999999999</v>
      </c>
      <c r="AH240" s="6">
        <v>8.19</v>
      </c>
      <c r="AI240" s="7">
        <v>1908448</v>
      </c>
      <c r="AJ240" s="7">
        <v>6003702</v>
      </c>
      <c r="AK240" s="31">
        <f t="shared" si="127"/>
        <v>14.410957254216916</v>
      </c>
      <c r="AL240" s="31">
        <f t="shared" si="128"/>
        <v>13.235683134100043</v>
      </c>
      <c r="AM240" s="31">
        <f t="shared" si="129"/>
        <v>14.235794653810752</v>
      </c>
      <c r="AN240" s="31">
        <f t="shared" si="130"/>
        <v>15.175519976909669</v>
      </c>
      <c r="AO240" s="31">
        <f t="shared" si="131"/>
        <v>14.042150762340137</v>
      </c>
      <c r="AP240" s="31">
        <f t="shared" si="132"/>
        <v>14.395527445141198</v>
      </c>
      <c r="AQ240" s="31">
        <f t="shared" si="133"/>
        <v>14.535106610865499</v>
      </c>
      <c r="AR240" s="31">
        <f t="shared" si="134"/>
        <v>14.422444406648225</v>
      </c>
      <c r="AS240" s="31">
        <f t="shared" si="135"/>
        <v>14.106893802730662</v>
      </c>
      <c r="AT240" s="31">
        <f t="shared" si="136"/>
        <v>14.460270485531723</v>
      </c>
      <c r="AU240" s="31">
        <f t="shared" si="137"/>
        <v>14.599849651256024</v>
      </c>
      <c r="AV240" s="31">
        <f t="shared" si="138"/>
        <v>14.48718744703875</v>
      </c>
      <c r="AW240" s="31">
        <f t="shared" si="139"/>
        <v>18.525864996076688</v>
      </c>
      <c r="AX240" s="31">
        <f t="shared" si="140"/>
        <v>18.290211927706771</v>
      </c>
      <c r="AY240" s="31">
        <f t="shared" si="141"/>
        <v>18.512266433628053</v>
      </c>
      <c r="AZ240" s="31">
        <f t="shared" si="142"/>
        <v>19.547073500549516</v>
      </c>
      <c r="BA240" s="31">
        <f t="shared" si="143"/>
        <v>18.193862712497097</v>
      </c>
      <c r="BB240" s="31">
        <f t="shared" si="144"/>
        <v>17.930566968166453</v>
      </c>
      <c r="BC240" s="31">
        <f t="shared" si="145"/>
        <v>18.193718639359677</v>
      </c>
      <c r="BD240" s="31">
        <f t="shared" si="146"/>
        <v>19.212121597362735</v>
      </c>
      <c r="BE240" s="31">
        <f t="shared" si="147"/>
        <v>18.393809370836102</v>
      </c>
      <c r="BF240" s="31">
        <f t="shared" si="148"/>
        <v>16.187688140942829</v>
      </c>
      <c r="BG240" s="31">
        <f t="shared" si="149"/>
        <v>15.952035072572912</v>
      </c>
      <c r="BH240" s="31">
        <f t="shared" si="150"/>
        <v>16.174089578494193</v>
      </c>
      <c r="BI240" s="31">
        <f t="shared" si="151"/>
        <v>18.109332804293391</v>
      </c>
      <c r="BJ240" s="31">
        <f t="shared" si="152"/>
        <v>4.8669188764133677</v>
      </c>
      <c r="BK240" s="31">
        <f t="shared" si="153"/>
        <v>2.102913897864978</v>
      </c>
      <c r="BL240" s="31">
        <f t="shared" si="154"/>
        <v>14.461800904267541</v>
      </c>
      <c r="BM240" s="31">
        <f t="shared" si="155"/>
        <v>15.607886836926088</v>
      </c>
    </row>
    <row r="241" spans="1:65" x14ac:dyDescent="0.25">
      <c r="A241">
        <v>9</v>
      </c>
      <c r="B241" s="3">
        <v>19</v>
      </c>
      <c r="C241" s="24">
        <v>2017</v>
      </c>
      <c r="D241" s="2" t="s">
        <v>22</v>
      </c>
      <c r="E241" s="4">
        <v>310440</v>
      </c>
      <c r="F241" s="4">
        <v>80645</v>
      </c>
      <c r="G241" s="4">
        <v>281533</v>
      </c>
      <c r="H241" s="4">
        <v>672618</v>
      </c>
      <c r="I241" s="4">
        <v>2041306.6585105015</v>
      </c>
      <c r="J241" s="4">
        <v>2366290.5583979166</v>
      </c>
      <c r="K241" s="4">
        <v>2468814.7080448829</v>
      </c>
      <c r="L241" s="4">
        <v>2451983</v>
      </c>
      <c r="M241" s="4">
        <f t="shared" si="117"/>
        <v>2177839.1335661598</v>
      </c>
      <c r="N241" s="4">
        <f t="shared" si="118"/>
        <v>2524559.5305251349</v>
      </c>
      <c r="O241" s="4">
        <f t="shared" si="119"/>
        <v>2633940.991809193</v>
      </c>
      <c r="P241" s="4">
        <f t="shared" si="120"/>
        <v>2615983.4976168927</v>
      </c>
      <c r="Q241" s="4">
        <v>21324778.390000001</v>
      </c>
      <c r="R241" s="4">
        <v>20752327.600000001</v>
      </c>
      <c r="S241" s="11">
        <v>27896126.500000007</v>
      </c>
      <c r="T241" s="4">
        <v>69973232.480000004</v>
      </c>
      <c r="U241" s="33">
        <f t="shared" si="121"/>
        <v>0.30475622797753588</v>
      </c>
      <c r="V241" s="33">
        <f t="shared" si="122"/>
        <v>0.29657523119189189</v>
      </c>
      <c r="W241" s="33">
        <f t="shared" si="123"/>
        <v>0.39866854097348409</v>
      </c>
      <c r="X241" s="4">
        <v>15716820.4</v>
      </c>
      <c r="Y241" s="4">
        <v>15670422.489999998</v>
      </c>
      <c r="Z241" s="11">
        <v>18620508.030000001</v>
      </c>
      <c r="AA241" s="4">
        <v>50007750.909999996</v>
      </c>
      <c r="AB241" s="4">
        <v>18217962.879999999</v>
      </c>
      <c r="AC241" s="4">
        <f t="shared" si="124"/>
        <v>9071548.8242444415</v>
      </c>
      <c r="AD241" s="4">
        <f t="shared" si="125"/>
        <v>8828028.5777035672</v>
      </c>
      <c r="AE241" s="4">
        <f t="shared" si="126"/>
        <v>11866996.642305987</v>
      </c>
      <c r="AF241" s="4">
        <v>11057094.890000001</v>
      </c>
      <c r="AG241" s="13">
        <v>135.40333333333334</v>
      </c>
      <c r="AH241" s="3">
        <v>8.1300000000000008</v>
      </c>
      <c r="AI241" s="4">
        <v>2534674</v>
      </c>
      <c r="AJ241" s="4">
        <v>1047683</v>
      </c>
      <c r="AK241" s="31">
        <f t="shared" si="127"/>
        <v>12.645745924968075</v>
      </c>
      <c r="AL241" s="31">
        <f t="shared" si="128"/>
        <v>11.297812085351284</v>
      </c>
      <c r="AM241" s="31">
        <f t="shared" si="129"/>
        <v>12.548004948820747</v>
      </c>
      <c r="AN241" s="31">
        <f t="shared" si="130"/>
        <v>13.418932839750019</v>
      </c>
      <c r="AO241" s="31">
        <f t="shared" si="131"/>
        <v>14.529100679653432</v>
      </c>
      <c r="AP241" s="31">
        <f t="shared" si="132"/>
        <v>14.676834121727678</v>
      </c>
      <c r="AQ241" s="31">
        <f t="shared" si="133"/>
        <v>14.719248718141694</v>
      </c>
      <c r="AR241" s="31">
        <f t="shared" si="134"/>
        <v>14.712407642898381</v>
      </c>
      <c r="AS241" s="31">
        <f t="shared" si="135"/>
        <v>14.593843720043957</v>
      </c>
      <c r="AT241" s="31">
        <f t="shared" si="136"/>
        <v>14.741577162118203</v>
      </c>
      <c r="AU241" s="31">
        <f t="shared" si="137"/>
        <v>14.783991758532219</v>
      </c>
      <c r="AV241" s="31">
        <f t="shared" si="138"/>
        <v>14.777150683288905</v>
      </c>
      <c r="AW241" s="31">
        <f t="shared" si="139"/>
        <v>16.875380259259884</v>
      </c>
      <c r="AX241" s="31">
        <f t="shared" si="140"/>
        <v>16.848168971843982</v>
      </c>
      <c r="AY241" s="31">
        <f t="shared" si="141"/>
        <v>17.143998402027659</v>
      </c>
      <c r="AZ241" s="31">
        <f t="shared" si="142"/>
        <v>18.063623333739873</v>
      </c>
      <c r="BA241" s="31">
        <f t="shared" si="143"/>
        <v>16.57024205987604</v>
      </c>
      <c r="BB241" s="31">
        <f t="shared" si="144"/>
        <v>16.567285575679019</v>
      </c>
      <c r="BC241" s="31">
        <f t="shared" si="145"/>
        <v>16.739774113544104</v>
      </c>
      <c r="BD241" s="31">
        <f t="shared" si="146"/>
        <v>17.727688569578341</v>
      </c>
      <c r="BE241" s="31">
        <f t="shared" si="147"/>
        <v>16.717918636739533</v>
      </c>
      <c r="BF241" s="31">
        <f t="shared" si="148"/>
        <v>16.020653570935668</v>
      </c>
      <c r="BG241" s="31">
        <f t="shared" si="149"/>
        <v>15.993442283519764</v>
      </c>
      <c r="BH241" s="31">
        <f t="shared" si="150"/>
        <v>16.289271713703442</v>
      </c>
      <c r="BI241" s="31">
        <f t="shared" si="151"/>
        <v>16.218582851381537</v>
      </c>
      <c r="BJ241" s="31">
        <f t="shared" si="152"/>
        <v>4.9082579785897202</v>
      </c>
      <c r="BK241" s="31">
        <f t="shared" si="153"/>
        <v>2.0955609235597192</v>
      </c>
      <c r="BL241" s="31">
        <f t="shared" si="154"/>
        <v>14.74557558713226</v>
      </c>
      <c r="BM241" s="31">
        <f t="shared" si="155"/>
        <v>13.862091617190515</v>
      </c>
    </row>
    <row r="242" spans="1:65" x14ac:dyDescent="0.25">
      <c r="A242">
        <v>10</v>
      </c>
      <c r="B242" s="6">
        <v>21</v>
      </c>
      <c r="C242" s="24">
        <v>2017</v>
      </c>
      <c r="D242" s="5" t="s">
        <v>23</v>
      </c>
      <c r="E242" s="7">
        <v>87555</v>
      </c>
      <c r="F242" s="7">
        <v>287564</v>
      </c>
      <c r="G242" s="7">
        <v>521812</v>
      </c>
      <c r="H242" s="7">
        <v>896931</v>
      </c>
      <c r="I242" s="7">
        <v>1986443.7013876992</v>
      </c>
      <c r="J242" s="7">
        <v>3686545.3354348945</v>
      </c>
      <c r="K242" s="7">
        <v>3223180.9114623656</v>
      </c>
      <c r="L242" s="7">
        <v>3403984</v>
      </c>
      <c r="M242" s="4">
        <f t="shared" si="117"/>
        <v>2119306.676178114</v>
      </c>
      <c r="N242" s="4">
        <f t="shared" si="118"/>
        <v>3933119.3408413585</v>
      </c>
      <c r="O242" s="4">
        <f t="shared" si="119"/>
        <v>3438762.8601908428</v>
      </c>
      <c r="P242" s="4">
        <f t="shared" si="120"/>
        <v>3631658.9348914498</v>
      </c>
      <c r="Q242" s="7">
        <v>41150720.399999999</v>
      </c>
      <c r="R242" s="7">
        <v>128818255.5</v>
      </c>
      <c r="S242" s="12">
        <v>59774141</v>
      </c>
      <c r="T242" s="7">
        <v>229743116.90000001</v>
      </c>
      <c r="U242" s="33">
        <f t="shared" si="121"/>
        <v>0.17911622752951342</v>
      </c>
      <c r="V242" s="33">
        <f t="shared" si="122"/>
        <v>0.56070561433216104</v>
      </c>
      <c r="W242" s="33">
        <f t="shared" si="123"/>
        <v>0.26017815813832551</v>
      </c>
      <c r="X242" s="7">
        <v>31617876.890000001</v>
      </c>
      <c r="Y242" s="7">
        <v>93347098.810000002</v>
      </c>
      <c r="Z242" s="12">
        <v>41233442.000000015</v>
      </c>
      <c r="AA242" s="7">
        <v>166198417.69999999</v>
      </c>
      <c r="AB242" s="7">
        <v>98120452.670000002</v>
      </c>
      <c r="AC242" s="4">
        <f t="shared" si="124"/>
        <v>5331676.4485227475</v>
      </c>
      <c r="AD242" s="4">
        <f t="shared" si="125"/>
        <v>16690285.183661956</v>
      </c>
      <c r="AE242" s="4">
        <f t="shared" si="126"/>
        <v>7744612.4078152943</v>
      </c>
      <c r="AF242" s="7">
        <v>64061880</v>
      </c>
      <c r="AG242" s="15">
        <v>128.285</v>
      </c>
      <c r="AH242" s="6">
        <v>10</v>
      </c>
      <c r="AI242" s="7">
        <v>2358454</v>
      </c>
      <c r="AJ242" s="7">
        <v>1454769</v>
      </c>
      <c r="AK242" s="31">
        <f t="shared" si="127"/>
        <v>11.380022446306</v>
      </c>
      <c r="AL242" s="31">
        <f t="shared" si="128"/>
        <v>12.569200723141556</v>
      </c>
      <c r="AM242" s="31">
        <f t="shared" si="129"/>
        <v>13.16506264873731</v>
      </c>
      <c r="AN242" s="31">
        <f t="shared" si="130"/>
        <v>13.706734215005278</v>
      </c>
      <c r="AO242" s="31">
        <f t="shared" si="131"/>
        <v>14.501856513229953</v>
      </c>
      <c r="AP242" s="31">
        <f t="shared" si="132"/>
        <v>15.120200354026419</v>
      </c>
      <c r="AQ242" s="31">
        <f t="shared" si="133"/>
        <v>14.985879290609908</v>
      </c>
      <c r="AR242" s="31">
        <f t="shared" si="134"/>
        <v>15.040457068311829</v>
      </c>
      <c r="AS242" s="31">
        <f t="shared" si="135"/>
        <v>14.566599553620478</v>
      </c>
      <c r="AT242" s="31">
        <f t="shared" si="136"/>
        <v>15.184943394416944</v>
      </c>
      <c r="AU242" s="31">
        <f t="shared" si="137"/>
        <v>15.050622331000433</v>
      </c>
      <c r="AV242" s="31">
        <f t="shared" si="138"/>
        <v>15.105200108702354</v>
      </c>
      <c r="AW242" s="31">
        <f t="shared" si="139"/>
        <v>17.53275199161698</v>
      </c>
      <c r="AX242" s="31">
        <f t="shared" si="140"/>
        <v>18.673913096839485</v>
      </c>
      <c r="AY242" s="31">
        <f t="shared" si="141"/>
        <v>17.906083700649152</v>
      </c>
      <c r="AZ242" s="31">
        <f t="shared" si="142"/>
        <v>19.252472359665326</v>
      </c>
      <c r="BA242" s="31">
        <f t="shared" si="143"/>
        <v>17.269233242962525</v>
      </c>
      <c r="BB242" s="31">
        <f t="shared" si="144"/>
        <v>18.35183534884024</v>
      </c>
      <c r="BC242" s="31">
        <f t="shared" si="145"/>
        <v>17.53476018409938</v>
      </c>
      <c r="BD242" s="31">
        <f t="shared" si="146"/>
        <v>18.928692919883023</v>
      </c>
      <c r="BE242" s="31">
        <f t="shared" si="147"/>
        <v>18.401706390776454</v>
      </c>
      <c r="BF242" s="31">
        <f t="shared" si="148"/>
        <v>15.489176277367312</v>
      </c>
      <c r="BG242" s="31">
        <f t="shared" si="149"/>
        <v>16.630337382589815</v>
      </c>
      <c r="BH242" s="31">
        <f t="shared" si="150"/>
        <v>15.862507986399486</v>
      </c>
      <c r="BI242" s="31">
        <f t="shared" si="151"/>
        <v>17.975360049201388</v>
      </c>
      <c r="BJ242" s="31">
        <f t="shared" si="152"/>
        <v>4.8542543513026546</v>
      </c>
      <c r="BK242" s="31">
        <f t="shared" si="153"/>
        <v>2.3025850929940459</v>
      </c>
      <c r="BL242" s="31">
        <f t="shared" si="154"/>
        <v>14.673516877594265</v>
      </c>
      <c r="BM242" s="31">
        <f t="shared" si="155"/>
        <v>14.190357683096972</v>
      </c>
    </row>
    <row r="243" spans="1:65" x14ac:dyDescent="0.25">
      <c r="A243">
        <v>11</v>
      </c>
      <c r="B243" s="3">
        <v>31</v>
      </c>
      <c r="C243" s="24">
        <v>2017</v>
      </c>
      <c r="D243" s="2" t="s">
        <v>24</v>
      </c>
      <c r="E243" s="4">
        <v>31038</v>
      </c>
      <c r="F243" s="4">
        <v>793381</v>
      </c>
      <c r="G243" s="4">
        <v>3684752</v>
      </c>
      <c r="H243" s="4">
        <v>4509171</v>
      </c>
      <c r="I243" s="4">
        <v>6703722.0722984727</v>
      </c>
      <c r="J243" s="4">
        <v>4069623.593042939</v>
      </c>
      <c r="K243" s="4">
        <v>3863359.606060598</v>
      </c>
      <c r="L243" s="4">
        <v>4008594</v>
      </c>
      <c r="M243" s="4">
        <f t="shared" si="117"/>
        <v>7152099.4695896851</v>
      </c>
      <c r="N243" s="4">
        <f t="shared" si="118"/>
        <v>4341819.7275073659</v>
      </c>
      <c r="O243" s="4">
        <f t="shared" si="119"/>
        <v>4121759.8061708519</v>
      </c>
      <c r="P243" s="4">
        <f t="shared" si="120"/>
        <v>4276708.1797247743</v>
      </c>
      <c r="Q243" s="4">
        <v>7807455.7199999997</v>
      </c>
      <c r="R243" s="4">
        <v>641057283.31999993</v>
      </c>
      <c r="S243" s="11">
        <v>1761509653.0400002</v>
      </c>
      <c r="T243" s="4">
        <v>2410374392.0900002</v>
      </c>
      <c r="U243" s="33">
        <f t="shared" si="121"/>
        <v>3.2391049895075718E-3</v>
      </c>
      <c r="V243" s="33">
        <f t="shared" si="122"/>
        <v>0.26595755639610352</v>
      </c>
      <c r="W243" s="33">
        <f t="shared" si="123"/>
        <v>0.73080333861024016</v>
      </c>
      <c r="X243" s="4">
        <v>4307839.8099999996</v>
      </c>
      <c r="Y243" s="4">
        <v>422027523.74000001</v>
      </c>
      <c r="Z243" s="11">
        <v>1209520386.0200002</v>
      </c>
      <c r="AA243" s="4">
        <v>1635855749.5799999</v>
      </c>
      <c r="AB243" s="4">
        <v>944350000</v>
      </c>
      <c r="AC243" s="4">
        <f t="shared" si="124"/>
        <v>96417.058493510558</v>
      </c>
      <c r="AD243" s="4">
        <f t="shared" si="125"/>
        <v>7916645.2939620912</v>
      </c>
      <c r="AE243" s="4">
        <f t="shared" si="126"/>
        <v>21753511.687420905</v>
      </c>
      <c r="AF243" s="4">
        <v>705980000</v>
      </c>
      <c r="AG243" s="13">
        <v>129.155</v>
      </c>
      <c r="AH243" s="3">
        <v>10.97</v>
      </c>
      <c r="AI243" s="4">
        <v>3355750</v>
      </c>
      <c r="AJ243" s="4">
        <v>7836404</v>
      </c>
      <c r="AK243" s="31">
        <f t="shared" si="127"/>
        <v>10.342967539231569</v>
      </c>
      <c r="AL243" s="31">
        <f t="shared" si="128"/>
        <v>13.584058839208188</v>
      </c>
      <c r="AM243" s="31">
        <f t="shared" si="129"/>
        <v>15.119713781476522</v>
      </c>
      <c r="AN243" s="31">
        <f t="shared" si="130"/>
        <v>15.321623880835816</v>
      </c>
      <c r="AO243" s="31">
        <f t="shared" si="131"/>
        <v>15.71817346328864</v>
      </c>
      <c r="AP243" s="31">
        <f t="shared" si="132"/>
        <v>15.219061069860102</v>
      </c>
      <c r="AQ243" s="31">
        <f t="shared" si="133"/>
        <v>15.167047727158074</v>
      </c>
      <c r="AR243" s="31">
        <f t="shared" si="134"/>
        <v>15.203951114358585</v>
      </c>
      <c r="AS243" s="31">
        <f t="shared" si="135"/>
        <v>15.782916503679164</v>
      </c>
      <c r="AT243" s="31">
        <f t="shared" si="136"/>
        <v>15.283804110250626</v>
      </c>
      <c r="AU243" s="31">
        <f t="shared" si="137"/>
        <v>15.231790767548599</v>
      </c>
      <c r="AV243" s="31">
        <f t="shared" si="138"/>
        <v>15.26869415474911</v>
      </c>
      <c r="AW243" s="31">
        <f t="shared" si="139"/>
        <v>15.870589696653548</v>
      </c>
      <c r="AX243" s="31">
        <f t="shared" si="140"/>
        <v>20.278629376445902</v>
      </c>
      <c r="AY243" s="31">
        <f t="shared" si="141"/>
        <v>21.289437035741905</v>
      </c>
      <c r="AZ243" s="31">
        <f t="shared" si="142"/>
        <v>21.603047921798442</v>
      </c>
      <c r="BA243" s="31">
        <f t="shared" si="143"/>
        <v>15.275947132258798</v>
      </c>
      <c r="BB243" s="31">
        <f t="shared" si="144"/>
        <v>19.860581092006118</v>
      </c>
      <c r="BC243" s="31">
        <f t="shared" si="145"/>
        <v>20.913489742787569</v>
      </c>
      <c r="BD243" s="31">
        <f t="shared" si="146"/>
        <v>21.215431898611168</v>
      </c>
      <c r="BE243" s="31">
        <f t="shared" si="147"/>
        <v>20.66600741810613</v>
      </c>
      <c r="BF243" s="31">
        <f t="shared" si="148"/>
        <v>11.476438420270762</v>
      </c>
      <c r="BG243" s="31">
        <f t="shared" si="149"/>
        <v>15.884478100063118</v>
      </c>
      <c r="BH243" s="31">
        <f t="shared" si="150"/>
        <v>16.895285759359123</v>
      </c>
      <c r="BI243" s="31">
        <f t="shared" si="151"/>
        <v>20.375097466444355</v>
      </c>
      <c r="BJ243" s="31">
        <f t="shared" si="152"/>
        <v>4.8610132334653171</v>
      </c>
      <c r="BK243" s="31">
        <f t="shared" si="153"/>
        <v>2.3951642742871391</v>
      </c>
      <c r="BL243" s="31">
        <f t="shared" si="154"/>
        <v>15.026185850349883</v>
      </c>
      <c r="BM243" s="31">
        <f t="shared" si="155"/>
        <v>15.874290613634351</v>
      </c>
    </row>
    <row r="244" spans="1:65" x14ac:dyDescent="0.25">
      <c r="A244">
        <v>12</v>
      </c>
      <c r="B244" s="6">
        <v>32</v>
      </c>
      <c r="C244" s="24">
        <v>2017</v>
      </c>
      <c r="D244" s="5" t="s">
        <v>25</v>
      </c>
      <c r="E244" s="7">
        <v>3217629</v>
      </c>
      <c r="F244" s="7">
        <v>5807606</v>
      </c>
      <c r="G244" s="7">
        <v>11526340</v>
      </c>
      <c r="H244" s="7">
        <v>20551575</v>
      </c>
      <c r="I244" s="7">
        <v>1236129.9667332685</v>
      </c>
      <c r="J244" s="7">
        <v>2912280.0474377908</v>
      </c>
      <c r="K244" s="7">
        <v>2841758.4972399739</v>
      </c>
      <c r="L244" s="7">
        <v>2772434</v>
      </c>
      <c r="M244" s="4">
        <f t="shared" si="117"/>
        <v>1318808.3252958723</v>
      </c>
      <c r="N244" s="4">
        <f t="shared" si="118"/>
        <v>3107067.4407351934</v>
      </c>
      <c r="O244" s="4">
        <f t="shared" si="119"/>
        <v>3031829.067735116</v>
      </c>
      <c r="P244" s="4">
        <f t="shared" si="120"/>
        <v>2957867.8123918446</v>
      </c>
      <c r="Q244" s="7">
        <v>179174811.39857167</v>
      </c>
      <c r="R244" s="7">
        <v>915385241.36554384</v>
      </c>
      <c r="S244" s="12">
        <v>691532324.28021526</v>
      </c>
      <c r="T244" s="7">
        <v>1786092377.0443306</v>
      </c>
      <c r="U244" s="33">
        <f t="shared" si="121"/>
        <v>0.10031665422315644</v>
      </c>
      <c r="V244" s="33">
        <f t="shared" si="122"/>
        <v>0.51250722142398131</v>
      </c>
      <c r="W244" s="33">
        <f t="shared" si="123"/>
        <v>0.38717612435286236</v>
      </c>
      <c r="X244" s="7">
        <v>126464894.43736181</v>
      </c>
      <c r="Y244" s="7">
        <v>696378582.55026245</v>
      </c>
      <c r="Z244" s="12">
        <v>520109899.17772543</v>
      </c>
      <c r="AA244" s="7">
        <v>1342953376.1653495</v>
      </c>
      <c r="AB244" s="7">
        <v>449337046.79244876</v>
      </c>
      <c r="AC244" s="4">
        <f t="shared" si="124"/>
        <v>2986083.1153786648</v>
      </c>
      <c r="AD244" s="4">
        <f t="shared" si="125"/>
        <v>15255584.152551614</v>
      </c>
      <c r="AE244" s="4">
        <f t="shared" si="126"/>
        <v>11524906.772069724</v>
      </c>
      <c r="AF244" s="7">
        <v>332750607.20863134</v>
      </c>
      <c r="AG244" s="15">
        <v>127.60250000000003</v>
      </c>
      <c r="AH244" s="6">
        <v>8.4600000000000009</v>
      </c>
      <c r="AI244" s="7">
        <v>1420624</v>
      </c>
      <c r="AJ244" s="7">
        <v>35353191</v>
      </c>
      <c r="AK244" s="31">
        <f t="shared" si="127"/>
        <v>14.9841553108888</v>
      </c>
      <c r="AL244" s="31">
        <f t="shared" si="128"/>
        <v>15.57467899572014</v>
      </c>
      <c r="AM244" s="31">
        <f t="shared" si="129"/>
        <v>16.260145409068748</v>
      </c>
      <c r="AN244" s="31">
        <f t="shared" si="130"/>
        <v>16.838448138305409</v>
      </c>
      <c r="AO244" s="31">
        <f t="shared" si="131"/>
        <v>14.027496062550481</v>
      </c>
      <c r="AP244" s="31">
        <f t="shared" si="132"/>
        <v>14.884446853811266</v>
      </c>
      <c r="AQ244" s="31">
        <f t="shared" si="133"/>
        <v>14.859933607687875</v>
      </c>
      <c r="AR244" s="31">
        <f t="shared" si="134"/>
        <v>14.835236192693372</v>
      </c>
      <c r="AS244" s="31">
        <f t="shared" si="135"/>
        <v>14.092239102941008</v>
      </c>
      <c r="AT244" s="31">
        <f t="shared" si="136"/>
        <v>14.949189894201792</v>
      </c>
      <c r="AU244" s="31">
        <f t="shared" si="137"/>
        <v>14.9246766480784</v>
      </c>
      <c r="AV244" s="31">
        <f t="shared" si="138"/>
        <v>14.899979233083899</v>
      </c>
      <c r="AW244" s="31">
        <f t="shared" si="139"/>
        <v>19.003872487233526</v>
      </c>
      <c r="AX244" s="31">
        <f t="shared" si="140"/>
        <v>20.634855563446838</v>
      </c>
      <c r="AY244" s="31">
        <f t="shared" si="141"/>
        <v>20.354420453139568</v>
      </c>
      <c r="AZ244" s="31">
        <f t="shared" si="142"/>
        <v>21.303296040932302</v>
      </c>
      <c r="BA244" s="31">
        <f t="shared" si="143"/>
        <v>18.655475313288466</v>
      </c>
      <c r="BB244" s="31">
        <f t="shared" si="144"/>
        <v>20.361404010862493</v>
      </c>
      <c r="BC244" s="31">
        <f t="shared" si="145"/>
        <v>20.06955069178218</v>
      </c>
      <c r="BD244" s="31">
        <f t="shared" si="146"/>
        <v>21.018137037701234</v>
      </c>
      <c r="BE244" s="31">
        <f t="shared" si="147"/>
        <v>19.923283825109152</v>
      </c>
      <c r="BF244" s="31">
        <f t="shared" si="148"/>
        <v>14.909473091716881</v>
      </c>
      <c r="BG244" s="31">
        <f t="shared" si="149"/>
        <v>16.540456167930191</v>
      </c>
      <c r="BH244" s="31">
        <f t="shared" si="150"/>
        <v>16.260021057622922</v>
      </c>
      <c r="BI244" s="31">
        <f t="shared" si="151"/>
        <v>19.622903840057159</v>
      </c>
      <c r="BJ244" s="31">
        <f t="shared" si="152"/>
        <v>4.8489199631952484</v>
      </c>
      <c r="BK244" s="31">
        <f t="shared" si="153"/>
        <v>2.135349173618132</v>
      </c>
      <c r="BL244" s="31">
        <f t="shared" si="154"/>
        <v>14.166606769673168</v>
      </c>
      <c r="BM244" s="31">
        <f t="shared" si="155"/>
        <v>17.38089921497404</v>
      </c>
    </row>
    <row r="245" spans="1:65" x14ac:dyDescent="0.25">
      <c r="A245">
        <v>13</v>
      </c>
      <c r="B245" s="3">
        <v>33</v>
      </c>
      <c r="C245" s="24">
        <v>2017</v>
      </c>
      <c r="D245" s="2" t="s">
        <v>26</v>
      </c>
      <c r="E245" s="4">
        <v>4444534</v>
      </c>
      <c r="F245" s="4">
        <v>5104576</v>
      </c>
      <c r="G245" s="4">
        <v>7637564</v>
      </c>
      <c r="H245" s="4">
        <v>17186674</v>
      </c>
      <c r="I245" s="4">
        <v>1093528.3617497359</v>
      </c>
      <c r="J245" s="4">
        <v>1649141.9624303761</v>
      </c>
      <c r="K245" s="4">
        <v>1964823.6598077607</v>
      </c>
      <c r="L245" s="4">
        <v>1815292</v>
      </c>
      <c r="M245" s="4">
        <f t="shared" si="117"/>
        <v>1166668.8343733808</v>
      </c>
      <c r="N245" s="4">
        <f t="shared" si="118"/>
        <v>1759444.5634188335</v>
      </c>
      <c r="O245" s="4">
        <f t="shared" si="119"/>
        <v>2096240.5815147697</v>
      </c>
      <c r="P245" s="4">
        <f t="shared" si="120"/>
        <v>1936707.5201402148</v>
      </c>
      <c r="Q245" s="4">
        <v>197269787.49000001</v>
      </c>
      <c r="R245" s="4">
        <v>539764633.07000005</v>
      </c>
      <c r="S245" s="11">
        <v>450014394.12</v>
      </c>
      <c r="T245" s="4">
        <v>1187048814.6799998</v>
      </c>
      <c r="U245" s="33">
        <f t="shared" si="121"/>
        <v>0.16618506758138607</v>
      </c>
      <c r="V245" s="33">
        <f t="shared" si="122"/>
        <v>0.45471140394130111</v>
      </c>
      <c r="W245" s="33">
        <f t="shared" si="123"/>
        <v>0.37910352847731305</v>
      </c>
      <c r="X245" s="4">
        <v>138499030.23000002</v>
      </c>
      <c r="Y245" s="4">
        <v>403187747.25000006</v>
      </c>
      <c r="Z245" s="11">
        <v>352363695.04999995</v>
      </c>
      <c r="AA245" s="4">
        <v>894050472.52999997</v>
      </c>
      <c r="AB245" s="4">
        <v>366766466.18744272</v>
      </c>
      <c r="AC245" s="4">
        <f t="shared" si="124"/>
        <v>4946760.1185037317</v>
      </c>
      <c r="AD245" s="4">
        <f t="shared" si="125"/>
        <v>13535200.672251087</v>
      </c>
      <c r="AE245" s="4">
        <f t="shared" si="126"/>
        <v>11284613.249245187</v>
      </c>
      <c r="AF245" s="4">
        <v>264716106.2328881</v>
      </c>
      <c r="AG245" s="13">
        <v>127.49333333333334</v>
      </c>
      <c r="AH245" s="3">
        <v>7.77</v>
      </c>
      <c r="AI245" s="4">
        <v>1367000</v>
      </c>
      <c r="AJ245" s="4">
        <v>26062003</v>
      </c>
      <c r="AK245" s="31">
        <f t="shared" si="127"/>
        <v>15.307185584538983</v>
      </c>
      <c r="AL245" s="31">
        <f t="shared" si="128"/>
        <v>15.445647950303957</v>
      </c>
      <c r="AM245" s="31">
        <f t="shared" si="129"/>
        <v>15.848589262132279</v>
      </c>
      <c r="AN245" s="31">
        <f t="shared" si="130"/>
        <v>16.659644874054415</v>
      </c>
      <c r="AO245" s="31">
        <f t="shared" si="131"/>
        <v>13.904920055433607</v>
      </c>
      <c r="AP245" s="31">
        <f t="shared" si="132"/>
        <v>14.315765687848559</v>
      </c>
      <c r="AQ245" s="31">
        <f t="shared" si="133"/>
        <v>14.490913058702727</v>
      </c>
      <c r="AR245" s="31">
        <f t="shared" si="134"/>
        <v>14.411756894283741</v>
      </c>
      <c r="AS245" s="31">
        <f t="shared" si="135"/>
        <v>13.969663095824133</v>
      </c>
      <c r="AT245" s="31">
        <f t="shared" si="136"/>
        <v>14.380508728239086</v>
      </c>
      <c r="AU245" s="31">
        <f t="shared" si="137"/>
        <v>14.555656099093252</v>
      </c>
      <c r="AV245" s="31">
        <f t="shared" si="138"/>
        <v>14.476499934674266</v>
      </c>
      <c r="AW245" s="31">
        <f t="shared" si="139"/>
        <v>19.100082829464949</v>
      </c>
      <c r="AX245" s="31">
        <f t="shared" si="140"/>
        <v>20.106643737820786</v>
      </c>
      <c r="AY245" s="31">
        <f t="shared" si="141"/>
        <v>19.924790127150402</v>
      </c>
      <c r="AZ245" s="31">
        <f t="shared" si="142"/>
        <v>20.894736076142848</v>
      </c>
      <c r="BA245" s="31">
        <f t="shared" si="143"/>
        <v>18.746373881617696</v>
      </c>
      <c r="BB245" s="31">
        <f t="shared" si="144"/>
        <v>19.814912885494806</v>
      </c>
      <c r="BC245" s="31">
        <f t="shared" si="145"/>
        <v>19.680174424727113</v>
      </c>
      <c r="BD245" s="31">
        <f t="shared" si="146"/>
        <v>20.611272788512835</v>
      </c>
      <c r="BE245" s="31">
        <f t="shared" si="147"/>
        <v>19.720235871559439</v>
      </c>
      <c r="BF245" s="31">
        <f t="shared" si="148"/>
        <v>15.414243398737758</v>
      </c>
      <c r="BG245" s="31">
        <f t="shared" si="149"/>
        <v>16.420804307093597</v>
      </c>
      <c r="BH245" s="31">
        <f t="shared" si="150"/>
        <v>16.238950696423213</v>
      </c>
      <c r="BI245" s="31">
        <f t="shared" si="151"/>
        <v>19.394168512467065</v>
      </c>
      <c r="BJ245" s="31">
        <f t="shared" si="152"/>
        <v>4.848064075649738</v>
      </c>
      <c r="BK245" s="31">
        <f t="shared" si="153"/>
        <v>2.050270164379556</v>
      </c>
      <c r="BL245" s="31">
        <f t="shared" si="154"/>
        <v>14.128129115706086</v>
      </c>
      <c r="BM245" s="31">
        <f t="shared" si="155"/>
        <v>17.075988987797103</v>
      </c>
    </row>
    <row r="246" spans="1:65" x14ac:dyDescent="0.25">
      <c r="A246">
        <v>14</v>
      </c>
      <c r="B246" s="6">
        <v>34</v>
      </c>
      <c r="C246" s="24">
        <v>2017</v>
      </c>
      <c r="D246" s="5" t="s">
        <v>27</v>
      </c>
      <c r="E246" s="7">
        <v>467060</v>
      </c>
      <c r="F246" s="7">
        <v>481813</v>
      </c>
      <c r="G246" s="7">
        <v>1104295</v>
      </c>
      <c r="H246" s="7">
        <v>2053168</v>
      </c>
      <c r="I246" s="7">
        <v>1152113.6248683252</v>
      </c>
      <c r="J246" s="7">
        <v>1537329.547697966</v>
      </c>
      <c r="K246" s="7">
        <v>2215030.9587293249</v>
      </c>
      <c r="L246" s="7">
        <v>2031332</v>
      </c>
      <c r="M246" s="4">
        <f t="shared" si="117"/>
        <v>1229172.5636087682</v>
      </c>
      <c r="N246" s="4">
        <f t="shared" si="118"/>
        <v>1640153.5928987768</v>
      </c>
      <c r="O246" s="4">
        <f t="shared" si="119"/>
        <v>2363182.9563037097</v>
      </c>
      <c r="P246" s="4">
        <f t="shared" si="120"/>
        <v>2167197.3215887379</v>
      </c>
      <c r="Q246" s="7">
        <v>12549344.210000001</v>
      </c>
      <c r="R246" s="7">
        <v>27235193.780000001</v>
      </c>
      <c r="S246" s="12">
        <v>79388367.569999993</v>
      </c>
      <c r="T246" s="7">
        <v>119172905.56</v>
      </c>
      <c r="U246" s="33">
        <f t="shared" si="121"/>
        <v>0.10530366907670788</v>
      </c>
      <c r="V246" s="33">
        <f t="shared" si="122"/>
        <v>0.22853511586396535</v>
      </c>
      <c r="W246" s="33">
        <f t="shared" si="123"/>
        <v>0.66616121505932668</v>
      </c>
      <c r="X246" s="7">
        <v>8419995.9100000001</v>
      </c>
      <c r="Y246" s="7">
        <v>20944498.170000002</v>
      </c>
      <c r="Z246" s="12">
        <v>62936165.729999997</v>
      </c>
      <c r="AA246" s="7">
        <v>92300659.819999993</v>
      </c>
      <c r="AB246" s="7">
        <v>37147936</v>
      </c>
      <c r="AC246" s="4">
        <f t="shared" si="124"/>
        <v>3134529.4622554835</v>
      </c>
      <c r="AD246" s="4">
        <f t="shared" si="125"/>
        <v>6802707.4471047027</v>
      </c>
      <c r="AE246" s="4">
        <f t="shared" si="126"/>
        <v>19829337.13063981</v>
      </c>
      <c r="AF246" s="7">
        <v>24791862</v>
      </c>
      <c r="AG246" s="15">
        <v>126.34916666666668</v>
      </c>
      <c r="AH246" s="6">
        <v>9.68</v>
      </c>
      <c r="AI246" s="7">
        <v>1337645</v>
      </c>
      <c r="AJ246" s="7">
        <v>2960204</v>
      </c>
      <c r="AK246" s="31">
        <f t="shared" si="127"/>
        <v>13.054213008055617</v>
      </c>
      <c r="AL246" s="31">
        <f t="shared" si="128"/>
        <v>13.085311350949166</v>
      </c>
      <c r="AM246" s="31">
        <f t="shared" si="129"/>
        <v>13.914717680269833</v>
      </c>
      <c r="AN246" s="31">
        <f t="shared" si="130"/>
        <v>14.534894524119206</v>
      </c>
      <c r="AO246" s="31">
        <f t="shared" si="131"/>
        <v>13.957108748072288</v>
      </c>
      <c r="AP246" s="31">
        <f t="shared" si="132"/>
        <v>14.245557409231147</v>
      </c>
      <c r="AQ246" s="31">
        <f t="shared" si="133"/>
        <v>14.610776938216667</v>
      </c>
      <c r="AR246" s="31">
        <f t="shared" si="134"/>
        <v>14.524202293476138</v>
      </c>
      <c r="AS246" s="31">
        <f t="shared" si="135"/>
        <v>14.021851788462813</v>
      </c>
      <c r="AT246" s="31">
        <f t="shared" si="136"/>
        <v>14.310300449621671</v>
      </c>
      <c r="AU246" s="31">
        <f t="shared" si="137"/>
        <v>14.675519978607191</v>
      </c>
      <c r="AV246" s="31">
        <f t="shared" si="138"/>
        <v>14.588945333866663</v>
      </c>
      <c r="AW246" s="31">
        <f t="shared" si="139"/>
        <v>16.345178967993501</v>
      </c>
      <c r="AX246" s="31">
        <f t="shared" si="140"/>
        <v>17.120020583883836</v>
      </c>
      <c r="AY246" s="31">
        <f t="shared" si="141"/>
        <v>18.189862411328409</v>
      </c>
      <c r="AZ246" s="31">
        <f t="shared" si="142"/>
        <v>18.596085984409434</v>
      </c>
      <c r="BA246" s="31">
        <f t="shared" si="143"/>
        <v>15.946119900470173</v>
      </c>
      <c r="BB246" s="31">
        <f t="shared" si="144"/>
        <v>16.857386552658721</v>
      </c>
      <c r="BC246" s="31">
        <f t="shared" si="145"/>
        <v>17.957631528297778</v>
      </c>
      <c r="BD246" s="31">
        <f t="shared" si="146"/>
        <v>18.340561848093248</v>
      </c>
      <c r="BE246" s="31">
        <f t="shared" si="147"/>
        <v>17.430418769038177</v>
      </c>
      <c r="BF246" s="31">
        <f t="shared" si="148"/>
        <v>14.957989628999725</v>
      </c>
      <c r="BG246" s="31">
        <f t="shared" si="149"/>
        <v>15.732831244890056</v>
      </c>
      <c r="BH246" s="31">
        <f t="shared" si="150"/>
        <v>16.802673072334631</v>
      </c>
      <c r="BI246" s="31">
        <f t="shared" si="151"/>
        <v>17.026026012122514</v>
      </c>
      <c r="BJ246" s="31">
        <f t="shared" si="152"/>
        <v>4.8390492383764947</v>
      </c>
      <c r="BK246" s="31">
        <f t="shared" si="153"/>
        <v>2.2700619012884857</v>
      </c>
      <c r="BL246" s="31">
        <f t="shared" si="154"/>
        <v>14.106421163091181</v>
      </c>
      <c r="BM246" s="31">
        <f t="shared" si="155"/>
        <v>14.900768742844363</v>
      </c>
    </row>
    <row r="247" spans="1:65" x14ac:dyDescent="0.25">
      <c r="A247">
        <v>15</v>
      </c>
      <c r="B247" s="3">
        <v>35</v>
      </c>
      <c r="C247" s="24">
        <v>2017</v>
      </c>
      <c r="D247" s="2" t="s">
        <v>28</v>
      </c>
      <c r="E247" s="4">
        <v>6872328</v>
      </c>
      <c r="F247" s="4">
        <v>4495914</v>
      </c>
      <c r="G247" s="4">
        <v>8730978</v>
      </c>
      <c r="H247" s="4">
        <v>20099220</v>
      </c>
      <c r="I247" s="4">
        <v>1043935.350897687</v>
      </c>
      <c r="J247" s="4">
        <v>2119269.2234535627</v>
      </c>
      <c r="K247" s="4">
        <v>2109776.8785317065</v>
      </c>
      <c r="L247" s="4">
        <v>1959802</v>
      </c>
      <c r="M247" s="4">
        <f t="shared" si="117"/>
        <v>1113758.8027842157</v>
      </c>
      <c r="N247" s="4">
        <f t="shared" si="118"/>
        <v>2261016.2124133357</v>
      </c>
      <c r="O247" s="4">
        <f t="shared" si="119"/>
        <v>2250888.9734931379</v>
      </c>
      <c r="P247" s="4">
        <f t="shared" si="120"/>
        <v>2090883.0487799393</v>
      </c>
      <c r="Q247" s="4">
        <v>339274300</v>
      </c>
      <c r="R247" s="4">
        <v>792485900</v>
      </c>
      <c r="S247" s="11">
        <v>887439400</v>
      </c>
      <c r="T247" s="4">
        <v>2019199700</v>
      </c>
      <c r="U247" s="33">
        <f t="shared" si="121"/>
        <v>0.16802414342672495</v>
      </c>
      <c r="V247" s="33">
        <f t="shared" si="122"/>
        <v>0.3924752465048405</v>
      </c>
      <c r="W247" s="33">
        <f t="shared" si="123"/>
        <v>0.43950056054386299</v>
      </c>
      <c r="X247" s="4">
        <v>247828400</v>
      </c>
      <c r="Y247" s="4">
        <v>576321300</v>
      </c>
      <c r="Z247" s="11">
        <v>657987800</v>
      </c>
      <c r="AA247" s="4">
        <v>1482137500.0000002</v>
      </c>
      <c r="AB247" s="4">
        <v>568532980</v>
      </c>
      <c r="AC247" s="4">
        <f t="shared" si="124"/>
        <v>5001503.1058191871</v>
      </c>
      <c r="AD247" s="4">
        <f t="shared" si="125"/>
        <v>11682643.483953586</v>
      </c>
      <c r="AE247" s="4">
        <f t="shared" si="126"/>
        <v>13082425.976050399</v>
      </c>
      <c r="AF247" s="4">
        <v>410312660</v>
      </c>
      <c r="AG247" s="13">
        <v>129.29916666666665</v>
      </c>
      <c r="AH247" s="3">
        <v>7.87</v>
      </c>
      <c r="AI247" s="4">
        <v>1388000</v>
      </c>
      <c r="AJ247" s="4">
        <v>30443158</v>
      </c>
      <c r="AK247" s="31">
        <f t="shared" si="127"/>
        <v>15.743013471425702</v>
      </c>
      <c r="AL247" s="31">
        <f t="shared" si="128"/>
        <v>15.31867954225884</v>
      </c>
      <c r="AM247" s="31">
        <f t="shared" si="129"/>
        <v>15.982387949032583</v>
      </c>
      <c r="AN247" s="31">
        <f t="shared" si="130"/>
        <v>16.816191566306184</v>
      </c>
      <c r="AO247" s="31">
        <f t="shared" si="131"/>
        <v>13.858508121079822</v>
      </c>
      <c r="AP247" s="31">
        <f t="shared" si="132"/>
        <v>14.566581881305323</v>
      </c>
      <c r="AQ247" s="31">
        <f t="shared" si="133"/>
        <v>14.562092755089173</v>
      </c>
      <c r="AR247" s="31">
        <f t="shared" si="134"/>
        <v>14.488354005695632</v>
      </c>
      <c r="AS247" s="31">
        <f t="shared" si="135"/>
        <v>13.923251161470347</v>
      </c>
      <c r="AT247" s="31">
        <f t="shared" si="136"/>
        <v>14.631324921695848</v>
      </c>
      <c r="AU247" s="31">
        <f t="shared" si="137"/>
        <v>14.626835795479698</v>
      </c>
      <c r="AV247" s="31">
        <f t="shared" si="138"/>
        <v>14.553097046086156</v>
      </c>
      <c r="AW247" s="31">
        <f t="shared" si="139"/>
        <v>19.642319482706529</v>
      </c>
      <c r="AX247" s="31">
        <f t="shared" si="140"/>
        <v>20.490685271759325</v>
      </c>
      <c r="AY247" s="31">
        <f t="shared" si="141"/>
        <v>20.603850795292402</v>
      </c>
      <c r="AZ247" s="31">
        <f t="shared" si="142"/>
        <v>21.425967081737465</v>
      </c>
      <c r="BA247" s="31">
        <f t="shared" si="143"/>
        <v>19.328247129147545</v>
      </c>
      <c r="BB247" s="31">
        <f t="shared" si="144"/>
        <v>20.172175875640605</v>
      </c>
      <c r="BC247" s="31">
        <f t="shared" si="145"/>
        <v>20.304696948084271</v>
      </c>
      <c r="BD247" s="31">
        <f t="shared" si="146"/>
        <v>21.116751139543496</v>
      </c>
      <c r="BE247" s="31">
        <f t="shared" si="147"/>
        <v>20.158569881785322</v>
      </c>
      <c r="BF247" s="31">
        <f t="shared" si="148"/>
        <v>15.425249046384724</v>
      </c>
      <c r="BG247" s="31">
        <f t="shared" si="149"/>
        <v>16.27361483543752</v>
      </c>
      <c r="BH247" s="31">
        <f t="shared" si="150"/>
        <v>16.386780358970597</v>
      </c>
      <c r="BI247" s="31">
        <f t="shared" si="151"/>
        <v>19.832430012408</v>
      </c>
      <c r="BJ247" s="31">
        <f t="shared" si="152"/>
        <v>4.8621288407970011</v>
      </c>
      <c r="BK247" s="31">
        <f t="shared" si="153"/>
        <v>2.0630580624293118</v>
      </c>
      <c r="BL247" s="31">
        <f t="shared" si="154"/>
        <v>14.143374420048886</v>
      </c>
      <c r="BM247" s="31">
        <f t="shared" si="155"/>
        <v>17.231371830648886</v>
      </c>
    </row>
    <row r="248" spans="1:65" x14ac:dyDescent="0.25">
      <c r="A248">
        <v>16</v>
      </c>
      <c r="B248" s="6">
        <v>36</v>
      </c>
      <c r="C248" s="24">
        <v>2017</v>
      </c>
      <c r="D248" s="5" t="s">
        <v>29</v>
      </c>
      <c r="E248" s="7">
        <v>713130</v>
      </c>
      <c r="F248" s="7">
        <v>1552695</v>
      </c>
      <c r="G248" s="7">
        <v>2811575</v>
      </c>
      <c r="H248" s="7">
        <v>5077400</v>
      </c>
      <c r="I248" s="7">
        <v>1397184.3043624586</v>
      </c>
      <c r="J248" s="7">
        <v>3295686.1551785762</v>
      </c>
      <c r="K248" s="7">
        <v>3619278.5969739379</v>
      </c>
      <c r="L248" s="7">
        <v>3366883</v>
      </c>
      <c r="M248" s="4">
        <f t="shared" si="117"/>
        <v>1490634.7569871119</v>
      </c>
      <c r="N248" s="4">
        <f t="shared" si="118"/>
        <v>3516117.6057385476</v>
      </c>
      <c r="O248" s="4">
        <f t="shared" si="119"/>
        <v>3861353.4771496546</v>
      </c>
      <c r="P248" s="4">
        <f t="shared" si="120"/>
        <v>3592076.4403370074</v>
      </c>
      <c r="Q248" s="7">
        <v>37280120</v>
      </c>
      <c r="R248" s="7">
        <v>251162890</v>
      </c>
      <c r="S248" s="12">
        <v>275986130</v>
      </c>
      <c r="T248" s="7">
        <v>564429160</v>
      </c>
      <c r="U248" s="33">
        <f t="shared" si="121"/>
        <v>6.6049245223262387E-2</v>
      </c>
      <c r="V248" s="33">
        <f t="shared" si="122"/>
        <v>0.44498567366717906</v>
      </c>
      <c r="W248" s="33">
        <f t="shared" si="123"/>
        <v>0.48896504567552818</v>
      </c>
      <c r="X248" s="7">
        <v>25885710</v>
      </c>
      <c r="Y248" s="7">
        <v>188019670</v>
      </c>
      <c r="Z248" s="12">
        <v>196054330</v>
      </c>
      <c r="AA248" s="7">
        <v>409959690</v>
      </c>
      <c r="AB248" s="7">
        <v>172683581</v>
      </c>
      <c r="AC248" s="4">
        <f t="shared" si="124"/>
        <v>1966059.7482243562</v>
      </c>
      <c r="AD248" s="4">
        <f t="shared" si="125"/>
        <v>13245699.001953363</v>
      </c>
      <c r="AE248" s="4">
        <f t="shared" si="126"/>
        <v>14554814.23507259</v>
      </c>
      <c r="AF248" s="7">
        <v>126199227</v>
      </c>
      <c r="AG248" s="15">
        <v>137.3075</v>
      </c>
      <c r="AH248" s="6">
        <v>8.8699999999999992</v>
      </c>
      <c r="AI248" s="7">
        <v>1931180</v>
      </c>
      <c r="AJ248" s="7">
        <v>8980508</v>
      </c>
      <c r="AK248" s="31">
        <f t="shared" si="127"/>
        <v>13.477419010967411</v>
      </c>
      <c r="AL248" s="31">
        <f t="shared" si="128"/>
        <v>14.255502688767001</v>
      </c>
      <c r="AM248" s="31">
        <f t="shared" si="129"/>
        <v>14.849255382510112</v>
      </c>
      <c r="AN248" s="31">
        <f t="shared" si="130"/>
        <v>15.440309877511075</v>
      </c>
      <c r="AO248" s="31">
        <f t="shared" si="131"/>
        <v>14.149969558214769</v>
      </c>
      <c r="AP248" s="31">
        <f t="shared" si="132"/>
        <v>15.008124945568383</v>
      </c>
      <c r="AQ248" s="31">
        <f t="shared" si="133"/>
        <v>15.101785281338653</v>
      </c>
      <c r="AR248" s="31">
        <f t="shared" si="134"/>
        <v>15.029497948504702</v>
      </c>
      <c r="AS248" s="31">
        <f t="shared" si="135"/>
        <v>14.214712598605296</v>
      </c>
      <c r="AT248" s="31">
        <f t="shared" si="136"/>
        <v>15.072867985958908</v>
      </c>
      <c r="AU248" s="31">
        <f t="shared" si="137"/>
        <v>15.166528321729178</v>
      </c>
      <c r="AV248" s="31">
        <f t="shared" si="138"/>
        <v>15.094240988895226</v>
      </c>
      <c r="AW248" s="31">
        <f t="shared" si="139"/>
        <v>17.433970766660604</v>
      </c>
      <c r="AX248" s="31">
        <f t="shared" si="140"/>
        <v>19.341612250753315</v>
      </c>
      <c r="AY248" s="31">
        <f t="shared" si="141"/>
        <v>19.43586116879548</v>
      </c>
      <c r="AZ248" s="31">
        <f t="shared" si="142"/>
        <v>20.151325442093789</v>
      </c>
      <c r="BA248" s="31">
        <f t="shared" si="143"/>
        <v>17.069201636954912</v>
      </c>
      <c r="BB248" s="31">
        <f t="shared" si="144"/>
        <v>19.052057142980704</v>
      </c>
      <c r="BC248" s="31">
        <f t="shared" si="145"/>
        <v>19.093902372661219</v>
      </c>
      <c r="BD248" s="31">
        <f t="shared" si="146"/>
        <v>19.831569395756016</v>
      </c>
      <c r="BE248" s="31">
        <f t="shared" si="147"/>
        <v>18.966971466217391</v>
      </c>
      <c r="BF248" s="31">
        <f t="shared" si="148"/>
        <v>14.491541969982473</v>
      </c>
      <c r="BG248" s="31">
        <f t="shared" si="149"/>
        <v>16.399183454075182</v>
      </c>
      <c r="BH248" s="31">
        <f t="shared" si="150"/>
        <v>16.493432372117347</v>
      </c>
      <c r="BI248" s="31">
        <f t="shared" si="151"/>
        <v>18.653372382854531</v>
      </c>
      <c r="BJ248" s="31">
        <f t="shared" si="152"/>
        <v>4.9222229361909982</v>
      </c>
      <c r="BK248" s="31">
        <f t="shared" si="153"/>
        <v>2.1826747963214879</v>
      </c>
      <c r="BL248" s="31">
        <f t="shared" si="154"/>
        <v>14.473641773016599</v>
      </c>
      <c r="BM248" s="31">
        <f t="shared" si="155"/>
        <v>16.010567008834254</v>
      </c>
    </row>
    <row r="249" spans="1:65" x14ac:dyDescent="0.25">
      <c r="A249">
        <v>17</v>
      </c>
      <c r="B249" s="3">
        <v>51</v>
      </c>
      <c r="C249" s="24">
        <v>2017</v>
      </c>
      <c r="D249" s="2" t="s">
        <v>30</v>
      </c>
      <c r="E249" s="4">
        <v>472843</v>
      </c>
      <c r="F249" s="4">
        <v>526603</v>
      </c>
      <c r="G249" s="4">
        <v>1398861</v>
      </c>
      <c r="H249" s="4">
        <v>2398307</v>
      </c>
      <c r="I249" s="4">
        <v>1456794.285153846</v>
      </c>
      <c r="J249" s="4">
        <v>2324651.7111847065</v>
      </c>
      <c r="K249" s="4">
        <v>2846059.1553706909</v>
      </c>
      <c r="L249" s="4">
        <v>2703801</v>
      </c>
      <c r="M249" s="4">
        <f t="shared" si="117"/>
        <v>1554231.7419758048</v>
      </c>
      <c r="N249" s="4">
        <f t="shared" si="118"/>
        <v>2480135.6755597671</v>
      </c>
      <c r="O249" s="4">
        <f t="shared" si="119"/>
        <v>3036417.3747090413</v>
      </c>
      <c r="P249" s="4">
        <f t="shared" si="120"/>
        <v>2884644.304972772</v>
      </c>
      <c r="Q249" s="4">
        <v>33010850.140000001</v>
      </c>
      <c r="R249" s="4">
        <v>32946581.34</v>
      </c>
      <c r="S249" s="11">
        <v>149403487.72999999</v>
      </c>
      <c r="T249" s="4">
        <v>215360919.21000001</v>
      </c>
      <c r="U249" s="33">
        <f t="shared" si="121"/>
        <v>0.15328152508399576</v>
      </c>
      <c r="V249" s="33">
        <f t="shared" si="122"/>
        <v>0.15298310139488933</v>
      </c>
      <c r="W249" s="33">
        <f t="shared" si="123"/>
        <v>0.69373537352111481</v>
      </c>
      <c r="X249" s="4">
        <v>21334548.469999999</v>
      </c>
      <c r="Y249" s="4">
        <v>23692393.34</v>
      </c>
      <c r="Z249" s="11">
        <v>99937262.289999977</v>
      </c>
      <c r="AA249" s="4">
        <v>144964204.09</v>
      </c>
      <c r="AB249" s="4">
        <v>69011131.799999997</v>
      </c>
      <c r="AC249" s="4">
        <f t="shared" si="124"/>
        <v>4562665.8653768767</v>
      </c>
      <c r="AD249" s="4">
        <f t="shared" si="125"/>
        <v>4553782.8145398004</v>
      </c>
      <c r="AE249" s="4">
        <f t="shared" si="126"/>
        <v>20650125.360083319</v>
      </c>
      <c r="AF249" s="4">
        <v>46583266.219999999</v>
      </c>
      <c r="AG249" s="13">
        <v>125.67166666666667</v>
      </c>
      <c r="AH249" s="3">
        <v>8.93</v>
      </c>
      <c r="AI249" s="4">
        <v>1956727</v>
      </c>
      <c r="AJ249" s="4">
        <v>3235563</v>
      </c>
      <c r="AK249" s="31">
        <f t="shared" si="127"/>
        <v>13.066518688485079</v>
      </c>
      <c r="AL249" s="31">
        <f t="shared" si="128"/>
        <v>13.174202222951781</v>
      </c>
      <c r="AM249" s="31">
        <f t="shared" si="129"/>
        <v>14.151168892028071</v>
      </c>
      <c r="AN249" s="31">
        <f t="shared" si="130"/>
        <v>14.6902736297281</v>
      </c>
      <c r="AO249" s="31">
        <f t="shared" si="131"/>
        <v>14.191748884511568</v>
      </c>
      <c r="AP249" s="31">
        <f t="shared" si="132"/>
        <v>14.659080784141221</v>
      </c>
      <c r="AQ249" s="31">
        <f t="shared" si="133"/>
        <v>14.86144584285889</v>
      </c>
      <c r="AR249" s="31">
        <f t="shared" si="134"/>
        <v>14.810169118762214</v>
      </c>
      <c r="AS249" s="31">
        <f t="shared" si="135"/>
        <v>14.256491924902093</v>
      </c>
      <c r="AT249" s="31">
        <f t="shared" si="136"/>
        <v>14.723823824531745</v>
      </c>
      <c r="AU249" s="31">
        <f t="shared" si="137"/>
        <v>14.926188883249415</v>
      </c>
      <c r="AV249" s="31">
        <f t="shared" si="138"/>
        <v>14.874912159152739</v>
      </c>
      <c r="AW249" s="31">
        <f t="shared" si="139"/>
        <v>17.312346857511681</v>
      </c>
      <c r="AX249" s="31">
        <f t="shared" si="140"/>
        <v>17.31039806057105</v>
      </c>
      <c r="AY249" s="31">
        <f t="shared" si="141"/>
        <v>18.822161175303489</v>
      </c>
      <c r="AZ249" s="31">
        <f t="shared" si="142"/>
        <v>19.187825872660042</v>
      </c>
      <c r="BA249" s="31">
        <f t="shared" si="143"/>
        <v>16.875838310564955</v>
      </c>
      <c r="BB249" s="31">
        <f t="shared" si="144"/>
        <v>16.980664598469779</v>
      </c>
      <c r="BC249" s="31">
        <f t="shared" si="145"/>
        <v>18.420053169969002</v>
      </c>
      <c r="BD249" s="31">
        <f t="shared" si="146"/>
        <v>18.791997401563016</v>
      </c>
      <c r="BE249" s="31">
        <f t="shared" si="147"/>
        <v>18.049778379983962</v>
      </c>
      <c r="BF249" s="31">
        <f t="shared" si="148"/>
        <v>15.333417630267297</v>
      </c>
      <c r="BG249" s="31">
        <f t="shared" si="149"/>
        <v>15.331468833326666</v>
      </c>
      <c r="BH249" s="31">
        <f t="shared" si="150"/>
        <v>16.843231948059103</v>
      </c>
      <c r="BI249" s="31">
        <f t="shared" si="151"/>
        <v>17.656751940614772</v>
      </c>
      <c r="BJ249" s="31">
        <f t="shared" si="152"/>
        <v>4.8336726857867962</v>
      </c>
      <c r="BK249" s="31">
        <f t="shared" si="153"/>
        <v>2.1894163948884078</v>
      </c>
      <c r="BL249" s="31">
        <f t="shared" si="154"/>
        <v>14.48678373741377</v>
      </c>
      <c r="BM249" s="31">
        <f t="shared" si="155"/>
        <v>14.989713504778068</v>
      </c>
    </row>
    <row r="250" spans="1:65" x14ac:dyDescent="0.25">
      <c r="A250">
        <v>18</v>
      </c>
      <c r="B250" s="6">
        <v>52</v>
      </c>
      <c r="C250" s="24">
        <v>2017</v>
      </c>
      <c r="D250" s="5" t="s">
        <v>31</v>
      </c>
      <c r="E250" s="7">
        <v>860813</v>
      </c>
      <c r="F250" s="7">
        <v>451344</v>
      </c>
      <c r="G250" s="7">
        <v>1004563</v>
      </c>
      <c r="H250" s="7">
        <v>2316720</v>
      </c>
      <c r="I250" s="7">
        <v>889238.91636743397</v>
      </c>
      <c r="J250" s="7">
        <v>1295869.4679867241</v>
      </c>
      <c r="K250" s="7">
        <v>1851755.7013248545</v>
      </c>
      <c r="L250" s="7">
        <v>1613486</v>
      </c>
      <c r="M250" s="4">
        <f t="shared" si="117"/>
        <v>948715.52154151781</v>
      </c>
      <c r="N250" s="4">
        <f t="shared" si="118"/>
        <v>1382543.4937023839</v>
      </c>
      <c r="O250" s="4">
        <f t="shared" si="119"/>
        <v>1975610.0903977782</v>
      </c>
      <c r="P250" s="4">
        <f t="shared" si="120"/>
        <v>1721403.7575447669</v>
      </c>
      <c r="Q250" s="7">
        <v>51338793.409999996</v>
      </c>
      <c r="R250" s="7">
        <v>16093964.23</v>
      </c>
      <c r="S250" s="12">
        <v>56494140.390000001</v>
      </c>
      <c r="T250" s="7">
        <v>123926898.04000001</v>
      </c>
      <c r="U250" s="33">
        <f t="shared" si="121"/>
        <v>0.41426675097951149</v>
      </c>
      <c r="V250" s="33">
        <f t="shared" si="122"/>
        <v>0.12986659461778294</v>
      </c>
      <c r="W250" s="33">
        <f t="shared" si="123"/>
        <v>0.45586665432201273</v>
      </c>
      <c r="X250" s="7">
        <v>40514793.460000001</v>
      </c>
      <c r="Y250" s="7">
        <v>13411788.01</v>
      </c>
      <c r="Z250" s="12">
        <v>40718411.729999989</v>
      </c>
      <c r="AA250" s="7">
        <v>94644993.200000003</v>
      </c>
      <c r="AB250" s="7">
        <v>44028474.479999997</v>
      </c>
      <c r="AC250" s="4">
        <f t="shared" si="124"/>
        <v>12331301.915341871</v>
      </c>
      <c r="AD250" s="4">
        <f t="shared" si="125"/>
        <v>3865683.6040129014</v>
      </c>
      <c r="AE250" s="4">
        <f t="shared" si="126"/>
        <v>13569588.518243277</v>
      </c>
      <c r="AF250" s="7">
        <v>28572547.02</v>
      </c>
      <c r="AG250" s="15">
        <v>127.03083333333332</v>
      </c>
      <c r="AH250" s="6">
        <v>7.64</v>
      </c>
      <c r="AI250" s="7">
        <v>1631245</v>
      </c>
      <c r="AJ250" s="7">
        <v>3498399</v>
      </c>
      <c r="AK250" s="31">
        <f t="shared" si="127"/>
        <v>13.665632570506103</v>
      </c>
      <c r="AL250" s="31">
        <f t="shared" si="128"/>
        <v>13.019985077184968</v>
      </c>
      <c r="AM250" s="31">
        <f t="shared" si="129"/>
        <v>13.820063179040483</v>
      </c>
      <c r="AN250" s="31">
        <f t="shared" si="130"/>
        <v>14.655662950190607</v>
      </c>
      <c r="AO250" s="31">
        <f t="shared" si="131"/>
        <v>13.698121225709897</v>
      </c>
      <c r="AP250" s="31">
        <f t="shared" si="132"/>
        <v>14.074692431675796</v>
      </c>
      <c r="AQ250" s="31">
        <f t="shared" si="133"/>
        <v>14.431644774755556</v>
      </c>
      <c r="AR250" s="31">
        <f t="shared" si="134"/>
        <v>14.293907613646923</v>
      </c>
      <c r="AS250" s="31">
        <f t="shared" si="135"/>
        <v>13.762864266100422</v>
      </c>
      <c r="AT250" s="31">
        <f t="shared" si="136"/>
        <v>14.139435472066323</v>
      </c>
      <c r="AU250" s="31">
        <f t="shared" si="137"/>
        <v>14.496387815146081</v>
      </c>
      <c r="AV250" s="31">
        <f t="shared" si="138"/>
        <v>14.358650654037447</v>
      </c>
      <c r="AW250" s="31">
        <f t="shared" si="139"/>
        <v>17.753957231183293</v>
      </c>
      <c r="AX250" s="31">
        <f t="shared" si="140"/>
        <v>16.593954867118327</v>
      </c>
      <c r="AY250" s="31">
        <f t="shared" si="141"/>
        <v>17.849647480826921</v>
      </c>
      <c r="AZ250" s="31">
        <f t="shared" si="142"/>
        <v>18.63520241779155</v>
      </c>
      <c r="BA250" s="31">
        <f t="shared" si="143"/>
        <v>17.517177735998981</v>
      </c>
      <c r="BB250" s="31">
        <f t="shared" si="144"/>
        <v>16.411644580448709</v>
      </c>
      <c r="BC250" s="31">
        <f t="shared" si="145"/>
        <v>17.522190924779828</v>
      </c>
      <c r="BD250" s="31">
        <f t="shared" si="146"/>
        <v>18.365643536175025</v>
      </c>
      <c r="BE250" s="31">
        <f t="shared" si="147"/>
        <v>17.600347129845765</v>
      </c>
      <c r="BF250" s="31">
        <f t="shared" si="148"/>
        <v>16.327651458807402</v>
      </c>
      <c r="BG250" s="31">
        <f t="shared" si="149"/>
        <v>15.167649094742437</v>
      </c>
      <c r="BH250" s="31">
        <f t="shared" si="150"/>
        <v>16.42334170845103</v>
      </c>
      <c r="BI250" s="31">
        <f t="shared" si="151"/>
        <v>17.167956920390825</v>
      </c>
      <c r="BJ250" s="31">
        <f t="shared" si="152"/>
        <v>4.8444298391440048</v>
      </c>
      <c r="BK250" s="31">
        <f t="shared" si="153"/>
        <v>2.0333976031784289</v>
      </c>
      <c r="BL250" s="31">
        <f t="shared" si="154"/>
        <v>14.304854084914343</v>
      </c>
      <c r="BM250" s="31">
        <f t="shared" si="155"/>
        <v>15.067815993235849</v>
      </c>
    </row>
    <row r="251" spans="1:65" x14ac:dyDescent="0.25">
      <c r="A251">
        <v>19</v>
      </c>
      <c r="B251" s="3">
        <v>53</v>
      </c>
      <c r="C251" s="24">
        <v>2017</v>
      </c>
      <c r="D251" s="2" t="s">
        <v>32</v>
      </c>
      <c r="E251" s="4">
        <v>1297220</v>
      </c>
      <c r="F251" s="4">
        <v>309452</v>
      </c>
      <c r="G251" s="4">
        <v>713389</v>
      </c>
      <c r="H251" s="4">
        <v>2320061</v>
      </c>
      <c r="I251" s="4">
        <v>821555.07762908377</v>
      </c>
      <c r="J251" s="4">
        <v>1417877.3878630614</v>
      </c>
      <c r="K251" s="4">
        <v>1922990.2860304827</v>
      </c>
      <c r="L251" s="4">
        <v>1916551</v>
      </c>
      <c r="M251" s="4">
        <f t="shared" si="117"/>
        <v>876504.65988591616</v>
      </c>
      <c r="N251" s="4">
        <f t="shared" si="118"/>
        <v>1512711.8941256588</v>
      </c>
      <c r="O251" s="4">
        <f t="shared" si="119"/>
        <v>2051609.1891066665</v>
      </c>
      <c r="P251" s="4">
        <f t="shared" si="120"/>
        <v>2044739.2124419922</v>
      </c>
      <c r="Q251" s="4">
        <v>27369702</v>
      </c>
      <c r="R251" s="4">
        <v>11051132.5</v>
      </c>
      <c r="S251" s="11">
        <v>52738905.399999999</v>
      </c>
      <c r="T251" s="4">
        <v>91159740</v>
      </c>
      <c r="U251" s="33">
        <f t="shared" si="121"/>
        <v>0.30023892126063545</v>
      </c>
      <c r="V251" s="33">
        <f t="shared" si="122"/>
        <v>0.12122821434111154</v>
      </c>
      <c r="W251" s="33">
        <f t="shared" si="123"/>
        <v>0.57853286330127751</v>
      </c>
      <c r="X251" s="4">
        <v>18209368.600000001</v>
      </c>
      <c r="Y251" s="4">
        <v>7754838.5999999996</v>
      </c>
      <c r="Z251" s="11">
        <v>36823869.900000006</v>
      </c>
      <c r="AA251" s="4">
        <v>62788077.100000001</v>
      </c>
      <c r="AB251" s="4">
        <v>38685564.600000001</v>
      </c>
      <c r="AC251" s="4">
        <f t="shared" si="124"/>
        <v>8937084.0793944355</v>
      </c>
      <c r="AD251" s="4">
        <f t="shared" si="125"/>
        <v>3608548.6179216863</v>
      </c>
      <c r="AE251" s="4">
        <f t="shared" si="126"/>
        <v>17220941.310030676</v>
      </c>
      <c r="AF251" s="4">
        <v>27666151.5</v>
      </c>
      <c r="AG251" s="13">
        <v>129.83416666666668</v>
      </c>
      <c r="AH251" s="3">
        <v>7.62</v>
      </c>
      <c r="AI251" s="4">
        <v>1525000</v>
      </c>
      <c r="AJ251" s="4">
        <v>3471856</v>
      </c>
      <c r="AK251" s="31">
        <f t="shared" si="127"/>
        <v>14.075734071119451</v>
      </c>
      <c r="AL251" s="31">
        <f t="shared" si="128"/>
        <v>12.64255827022628</v>
      </c>
      <c r="AM251" s="31">
        <f t="shared" si="129"/>
        <v>13.477782132668343</v>
      </c>
      <c r="AN251" s="31">
        <f t="shared" si="130"/>
        <v>14.657104036400284</v>
      </c>
      <c r="AO251" s="31">
        <f t="shared" si="131"/>
        <v>13.618954259408724</v>
      </c>
      <c r="AP251" s="31">
        <f t="shared" si="132"/>
        <v>14.164671513973872</v>
      </c>
      <c r="AQ251" s="31">
        <f t="shared" si="133"/>
        <v>14.46939197309195</v>
      </c>
      <c r="AR251" s="31">
        <f t="shared" si="134"/>
        <v>14.466037774458334</v>
      </c>
      <c r="AS251" s="31">
        <f t="shared" si="135"/>
        <v>13.683697299799249</v>
      </c>
      <c r="AT251" s="31">
        <f t="shared" si="136"/>
        <v>14.229414554364396</v>
      </c>
      <c r="AU251" s="31">
        <f t="shared" si="137"/>
        <v>14.534135013482475</v>
      </c>
      <c r="AV251" s="31">
        <f t="shared" si="138"/>
        <v>14.530780814848859</v>
      </c>
      <c r="AW251" s="31">
        <f t="shared" si="139"/>
        <v>17.124947193124196</v>
      </c>
      <c r="AX251" s="31">
        <f t="shared" si="140"/>
        <v>16.218043469364211</v>
      </c>
      <c r="AY251" s="31">
        <f t="shared" si="141"/>
        <v>17.780863984028603</v>
      </c>
      <c r="AZ251" s="31">
        <f t="shared" si="142"/>
        <v>18.328123910209563</v>
      </c>
      <c r="BA251" s="31">
        <f t="shared" si="143"/>
        <v>16.717446777846206</v>
      </c>
      <c r="BB251" s="31">
        <f t="shared" si="144"/>
        <v>15.863827541997086</v>
      </c>
      <c r="BC251" s="31">
        <f t="shared" si="145"/>
        <v>17.421656831451031</v>
      </c>
      <c r="BD251" s="31">
        <f t="shared" si="146"/>
        <v>17.955275758318127</v>
      </c>
      <c r="BE251" s="31">
        <f t="shared" si="147"/>
        <v>17.470977080663378</v>
      </c>
      <c r="BF251" s="31">
        <f t="shared" si="148"/>
        <v>16.00571992833029</v>
      </c>
      <c r="BG251" s="31">
        <f t="shared" si="149"/>
        <v>15.098816204570305</v>
      </c>
      <c r="BH251" s="31">
        <f t="shared" si="150"/>
        <v>16.661636719234696</v>
      </c>
      <c r="BI251" s="31">
        <f t="shared" si="151"/>
        <v>17.13572025643747</v>
      </c>
      <c r="BJ251" s="31">
        <f t="shared" si="152"/>
        <v>4.8662579951073326</v>
      </c>
      <c r="BK251" s="31">
        <f t="shared" si="153"/>
        <v>2.0307763696985548</v>
      </c>
      <c r="BL251" s="31">
        <f t="shared" si="154"/>
        <v>14.237504968023648</v>
      </c>
      <c r="BM251" s="31">
        <f t="shared" si="155"/>
        <v>15.060199879247902</v>
      </c>
    </row>
    <row r="252" spans="1:65" x14ac:dyDescent="0.25">
      <c r="A252">
        <v>20</v>
      </c>
      <c r="B252" s="6">
        <v>61</v>
      </c>
      <c r="C252" s="24">
        <v>2017</v>
      </c>
      <c r="D252" s="5" t="s">
        <v>33</v>
      </c>
      <c r="E252" s="7">
        <v>1227995</v>
      </c>
      <c r="F252" s="7">
        <v>281695</v>
      </c>
      <c r="G252" s="7">
        <v>793508</v>
      </c>
      <c r="H252" s="7">
        <v>2303198</v>
      </c>
      <c r="I252" s="7">
        <v>1882425.8550832863</v>
      </c>
      <c r="J252" s="7">
        <v>2206776.15825627</v>
      </c>
      <c r="K252" s="7">
        <v>2346504.4401115049</v>
      </c>
      <c r="L252" s="7">
        <v>2287141</v>
      </c>
      <c r="M252" s="4">
        <f t="shared" si="117"/>
        <v>2008331.6125704155</v>
      </c>
      <c r="N252" s="4">
        <f t="shared" si="118"/>
        <v>2354376.0347982864</v>
      </c>
      <c r="O252" s="4">
        <f t="shared" si="119"/>
        <v>2503450.0208265977</v>
      </c>
      <c r="P252" s="4">
        <f t="shared" si="120"/>
        <v>2440116.0663524168</v>
      </c>
      <c r="Q252" s="7">
        <v>45601107.299999997</v>
      </c>
      <c r="R252" s="7">
        <v>51865946.699999996</v>
      </c>
      <c r="S252" s="12">
        <v>80001540.099999994</v>
      </c>
      <c r="T252" s="7">
        <v>177468594.09999999</v>
      </c>
      <c r="U252" s="33">
        <f t="shared" si="121"/>
        <v>0.25695311066872312</v>
      </c>
      <c r="V252" s="33">
        <f t="shared" si="122"/>
        <v>0.2922542265183809</v>
      </c>
      <c r="W252" s="33">
        <f t="shared" si="123"/>
        <v>0.45079266281289598</v>
      </c>
      <c r="X252" s="7">
        <v>34028283.899999999</v>
      </c>
      <c r="Y252" s="7">
        <v>34429717.299999997</v>
      </c>
      <c r="Z252" s="12">
        <v>55848735.699999996</v>
      </c>
      <c r="AA252" s="7">
        <v>124306736.90000001</v>
      </c>
      <c r="AB252" s="7">
        <v>59823307.020000003</v>
      </c>
      <c r="AC252" s="4">
        <f t="shared" si="124"/>
        <v>7648613.7935288604</v>
      </c>
      <c r="AD252" s="4">
        <f t="shared" si="125"/>
        <v>8699407.0721623171</v>
      </c>
      <c r="AE252" s="4">
        <f t="shared" si="126"/>
        <v>13418553.174308823</v>
      </c>
      <c r="AF252" s="7">
        <v>39297727.68</v>
      </c>
      <c r="AG252" s="15">
        <v>138.89916666666667</v>
      </c>
      <c r="AH252" s="6">
        <v>7.57</v>
      </c>
      <c r="AI252" s="7">
        <v>1882900</v>
      </c>
      <c r="AJ252" s="7">
        <v>3508884</v>
      </c>
      <c r="AK252" s="31">
        <f t="shared" si="127"/>
        <v>14.020893316019698</v>
      </c>
      <c r="AL252" s="31">
        <f t="shared" si="128"/>
        <v>12.54858020432817</v>
      </c>
      <c r="AM252" s="31">
        <f t="shared" si="129"/>
        <v>13.584218900813342</v>
      </c>
      <c r="AN252" s="31">
        <f t="shared" si="130"/>
        <v>14.649809149922659</v>
      </c>
      <c r="AO252" s="31">
        <f t="shared" si="131"/>
        <v>14.44807185147058</v>
      </c>
      <c r="AP252" s="31">
        <f t="shared" si="132"/>
        <v>14.60704325655926</v>
      </c>
      <c r="AQ252" s="31">
        <f t="shared" si="133"/>
        <v>14.668437306442181</v>
      </c>
      <c r="AR252" s="31">
        <f t="shared" si="134"/>
        <v>14.64281312392475</v>
      </c>
      <c r="AS252" s="31">
        <f t="shared" si="135"/>
        <v>14.512814891861105</v>
      </c>
      <c r="AT252" s="31">
        <f t="shared" si="136"/>
        <v>14.671786296949785</v>
      </c>
      <c r="AU252" s="31">
        <f t="shared" si="137"/>
        <v>14.733180346832706</v>
      </c>
      <c r="AV252" s="31">
        <f t="shared" si="138"/>
        <v>14.707556164315275</v>
      </c>
      <c r="AW252" s="31">
        <f t="shared" si="139"/>
        <v>17.635442557084527</v>
      </c>
      <c r="AX252" s="31">
        <f t="shared" si="140"/>
        <v>17.764172999838713</v>
      </c>
      <c r="AY252" s="31">
        <f t="shared" si="141"/>
        <v>18.197556443702851</v>
      </c>
      <c r="AZ252" s="31">
        <f t="shared" si="142"/>
        <v>18.994304216577074</v>
      </c>
      <c r="BA252" s="31">
        <f t="shared" si="143"/>
        <v>17.342702616172296</v>
      </c>
      <c r="BB252" s="31">
        <f t="shared" si="144"/>
        <v>17.354430624418377</v>
      </c>
      <c r="BC252" s="31">
        <f t="shared" si="145"/>
        <v>17.838157445801588</v>
      </c>
      <c r="BD252" s="31">
        <f t="shared" si="146"/>
        <v>18.638262753725034</v>
      </c>
      <c r="BE252" s="31">
        <f t="shared" si="147"/>
        <v>17.906905892486581</v>
      </c>
      <c r="BF252" s="31">
        <f t="shared" si="148"/>
        <v>15.850034985923108</v>
      </c>
      <c r="BG252" s="31">
        <f t="shared" si="149"/>
        <v>15.978765428677296</v>
      </c>
      <c r="BH252" s="31">
        <f t="shared" si="150"/>
        <v>16.412148872541433</v>
      </c>
      <c r="BI252" s="31">
        <f t="shared" si="151"/>
        <v>17.486677255320529</v>
      </c>
      <c r="BJ252" s="31">
        <f t="shared" si="152"/>
        <v>4.9337482502222629</v>
      </c>
      <c r="BK252" s="31">
        <f t="shared" si="153"/>
        <v>2.0241930674493576</v>
      </c>
      <c r="BL252" s="31">
        <f t="shared" si="154"/>
        <v>14.44832369948452</v>
      </c>
      <c r="BM252" s="31">
        <f t="shared" si="155"/>
        <v>15.070808596167689</v>
      </c>
    </row>
    <row r="253" spans="1:65" x14ac:dyDescent="0.25">
      <c r="A253">
        <v>21</v>
      </c>
      <c r="B253" s="3">
        <v>62</v>
      </c>
      <c r="C253" s="24">
        <v>2017</v>
      </c>
      <c r="D253" s="2" t="s">
        <v>34</v>
      </c>
      <c r="E253" s="4">
        <v>568027</v>
      </c>
      <c r="F253" s="4">
        <v>136345</v>
      </c>
      <c r="G253" s="4">
        <v>518335</v>
      </c>
      <c r="H253" s="4">
        <v>1222707</v>
      </c>
      <c r="I253" s="4">
        <v>2311059.7489151042</v>
      </c>
      <c r="J253" s="4">
        <v>2576399.6878873445</v>
      </c>
      <c r="K253" s="4">
        <v>2544734.6813759441</v>
      </c>
      <c r="L253" s="4">
        <v>2635541</v>
      </c>
      <c r="M253" s="4">
        <f t="shared" si="117"/>
        <v>2465634.6170297889</v>
      </c>
      <c r="N253" s="4">
        <f t="shared" si="118"/>
        <v>2748721.7761210441</v>
      </c>
      <c r="O253" s="4">
        <f t="shared" si="119"/>
        <v>2714938.8606254007</v>
      </c>
      <c r="P253" s="4">
        <f t="shared" si="120"/>
        <v>2811818.745600081</v>
      </c>
      <c r="Q253" s="4">
        <v>40554310</v>
      </c>
      <c r="R253" s="4">
        <v>33595410</v>
      </c>
      <c r="S253" s="11">
        <v>52026330</v>
      </c>
      <c r="T253" s="4">
        <v>126176070</v>
      </c>
      <c r="U253" s="33">
        <f t="shared" si="121"/>
        <v>0.32141047030550246</v>
      </c>
      <c r="V253" s="33">
        <f t="shared" si="122"/>
        <v>0.26625817399448248</v>
      </c>
      <c r="W253" s="33">
        <f t="shared" si="123"/>
        <v>0.4123311971913533</v>
      </c>
      <c r="X253" s="4">
        <v>33257470</v>
      </c>
      <c r="Y253" s="4">
        <v>21966550</v>
      </c>
      <c r="Z253" s="11">
        <v>34341100</v>
      </c>
      <c r="AA253" s="4">
        <v>89565100</v>
      </c>
      <c r="AB253" s="4">
        <v>55934300</v>
      </c>
      <c r="AC253" s="4">
        <f t="shared" si="124"/>
        <v>9567288.5615799595</v>
      </c>
      <c r="AD253" s="4">
        <f t="shared" si="125"/>
        <v>7925593.6499619652</v>
      </c>
      <c r="AE253" s="4">
        <f t="shared" si="126"/>
        <v>12273687.110198257</v>
      </c>
      <c r="AF253" s="4">
        <v>37275000</v>
      </c>
      <c r="AG253" s="13">
        <v>126.16583333333335</v>
      </c>
      <c r="AH253" s="3">
        <v>8.59</v>
      </c>
      <c r="AI253" s="4">
        <v>2227307</v>
      </c>
      <c r="AJ253" s="4">
        <v>1884757</v>
      </c>
      <c r="AK253" s="31">
        <f t="shared" si="127"/>
        <v>13.249924231784794</v>
      </c>
      <c r="AL253" s="31">
        <f t="shared" si="128"/>
        <v>11.822943717267661</v>
      </c>
      <c r="AM253" s="31">
        <f t="shared" si="129"/>
        <v>13.158377030356275</v>
      </c>
      <c r="AN253" s="31">
        <f t="shared" si="130"/>
        <v>14.016577811150652</v>
      </c>
      <c r="AO253" s="31">
        <f t="shared" si="131"/>
        <v>14.653216743061252</v>
      </c>
      <c r="AP253" s="31">
        <f t="shared" si="132"/>
        <v>14.761903512511932</v>
      </c>
      <c r="AQ253" s="31">
        <f t="shared" si="133"/>
        <v>14.749536951599422</v>
      </c>
      <c r="AR253" s="31">
        <f t="shared" si="134"/>
        <v>14.784599031976731</v>
      </c>
      <c r="AS253" s="31">
        <f t="shared" si="135"/>
        <v>14.717959783451777</v>
      </c>
      <c r="AT253" s="31">
        <f t="shared" si="136"/>
        <v>14.826646552902456</v>
      </c>
      <c r="AU253" s="31">
        <f t="shared" si="137"/>
        <v>14.814279991989947</v>
      </c>
      <c r="AV253" s="31">
        <f t="shared" si="138"/>
        <v>14.849342072367255</v>
      </c>
      <c r="AW253" s="31">
        <f t="shared" si="139"/>
        <v>17.518152621410145</v>
      </c>
      <c r="AX253" s="31">
        <f t="shared" si="140"/>
        <v>17.329900008458971</v>
      </c>
      <c r="AY253" s="31">
        <f t="shared" si="141"/>
        <v>17.767260494549589</v>
      </c>
      <c r="AZ253" s="31">
        <f t="shared" si="142"/>
        <v>18.653188870439962</v>
      </c>
      <c r="BA253" s="31">
        <f t="shared" si="143"/>
        <v>17.319789961487622</v>
      </c>
      <c r="BB253" s="31">
        <f t="shared" si="144"/>
        <v>16.905031399713131</v>
      </c>
      <c r="BC253" s="31">
        <f t="shared" si="145"/>
        <v>17.351853445535596</v>
      </c>
      <c r="BD253" s="31">
        <f t="shared" si="146"/>
        <v>18.310476293138279</v>
      </c>
      <c r="BE253" s="31">
        <f t="shared" si="147"/>
        <v>17.83968834565907</v>
      </c>
      <c r="BF253" s="31">
        <f t="shared" si="148"/>
        <v>16.073860396385843</v>
      </c>
      <c r="BG253" s="31">
        <f t="shared" si="149"/>
        <v>15.885607783434667</v>
      </c>
      <c r="BH253" s="31">
        <f t="shared" si="150"/>
        <v>16.322968269525287</v>
      </c>
      <c r="BI253" s="31">
        <f t="shared" si="151"/>
        <v>17.433833418615077</v>
      </c>
      <c r="BJ253" s="31">
        <f t="shared" si="152"/>
        <v>4.8375971791677657</v>
      </c>
      <c r="BK253" s="31">
        <f t="shared" si="153"/>
        <v>2.150598735996164</v>
      </c>
      <c r="BL253" s="31">
        <f t="shared" si="154"/>
        <v>14.616303790353296</v>
      </c>
      <c r="BM253" s="31">
        <f t="shared" si="155"/>
        <v>14.449309458087479</v>
      </c>
    </row>
    <row r="254" spans="1:65" x14ac:dyDescent="0.25">
      <c r="A254">
        <v>22</v>
      </c>
      <c r="B254" s="6">
        <v>63</v>
      </c>
      <c r="C254" s="24">
        <v>2017</v>
      </c>
      <c r="D254" s="5" t="s">
        <v>35</v>
      </c>
      <c r="E254" s="7">
        <v>750592</v>
      </c>
      <c r="F254" s="7">
        <v>261345</v>
      </c>
      <c r="G254" s="7">
        <v>963224</v>
      </c>
      <c r="H254" s="7">
        <v>1975161</v>
      </c>
      <c r="I254" s="7">
        <v>1897644.0847118008</v>
      </c>
      <c r="J254" s="7">
        <v>2061494.5049761808</v>
      </c>
      <c r="K254" s="7">
        <v>2407512.5524343243</v>
      </c>
      <c r="L254" s="7">
        <v>2496260</v>
      </c>
      <c r="M254" s="4">
        <f t="shared" si="117"/>
        <v>2024567.7110960328</v>
      </c>
      <c r="N254" s="4">
        <f t="shared" si="118"/>
        <v>2199377.2409701021</v>
      </c>
      <c r="O254" s="4">
        <f t="shared" si="119"/>
        <v>2568538.6511544804</v>
      </c>
      <c r="P254" s="4">
        <f t="shared" si="120"/>
        <v>2663221.9578036</v>
      </c>
      <c r="Q254" s="7">
        <v>56409490.579999998</v>
      </c>
      <c r="R254" s="7">
        <v>36588091.899999999</v>
      </c>
      <c r="S254" s="12">
        <v>66596268.759999998</v>
      </c>
      <c r="T254" s="7">
        <v>159593851.22999999</v>
      </c>
      <c r="U254" s="33">
        <f t="shared" si="121"/>
        <v>0.35345654074545141</v>
      </c>
      <c r="V254" s="33">
        <f t="shared" si="122"/>
        <v>0.22925752852013559</v>
      </c>
      <c r="W254" s="33">
        <f t="shared" si="123"/>
        <v>0.4172859307970721</v>
      </c>
      <c r="X254" s="7">
        <v>48917020.43</v>
      </c>
      <c r="Y254" s="7">
        <v>25641015.870000001</v>
      </c>
      <c r="Z254" s="12">
        <v>47305811.599999994</v>
      </c>
      <c r="AA254" s="7">
        <v>121863847.88</v>
      </c>
      <c r="AB254" s="7">
        <v>37083853.649999999</v>
      </c>
      <c r="AC254" s="4">
        <f t="shared" si="124"/>
        <v>10521190.290021757</v>
      </c>
      <c r="AD254" s="4">
        <f t="shared" si="125"/>
        <v>6824211.1969220275</v>
      </c>
      <c r="AE254" s="4">
        <f t="shared" si="126"/>
        <v>12421172.554921363</v>
      </c>
      <c r="AF254" s="7">
        <v>26551067.510000002</v>
      </c>
      <c r="AG254" s="15">
        <v>129.34833333333333</v>
      </c>
      <c r="AH254" s="6">
        <v>8.3699999999999992</v>
      </c>
      <c r="AI254" s="7">
        <v>2258000</v>
      </c>
      <c r="AJ254" s="7">
        <v>2960401</v>
      </c>
      <c r="AK254" s="31">
        <f t="shared" si="127"/>
        <v>13.528617507486105</v>
      </c>
      <c r="AL254" s="31">
        <f t="shared" si="128"/>
        <v>12.473596652525115</v>
      </c>
      <c r="AM254" s="31">
        <f t="shared" si="129"/>
        <v>13.778041270169794</v>
      </c>
      <c r="AN254" s="31">
        <f t="shared" si="130"/>
        <v>14.496160471982209</v>
      </c>
      <c r="AO254" s="31">
        <f t="shared" si="131"/>
        <v>14.456123719341047</v>
      </c>
      <c r="AP254" s="31">
        <f t="shared" si="132"/>
        <v>14.53894176557918</v>
      </c>
      <c r="AQ254" s="31">
        <f t="shared" si="133"/>
        <v>14.694104636528396</v>
      </c>
      <c r="AR254" s="31">
        <f t="shared" si="134"/>
        <v>14.730304169713152</v>
      </c>
      <c r="AS254" s="31">
        <f t="shared" si="135"/>
        <v>14.520866759731572</v>
      </c>
      <c r="AT254" s="31">
        <f t="shared" si="136"/>
        <v>14.603684805969705</v>
      </c>
      <c r="AU254" s="31">
        <f t="shared" si="137"/>
        <v>14.75884767691892</v>
      </c>
      <c r="AV254" s="31">
        <f t="shared" si="138"/>
        <v>14.795047210103677</v>
      </c>
      <c r="AW254" s="31">
        <f t="shared" si="139"/>
        <v>17.848147975007063</v>
      </c>
      <c r="AX254" s="31">
        <f t="shared" si="140"/>
        <v>17.415233387507726</v>
      </c>
      <c r="AY254" s="31">
        <f t="shared" si="141"/>
        <v>18.014159109316555</v>
      </c>
      <c r="AZ254" s="31">
        <f t="shared" si="142"/>
        <v>18.888142716110014</v>
      </c>
      <c r="BA254" s="31">
        <f t="shared" si="143"/>
        <v>17.705635959937332</v>
      </c>
      <c r="BB254" s="31">
        <f t="shared" si="144"/>
        <v>17.059703809746694</v>
      </c>
      <c r="BC254" s="31">
        <f t="shared" si="145"/>
        <v>17.672143712722264</v>
      </c>
      <c r="BD254" s="31">
        <f t="shared" si="146"/>
        <v>18.618414978521127</v>
      </c>
      <c r="BE254" s="31">
        <f t="shared" si="147"/>
        <v>17.428692221255318</v>
      </c>
      <c r="BF254" s="31">
        <f t="shared" si="148"/>
        <v>16.168901904312705</v>
      </c>
      <c r="BG254" s="31">
        <f t="shared" si="149"/>
        <v>15.73598731681337</v>
      </c>
      <c r="BH254" s="31">
        <f t="shared" si="150"/>
        <v>16.334913038622201</v>
      </c>
      <c r="BI254" s="31">
        <f t="shared" si="151"/>
        <v>17.094580512376879</v>
      </c>
      <c r="BJ254" s="31">
        <f t="shared" si="152"/>
        <v>4.8625090236115183</v>
      </c>
      <c r="BK254" s="31">
        <f t="shared" si="153"/>
        <v>2.124653884501384</v>
      </c>
      <c r="BL254" s="31">
        <f t="shared" si="154"/>
        <v>14.629990023691745</v>
      </c>
      <c r="BM254" s="31">
        <f t="shared" si="155"/>
        <v>14.900835290097582</v>
      </c>
    </row>
    <row r="255" spans="1:65" x14ac:dyDescent="0.25">
      <c r="A255">
        <v>23</v>
      </c>
      <c r="B255" s="27">
        <v>64</v>
      </c>
      <c r="C255" s="28">
        <v>2017</v>
      </c>
      <c r="D255" s="26" t="s">
        <v>36</v>
      </c>
      <c r="E255" s="29">
        <v>546397</v>
      </c>
      <c r="F255" s="29">
        <v>230294</v>
      </c>
      <c r="G255" s="29">
        <v>1076400</v>
      </c>
      <c r="H255" s="29">
        <v>1853091</v>
      </c>
      <c r="I255" s="29">
        <v>3517070.2305667857</v>
      </c>
      <c r="J255" s="29">
        <v>3584131.8699966124</v>
      </c>
      <c r="K255" s="29">
        <v>3276536.4963424383</v>
      </c>
      <c r="L255" s="29">
        <v>3664405.0049684551</v>
      </c>
      <c r="M255" s="29">
        <f t="shared" si="117"/>
        <v>3752308.9202177799</v>
      </c>
      <c r="N255" s="29">
        <f t="shared" si="118"/>
        <v>3823855.9668618883</v>
      </c>
      <c r="O255" s="29">
        <f t="shared" si="119"/>
        <v>3495687.124980594</v>
      </c>
      <c r="P255" s="29">
        <f t="shared" si="120"/>
        <v>3909498.1578511051</v>
      </c>
      <c r="Q255" s="4">
        <v>355337167.15999997</v>
      </c>
      <c r="R255" s="4">
        <v>178805563.00999999</v>
      </c>
      <c r="S255" s="4">
        <v>135766272.75999999</v>
      </c>
      <c r="T255" s="4">
        <v>669908982.92999995</v>
      </c>
      <c r="U255" s="33">
        <f t="shared" si="121"/>
        <v>0.53042603728920268</v>
      </c>
      <c r="V255" s="33">
        <f t="shared" si="122"/>
        <v>0.26691023342895481</v>
      </c>
      <c r="W255" s="33">
        <f t="shared" si="123"/>
        <v>0.20266375913664447</v>
      </c>
      <c r="X255" s="4">
        <v>270350706.44</v>
      </c>
      <c r="Y255" s="4">
        <v>141220742.18000001</v>
      </c>
      <c r="Z255" s="4">
        <v>95810530.810000017</v>
      </c>
      <c r="AA255" s="4">
        <v>507381989.44999999</v>
      </c>
      <c r="AB255" s="4">
        <v>181949552.38</v>
      </c>
      <c r="AC255" s="4">
        <f t="shared" si="124"/>
        <v>15788965.911712851</v>
      </c>
      <c r="AD255" s="4">
        <f t="shared" si="125"/>
        <v>7945003.2253966667</v>
      </c>
      <c r="AE255" s="4">
        <f t="shared" si="126"/>
        <v>6032605.7915656539</v>
      </c>
      <c r="AF255" s="4">
        <v>127606320.64999999</v>
      </c>
      <c r="AG255" s="30">
        <v>132.05083333333334</v>
      </c>
      <c r="AH255" s="27">
        <v>9.6199999999999992</v>
      </c>
      <c r="AI255" s="29">
        <v>2339556</v>
      </c>
      <c r="AJ255" s="4">
        <v>3080636</v>
      </c>
      <c r="AK255" s="31">
        <f t="shared" si="127"/>
        <v>13.211101096740482</v>
      </c>
      <c r="AL255" s="31">
        <f t="shared" si="128"/>
        <v>12.34711203249501</v>
      </c>
      <c r="AM255" s="31">
        <f t="shared" si="129"/>
        <v>13.889132697834889</v>
      </c>
      <c r="AN255" s="31">
        <f t="shared" si="130"/>
        <v>14.43236561361374</v>
      </c>
      <c r="AO255" s="31">
        <f t="shared" si="131"/>
        <v>15.073138880141244</v>
      </c>
      <c r="AP255" s="31">
        <f t="shared" si="132"/>
        <v>15.092026846483948</v>
      </c>
      <c r="AQ255" s="31">
        <f t="shared" si="133"/>
        <v>15.002297476219258</v>
      </c>
      <c r="AR255" s="31">
        <f t="shared" si="134"/>
        <v>15.11417653495799</v>
      </c>
      <c r="AS255" s="31">
        <f t="shared" si="135"/>
        <v>15.137881920531768</v>
      </c>
      <c r="AT255" s="31">
        <f t="shared" si="136"/>
        <v>15.156769886874473</v>
      </c>
      <c r="AU255" s="31">
        <f t="shared" si="137"/>
        <v>15.067040516609783</v>
      </c>
      <c r="AV255" s="31">
        <f t="shared" si="138"/>
        <v>15.178919575348514</v>
      </c>
      <c r="AW255" s="31">
        <f t="shared" si="139"/>
        <v>19.688577663344613</v>
      </c>
      <c r="AX255" s="31">
        <f t="shared" si="140"/>
        <v>19.001809533251006</v>
      </c>
      <c r="AY255" s="31">
        <f t="shared" si="141"/>
        <v>18.726445382595966</v>
      </c>
      <c r="AZ255" s="31">
        <f t="shared" si="142"/>
        <v>20.322652414748198</v>
      </c>
      <c r="BA255" s="31">
        <f t="shared" si="143"/>
        <v>19.415230586846022</v>
      </c>
      <c r="BB255" s="31">
        <f t="shared" si="144"/>
        <v>18.765834771526556</v>
      </c>
      <c r="BC255" s="31">
        <f t="shared" si="145"/>
        <v>18.377883161847592</v>
      </c>
      <c r="BD255" s="31">
        <f t="shared" si="146"/>
        <v>20.044774708736753</v>
      </c>
      <c r="BE255" s="31">
        <f t="shared" si="147"/>
        <v>19.019240021893008</v>
      </c>
      <c r="BF255" s="31">
        <f t="shared" si="148"/>
        <v>16.574821894012072</v>
      </c>
      <c r="BG255" s="31">
        <f t="shared" si="149"/>
        <v>15.888053763918467</v>
      </c>
      <c r="BH255" s="31">
        <f t="shared" si="150"/>
        <v>15.612689613263427</v>
      </c>
      <c r="BI255" s="31">
        <f t="shared" si="151"/>
        <v>18.664460462522761</v>
      </c>
      <c r="BJ255" s="31">
        <f t="shared" si="152"/>
        <v>4.8831869494641094</v>
      </c>
      <c r="BK255" s="31">
        <f t="shared" si="153"/>
        <v>2.2638442646776151</v>
      </c>
      <c r="BL255" s="31">
        <f t="shared" si="154"/>
        <v>14.665471725740549</v>
      </c>
      <c r="BM255" s="31">
        <f t="shared" si="155"/>
        <v>14.940646627139401</v>
      </c>
    </row>
    <row r="256" spans="1:65" x14ac:dyDescent="0.25">
      <c r="A256">
        <v>24</v>
      </c>
      <c r="B256" s="3">
        <v>71</v>
      </c>
      <c r="C256" s="24">
        <v>2017</v>
      </c>
      <c r="D256" s="2" t="s">
        <v>38</v>
      </c>
      <c r="E256" s="4">
        <v>287819</v>
      </c>
      <c r="F256" s="4">
        <v>182257</v>
      </c>
      <c r="G256" s="4">
        <v>570750</v>
      </c>
      <c r="H256" s="4">
        <v>1040826</v>
      </c>
      <c r="I256" s="4">
        <v>1764984.6703518531</v>
      </c>
      <c r="J256" s="4">
        <v>2698312.0419462631</v>
      </c>
      <c r="K256" s="4">
        <v>2884064.0201769602</v>
      </c>
      <c r="L256" s="4">
        <v>2777405</v>
      </c>
      <c r="M256" s="4">
        <f t="shared" si="117"/>
        <v>1883035.3926545328</v>
      </c>
      <c r="N256" s="4">
        <f t="shared" si="118"/>
        <v>2878788.2188222208</v>
      </c>
      <c r="O256" s="4">
        <f t="shared" si="119"/>
        <v>3076964.1889252746</v>
      </c>
      <c r="P256" s="4">
        <f t="shared" si="120"/>
        <v>2963171.2969456338</v>
      </c>
      <c r="Q256" s="4">
        <v>29033856</v>
      </c>
      <c r="R256" s="4">
        <v>23198121.600000001</v>
      </c>
      <c r="S256" s="11">
        <v>57932503.500000007</v>
      </c>
      <c r="T256" s="4">
        <v>110164481.09999999</v>
      </c>
      <c r="U256" s="33">
        <f t="shared" si="121"/>
        <v>0.26355006359667771</v>
      </c>
      <c r="V256" s="33">
        <f t="shared" si="122"/>
        <v>0.21057714218199139</v>
      </c>
      <c r="W256" s="33">
        <f t="shared" si="123"/>
        <v>0.52587279422133104</v>
      </c>
      <c r="X256" s="4">
        <v>19802526.100000001</v>
      </c>
      <c r="Y256" s="4">
        <v>18808189</v>
      </c>
      <c r="Z256" s="11">
        <v>40776226.500000007</v>
      </c>
      <c r="AA256" s="4">
        <v>79495341.099999994</v>
      </c>
      <c r="AB256" s="4">
        <v>38425306.049999997</v>
      </c>
      <c r="AC256" s="4">
        <f t="shared" si="124"/>
        <v>7844982.4812972154</v>
      </c>
      <c r="AD256" s="4">
        <f t="shared" si="125"/>
        <v>6268160.0938918535</v>
      </c>
      <c r="AE256" s="4">
        <f t="shared" si="126"/>
        <v>15653431.464810934</v>
      </c>
      <c r="AF256" s="4">
        <v>29698183.16</v>
      </c>
      <c r="AG256" s="13">
        <v>128.48749999999998</v>
      </c>
      <c r="AH256" s="3">
        <v>9.4</v>
      </c>
      <c r="AI256" s="4">
        <v>2598000</v>
      </c>
      <c r="AJ256" s="4">
        <v>1842800</v>
      </c>
      <c r="AK256" s="31">
        <f t="shared" si="127"/>
        <v>12.57008708932441</v>
      </c>
      <c r="AL256" s="31">
        <f t="shared" si="128"/>
        <v>12.113173057912455</v>
      </c>
      <c r="AM256" s="31">
        <f t="shared" si="129"/>
        <v>13.254706564392041</v>
      </c>
      <c r="AN256" s="31">
        <f t="shared" si="130"/>
        <v>13.85552518665243</v>
      </c>
      <c r="AO256" s="31">
        <f t="shared" si="131"/>
        <v>14.383652562958758</v>
      </c>
      <c r="AP256" s="31">
        <f t="shared" si="132"/>
        <v>14.808136965824994</v>
      </c>
      <c r="AQ256" s="31">
        <f t="shared" si="133"/>
        <v>14.874710975537599</v>
      </c>
      <c r="AR256" s="31">
        <f t="shared" si="134"/>
        <v>14.83702759649063</v>
      </c>
      <c r="AS256" s="31">
        <f t="shared" si="135"/>
        <v>14.448395603349283</v>
      </c>
      <c r="AT256" s="31">
        <f t="shared" si="136"/>
        <v>14.872880006215521</v>
      </c>
      <c r="AU256" s="31">
        <f t="shared" si="137"/>
        <v>14.939454015928126</v>
      </c>
      <c r="AV256" s="31">
        <f t="shared" si="138"/>
        <v>14.901770636881155</v>
      </c>
      <c r="AW256" s="31">
        <f t="shared" si="139"/>
        <v>17.183973155288793</v>
      </c>
      <c r="AX256" s="31">
        <f t="shared" si="140"/>
        <v>16.959581867841411</v>
      </c>
      <c r="AY256" s="31">
        <f t="shared" si="141"/>
        <v>17.87478915808931</v>
      </c>
      <c r="AZ256" s="31">
        <f t="shared" si="142"/>
        <v>18.517485089661918</v>
      </c>
      <c r="BA256" s="31">
        <f t="shared" si="143"/>
        <v>16.801320068335105</v>
      </c>
      <c r="BB256" s="31">
        <f t="shared" si="144"/>
        <v>16.749802918066909</v>
      </c>
      <c r="BC256" s="31">
        <f t="shared" si="145"/>
        <v>17.52360978572467</v>
      </c>
      <c r="BD256" s="31">
        <f t="shared" si="146"/>
        <v>18.191208975391643</v>
      </c>
      <c r="BE256" s="31">
        <f t="shared" si="147"/>
        <v>17.464226812223838</v>
      </c>
      <c r="BF256" s="31">
        <f t="shared" si="148"/>
        <v>15.875384711042534</v>
      </c>
      <c r="BG256" s="31">
        <f t="shared" si="149"/>
        <v>15.650993423595153</v>
      </c>
      <c r="BH256" s="31">
        <f t="shared" si="150"/>
        <v>16.566200713843049</v>
      </c>
      <c r="BI256" s="31">
        <f t="shared" si="151"/>
        <v>17.206596428837805</v>
      </c>
      <c r="BJ256" s="31">
        <f t="shared" si="152"/>
        <v>4.8558316233390402</v>
      </c>
      <c r="BK256" s="31">
        <f t="shared" si="153"/>
        <v>2.2407096892759584</v>
      </c>
      <c r="BL256" s="31">
        <f t="shared" si="154"/>
        <v>14.770252476212683</v>
      </c>
      <c r="BM256" s="31">
        <f t="shared" si="155"/>
        <v>14.426796712043899</v>
      </c>
    </row>
    <row r="257" spans="1:65" x14ac:dyDescent="0.25">
      <c r="A257">
        <v>25</v>
      </c>
      <c r="B257" s="6">
        <v>72</v>
      </c>
      <c r="C257" s="24">
        <v>2017</v>
      </c>
      <c r="D257" s="5" t="s">
        <v>39</v>
      </c>
      <c r="E257" s="7">
        <v>639237</v>
      </c>
      <c r="F257" s="7">
        <v>173487</v>
      </c>
      <c r="G257" s="7">
        <v>561490</v>
      </c>
      <c r="H257" s="7">
        <v>1374214</v>
      </c>
      <c r="I257" s="7">
        <v>1266095.122435028</v>
      </c>
      <c r="J257" s="7">
        <v>1728614.7887507421</v>
      </c>
      <c r="K257" s="7">
        <v>2127045.3966571088</v>
      </c>
      <c r="L257" s="7">
        <v>2100620</v>
      </c>
      <c r="M257" s="4">
        <f t="shared" si="117"/>
        <v>1350777.69572761</v>
      </c>
      <c r="N257" s="4">
        <f t="shared" si="118"/>
        <v>1844232.9172381915</v>
      </c>
      <c r="O257" s="4">
        <f t="shared" si="119"/>
        <v>2269312.4937395463</v>
      </c>
      <c r="P257" s="4">
        <f t="shared" si="120"/>
        <v>2241119.6385798748</v>
      </c>
      <c r="Q257" s="7">
        <v>56047465.109999999</v>
      </c>
      <c r="R257" s="7">
        <v>33577011.510000005</v>
      </c>
      <c r="S257" s="12">
        <v>44618931.920000002</v>
      </c>
      <c r="T257" s="7">
        <v>134243408.55000001</v>
      </c>
      <c r="U257" s="33">
        <f t="shared" si="121"/>
        <v>0.41750627248953293</v>
      </c>
      <c r="V257" s="33">
        <f t="shared" si="122"/>
        <v>0.25012037367550888</v>
      </c>
      <c r="W257" s="33">
        <f t="shared" si="123"/>
        <v>0.33237335376046662</v>
      </c>
      <c r="X257" s="7">
        <v>42442026.75</v>
      </c>
      <c r="Y257" s="7">
        <v>23120349.460000001</v>
      </c>
      <c r="Z257" s="12">
        <v>31989267.280000005</v>
      </c>
      <c r="AA257" s="7">
        <v>97551643.510000005</v>
      </c>
      <c r="AB257" s="7">
        <v>55252141.670000002</v>
      </c>
      <c r="AC257" s="4">
        <f t="shared" si="124"/>
        <v>12427731.372224096</v>
      </c>
      <c r="AD257" s="4">
        <f t="shared" si="125"/>
        <v>7445226.6219245018</v>
      </c>
      <c r="AE257" s="4">
        <f t="shared" si="126"/>
        <v>9893616.0436340421</v>
      </c>
      <c r="AF257" s="7">
        <v>37614858.200000003</v>
      </c>
      <c r="AG257" s="15">
        <v>130.84666666666666</v>
      </c>
      <c r="AH257" s="6">
        <v>8.64</v>
      </c>
      <c r="AI257" s="7">
        <v>1807775</v>
      </c>
      <c r="AJ257" s="7">
        <v>2127858</v>
      </c>
      <c r="AK257" s="31">
        <f t="shared" si="127"/>
        <v>13.368030556615009</v>
      </c>
      <c r="AL257" s="31">
        <f t="shared" si="128"/>
        <v>12.063857947607922</v>
      </c>
      <c r="AM257" s="31">
        <f t="shared" si="129"/>
        <v>13.238349243563043</v>
      </c>
      <c r="AN257" s="31">
        <f t="shared" si="130"/>
        <v>14.133392489272815</v>
      </c>
      <c r="AO257" s="31">
        <f t="shared" si="131"/>
        <v>14.051448015068278</v>
      </c>
      <c r="AP257" s="31">
        <f t="shared" si="132"/>
        <v>14.362830945598304</v>
      </c>
      <c r="AQ257" s="31">
        <f t="shared" si="133"/>
        <v>14.570244436999801</v>
      </c>
      <c r="AR257" s="31">
        <f t="shared" si="134"/>
        <v>14.557743097214699</v>
      </c>
      <c r="AS257" s="31">
        <f t="shared" si="135"/>
        <v>14.116191055458804</v>
      </c>
      <c r="AT257" s="31">
        <f t="shared" si="136"/>
        <v>14.427573985988829</v>
      </c>
      <c r="AU257" s="31">
        <f t="shared" si="137"/>
        <v>14.634987477390325</v>
      </c>
      <c r="AV257" s="31">
        <f t="shared" si="138"/>
        <v>14.622486137605224</v>
      </c>
      <c r="AW257" s="31">
        <f t="shared" si="139"/>
        <v>17.841709480946804</v>
      </c>
      <c r="AX257" s="31">
        <f t="shared" si="140"/>
        <v>17.329352209524629</v>
      </c>
      <c r="AY257" s="31">
        <f t="shared" si="141"/>
        <v>17.613668809434291</v>
      </c>
      <c r="AZ257" s="31">
        <f t="shared" si="142"/>
        <v>18.715165191823864</v>
      </c>
      <c r="BA257" s="31">
        <f t="shared" si="143"/>
        <v>17.563649626224834</v>
      </c>
      <c r="BB257" s="31">
        <f t="shared" si="144"/>
        <v>16.956223716706123</v>
      </c>
      <c r="BC257" s="31">
        <f t="shared" si="145"/>
        <v>17.280911007005681</v>
      </c>
      <c r="BD257" s="31">
        <f t="shared" si="146"/>
        <v>18.395892472764356</v>
      </c>
      <c r="BE257" s="31">
        <f t="shared" si="147"/>
        <v>17.827417660868779</v>
      </c>
      <c r="BF257" s="31">
        <f t="shared" si="148"/>
        <v>16.335440934538596</v>
      </c>
      <c r="BG257" s="31">
        <f t="shared" si="149"/>
        <v>15.823083663116424</v>
      </c>
      <c r="BH257" s="31">
        <f t="shared" si="150"/>
        <v>16.107400263026083</v>
      </c>
      <c r="BI257" s="31">
        <f t="shared" si="151"/>
        <v>17.442909695196658</v>
      </c>
      <c r="BJ257" s="31">
        <f t="shared" si="152"/>
        <v>4.8740261541898233</v>
      </c>
      <c r="BK257" s="31">
        <f t="shared" si="153"/>
        <v>2.1564025828159643</v>
      </c>
      <c r="BL257" s="31">
        <f t="shared" si="154"/>
        <v>14.407607365287445</v>
      </c>
      <c r="BM257" s="31">
        <f t="shared" si="155"/>
        <v>14.570626397893863</v>
      </c>
    </row>
    <row r="258" spans="1:65" x14ac:dyDescent="0.25">
      <c r="A258">
        <v>26</v>
      </c>
      <c r="B258" s="3">
        <v>73</v>
      </c>
      <c r="C258" s="24">
        <v>2017</v>
      </c>
      <c r="D258" s="2" t="s">
        <v>40</v>
      </c>
      <c r="E258" s="4">
        <v>1420354</v>
      </c>
      <c r="F258" s="4">
        <v>510154</v>
      </c>
      <c r="G258" s="4">
        <v>1668155</v>
      </c>
      <c r="H258" s="4">
        <v>3598663</v>
      </c>
      <c r="I258" s="4">
        <v>1304589.5853660426</v>
      </c>
      <c r="J258" s="4">
        <v>2079937.3836253367</v>
      </c>
      <c r="K258" s="4">
        <v>2613001.5185561292</v>
      </c>
      <c r="L258" s="4">
        <v>2502342</v>
      </c>
      <c r="M258" s="4">
        <f t="shared" ref="M258:M265" si="156">I258*100/$AG$2</f>
        <v>1391846.8547622198</v>
      </c>
      <c r="N258" s="4">
        <f t="shared" ref="N258:N265" si="157">J258*100/$AG$2</f>
        <v>2219053.6686593411</v>
      </c>
      <c r="O258" s="4">
        <f t="shared" ref="O258:O265" si="158">K258*100/$AG$2</f>
        <v>2787771.7144819992</v>
      </c>
      <c r="P258" s="4">
        <f t="shared" ref="P258:P265" si="159">L258*100/$AG$2</f>
        <v>2669710.7514177915</v>
      </c>
      <c r="Q258" s="4">
        <v>118370404.86</v>
      </c>
      <c r="R258" s="4">
        <v>111535151.78</v>
      </c>
      <c r="S258" s="11">
        <v>189026025.63999999</v>
      </c>
      <c r="T258" s="4">
        <v>418931582.29000002</v>
      </c>
      <c r="U258" s="33">
        <f t="shared" ref="U258:U265" si="160">Q258/$T258</f>
        <v>0.28255307039147887</v>
      </c>
      <c r="V258" s="33">
        <f t="shared" ref="V258:V265" si="161">R258/$T258</f>
        <v>0.26623715302225942</v>
      </c>
      <c r="W258" s="33">
        <f t="shared" ref="W258:W265" si="162">S258/$T258</f>
        <v>0.45120977656239136</v>
      </c>
      <c r="X258" s="4">
        <v>78187393.650000006</v>
      </c>
      <c r="Y258" s="4">
        <v>75782715.640000001</v>
      </c>
      <c r="Z258" s="11">
        <v>134938506.81999999</v>
      </c>
      <c r="AA258" s="4">
        <v>288908616.10000002</v>
      </c>
      <c r="AB258" s="4">
        <v>157068875.53</v>
      </c>
      <c r="AC258" s="4">
        <f t="shared" ref="AC258:AC265" si="163">U258*$AB$2</f>
        <v>8410636.890037287</v>
      </c>
      <c r="AD258" s="4">
        <f t="shared" ref="AD258:AD265" si="164">V258*$AB$2</f>
        <v>7924967.9276358942</v>
      </c>
      <c r="AE258" s="4">
        <f t="shared" ref="AE258:AE265" si="165">W258*$AB$2</f>
        <v>13430969.221616279</v>
      </c>
      <c r="AF258" s="4">
        <v>112260731.27</v>
      </c>
      <c r="AG258" s="13">
        <v>129.87999999999997</v>
      </c>
      <c r="AH258" s="3">
        <v>8.42</v>
      </c>
      <c r="AI258" s="4">
        <v>2435625</v>
      </c>
      <c r="AJ258" s="4">
        <v>6251377</v>
      </c>
      <c r="AK258" s="31">
        <f t="shared" ref="AK258:AK265" si="166">LN(E258)</f>
        <v>14.166416694283063</v>
      </c>
      <c r="AL258" s="31">
        <f t="shared" ref="AL258:AL265" si="167">LN(F258)</f>
        <v>13.14246791990384</v>
      </c>
      <c r="AM258" s="31">
        <f t="shared" ref="AM258:AM265" si="168">LN(G258)</f>
        <v>14.32722878324298</v>
      </c>
      <c r="AN258" s="31">
        <f t="shared" ref="AN258:AN265" si="169">LN(H258)</f>
        <v>15.096072945555516</v>
      </c>
      <c r="AO258" s="31">
        <f t="shared" ref="AO258:AO265" si="170">LN(I258)</f>
        <v>14.081399055302949</v>
      </c>
      <c r="AP258" s="31">
        <f t="shared" ref="AP258:AP265" si="171">LN(J258)</f>
        <v>14.547848347198086</v>
      </c>
      <c r="AQ258" s="31">
        <f t="shared" ref="AQ258:AQ265" si="172">LN(K258)</f>
        <v>14.776010125656859</v>
      </c>
      <c r="AR258" s="31">
        <f t="shared" ref="AR258:AR265" si="173">LN(L258)</f>
        <v>14.73273765131516</v>
      </c>
      <c r="AS258" s="31">
        <f t="shared" ref="AS258:AS265" si="174">LN(M258)</f>
        <v>14.146142095693474</v>
      </c>
      <c r="AT258" s="31">
        <f t="shared" ref="AT258:AT265" si="175">LN(N258)</f>
        <v>14.61259138758861</v>
      </c>
      <c r="AU258" s="31">
        <f t="shared" ref="AU258:AU265" si="176">LN(O258)</f>
        <v>14.840753166047383</v>
      </c>
      <c r="AV258" s="31">
        <f t="shared" ref="AV258:AV265" si="177">LN(P258)</f>
        <v>14.797480691705685</v>
      </c>
      <c r="AW258" s="31">
        <f t="shared" ref="AW258:AW265" si="178">LN(Q258)</f>
        <v>18.589329290216529</v>
      </c>
      <c r="AX258" s="31">
        <f t="shared" ref="AX258:AX265" si="179">LN(R258)</f>
        <v>18.529850361780532</v>
      </c>
      <c r="AY258" s="31">
        <f t="shared" ref="AY258:AY265" si="180">LN(S258)</f>
        <v>19.057395265342837</v>
      </c>
      <c r="AZ258" s="31">
        <f t="shared" ref="AZ258:AZ265" si="181">LN(T258)</f>
        <v>19.853218176462768</v>
      </c>
      <c r="BA258" s="31">
        <f t="shared" ref="BA258:BA265" si="182">LN(X258)</f>
        <v>18.174618985998631</v>
      </c>
      <c r="BB258" s="31">
        <f t="shared" ref="BB258:BB265" si="183">LN(Y258)</f>
        <v>18.143380798753231</v>
      </c>
      <c r="BC258" s="31">
        <f t="shared" ref="BC258:BC265" si="184">LN(Z258)</f>
        <v>18.720329727591732</v>
      </c>
      <c r="BD258" s="31">
        <f t="shared" ref="BD258:BD265" si="185">LN(AA258)</f>
        <v>19.48162098880621</v>
      </c>
      <c r="BE258" s="31">
        <f t="shared" ref="BE258:BE265" si="186">LN(AB258)</f>
        <v>18.872194964756218</v>
      </c>
      <c r="BF258" s="31">
        <f t="shared" ref="BF258:BF265" si="187">LN(AC258)</f>
        <v>15.945007759169421</v>
      </c>
      <c r="BG258" s="31">
        <f t="shared" ref="BG258:BG265" si="188">LN(AD258)</f>
        <v>15.885528830733422</v>
      </c>
      <c r="BH258" s="31">
        <f t="shared" ref="BH258:BH265" si="189">LN(AE258)</f>
        <v>16.413073734295725</v>
      </c>
      <c r="BI258" s="31">
        <f t="shared" ref="BI258:BI265" si="190">LN(AF258)</f>
        <v>18.536334681531581</v>
      </c>
      <c r="BJ258" s="31">
        <f t="shared" ref="BJ258:BJ265" si="191">LN(AG258)</f>
        <v>4.866610947234645</v>
      </c>
      <c r="BK258" s="31">
        <f t="shared" ref="BK258:BK265" si="192">LN(AH258)</f>
        <v>2.1306098282542352</v>
      </c>
      <c r="BL258" s="31">
        <f t="shared" ref="BL258:BL265" si="193">LN(AI258)</f>
        <v>14.70571395507511</v>
      </c>
      <c r="BM258" s="31">
        <f t="shared" ref="BM258:BM265" si="194">LN(AJ258)</f>
        <v>15.648312317445697</v>
      </c>
    </row>
    <row r="259" spans="1:65" x14ac:dyDescent="0.25">
      <c r="A259">
        <v>27</v>
      </c>
      <c r="B259" s="6">
        <v>74</v>
      </c>
      <c r="C259" s="24">
        <v>2017</v>
      </c>
      <c r="D259" s="5" t="s">
        <v>41</v>
      </c>
      <c r="E259" s="7">
        <v>452825</v>
      </c>
      <c r="F259" s="7">
        <v>178775</v>
      </c>
      <c r="G259" s="7">
        <v>529374</v>
      </c>
      <c r="H259" s="7">
        <v>1160974</v>
      </c>
      <c r="I259" s="7">
        <v>1529761.0720521172</v>
      </c>
      <c r="J259" s="7">
        <v>1750827.1783303034</v>
      </c>
      <c r="K259" s="7">
        <v>2607802.8345630877</v>
      </c>
      <c r="L259" s="7">
        <v>2560689</v>
      </c>
      <c r="M259" s="4">
        <f t="shared" si="156"/>
        <v>1632078.9009487689</v>
      </c>
      <c r="N259" s="4">
        <f t="shared" si="157"/>
        <v>1867930.9790040234</v>
      </c>
      <c r="O259" s="4">
        <f t="shared" si="158"/>
        <v>2782225.3173270752</v>
      </c>
      <c r="P259" s="4">
        <f t="shared" si="159"/>
        <v>2731960.2813433469</v>
      </c>
      <c r="Q259" s="7">
        <v>48104304.659999996</v>
      </c>
      <c r="R259" s="7">
        <v>21177808.359999999</v>
      </c>
      <c r="S259" s="12">
        <v>38183086.299999997</v>
      </c>
      <c r="T259" s="7">
        <v>107465199.33</v>
      </c>
      <c r="U259" s="33">
        <f t="shared" si="160"/>
        <v>0.44762681277204119</v>
      </c>
      <c r="V259" s="33">
        <f t="shared" si="161"/>
        <v>0.19706666429722985</v>
      </c>
      <c r="W259" s="33">
        <f t="shared" si="162"/>
        <v>0.35530652283767555</v>
      </c>
      <c r="X259" s="7">
        <v>36765880.659999996</v>
      </c>
      <c r="Y259" s="7">
        <v>15940224.65</v>
      </c>
      <c r="Z259" s="12">
        <v>30332391.530000005</v>
      </c>
      <c r="AA259" s="7">
        <v>83038496.859999999</v>
      </c>
      <c r="AB259" s="7">
        <v>42983469.25</v>
      </c>
      <c r="AC259" s="4">
        <f t="shared" si="163"/>
        <v>13324316.664668182</v>
      </c>
      <c r="AD259" s="4">
        <f t="shared" si="164"/>
        <v>5865999.4536193172</v>
      </c>
      <c r="AE259" s="4">
        <f t="shared" si="165"/>
        <v>10576257.918942619</v>
      </c>
      <c r="AF259" s="7">
        <v>35067202.869999997</v>
      </c>
      <c r="AG259" s="15">
        <v>125.00583333333333</v>
      </c>
      <c r="AH259" s="6">
        <v>8.93</v>
      </c>
      <c r="AI259" s="7">
        <v>2002625</v>
      </c>
      <c r="AJ259" s="7">
        <v>1747544</v>
      </c>
      <c r="AK259" s="31">
        <f t="shared" si="166"/>
        <v>13.023261016361117</v>
      </c>
      <c r="AL259" s="31">
        <f t="shared" si="167"/>
        <v>12.093883310916597</v>
      </c>
      <c r="AM259" s="31">
        <f t="shared" si="168"/>
        <v>13.179450455366601</v>
      </c>
      <c r="AN259" s="31">
        <f t="shared" si="169"/>
        <v>13.964769865941758</v>
      </c>
      <c r="AO259" s="31">
        <f t="shared" si="170"/>
        <v>14.240622119116615</v>
      </c>
      <c r="AP259" s="31">
        <f t="shared" si="171"/>
        <v>14.375598907556448</v>
      </c>
      <c r="AQ259" s="31">
        <f t="shared" si="172"/>
        <v>14.774018598926624</v>
      </c>
      <c r="AR259" s="31">
        <f t="shared" si="173"/>
        <v>14.755786920868905</v>
      </c>
      <c r="AS259" s="31">
        <f t="shared" si="174"/>
        <v>14.30536515950714</v>
      </c>
      <c r="AT259" s="31">
        <f t="shared" si="175"/>
        <v>14.440341947946974</v>
      </c>
      <c r="AU259" s="31">
        <f t="shared" si="176"/>
        <v>14.838761639317148</v>
      </c>
      <c r="AV259" s="31">
        <f t="shared" si="177"/>
        <v>14.82052996125943</v>
      </c>
      <c r="AW259" s="31">
        <f t="shared" si="178"/>
        <v>17.688882225042537</v>
      </c>
      <c r="AX259" s="31">
        <f t="shared" si="179"/>
        <v>16.868464415918467</v>
      </c>
      <c r="AY259" s="31">
        <f t="shared" si="180"/>
        <v>17.457903208510839</v>
      </c>
      <c r="AZ259" s="31">
        <f t="shared" si="181"/>
        <v>18.492677625958251</v>
      </c>
      <c r="BA259" s="31">
        <f t="shared" si="182"/>
        <v>17.420080817085942</v>
      </c>
      <c r="BB259" s="31">
        <f t="shared" si="183"/>
        <v>16.584356324702565</v>
      </c>
      <c r="BC259" s="31">
        <f t="shared" si="184"/>
        <v>17.227726726869463</v>
      </c>
      <c r="BD259" s="31">
        <f t="shared" si="185"/>
        <v>18.234814875821105</v>
      </c>
      <c r="BE259" s="31">
        <f t="shared" si="186"/>
        <v>17.576326163696844</v>
      </c>
      <c r="BF259" s="31">
        <f t="shared" si="187"/>
        <v>16.405101244499942</v>
      </c>
      <c r="BG259" s="31">
        <f t="shared" si="188"/>
        <v>15.584683435375874</v>
      </c>
      <c r="BH259" s="31">
        <f t="shared" si="189"/>
        <v>16.174122227968244</v>
      </c>
      <c r="BI259" s="31">
        <f t="shared" si="190"/>
        <v>17.372776860452451</v>
      </c>
      <c r="BJ259" s="31">
        <f t="shared" si="191"/>
        <v>4.8283604028801124</v>
      </c>
      <c r="BK259" s="31">
        <f t="shared" si="192"/>
        <v>2.1894163948884078</v>
      </c>
      <c r="BL259" s="31">
        <f t="shared" si="193"/>
        <v>14.509969377949016</v>
      </c>
      <c r="BM259" s="31">
        <f t="shared" si="194"/>
        <v>14.373721931600016</v>
      </c>
    </row>
    <row r="260" spans="1:65" x14ac:dyDescent="0.25">
      <c r="A260">
        <v>28</v>
      </c>
      <c r="B260" s="3">
        <v>75</v>
      </c>
      <c r="C260" s="24">
        <v>2017</v>
      </c>
      <c r="D260" s="2" t="s">
        <v>42</v>
      </c>
      <c r="E260" s="4">
        <v>186151</v>
      </c>
      <c r="F260" s="4">
        <v>80115</v>
      </c>
      <c r="G260" s="4">
        <v>258050</v>
      </c>
      <c r="H260" s="4">
        <v>524316</v>
      </c>
      <c r="I260" s="4">
        <v>1370984.3599013705</v>
      </c>
      <c r="J260" s="4">
        <v>1640654.7932596891</v>
      </c>
      <c r="K260" s="4">
        <v>2230219.0136678936</v>
      </c>
      <c r="L260" s="4">
        <v>2061026</v>
      </c>
      <c r="M260" s="4">
        <f t="shared" si="156"/>
        <v>1462682.433358161</v>
      </c>
      <c r="N260" s="4">
        <f t="shared" si="157"/>
        <v>1750389.731271955</v>
      </c>
      <c r="O260" s="4">
        <f t="shared" si="158"/>
        <v>2379386.861909986</v>
      </c>
      <c r="P260" s="4">
        <f t="shared" si="159"/>
        <v>2198877.4001122168</v>
      </c>
      <c r="Q260" s="4">
        <v>13530000</v>
      </c>
      <c r="R260" s="4">
        <v>5427680</v>
      </c>
      <c r="S260" s="11">
        <v>15589880</v>
      </c>
      <c r="T260" s="4">
        <v>34547560</v>
      </c>
      <c r="U260" s="33">
        <f t="shared" si="160"/>
        <v>0.39163402567359318</v>
      </c>
      <c r="V260" s="33">
        <f t="shared" si="161"/>
        <v>0.15710747734427555</v>
      </c>
      <c r="W260" s="33">
        <f t="shared" si="162"/>
        <v>0.45125849698213127</v>
      </c>
      <c r="X260" s="4">
        <v>9624650</v>
      </c>
      <c r="Y260" s="4">
        <v>3927160</v>
      </c>
      <c r="Z260" s="11">
        <v>11540920</v>
      </c>
      <c r="AA260" s="4">
        <v>25092730</v>
      </c>
      <c r="AB260" s="4">
        <v>10309600</v>
      </c>
      <c r="AC260" s="4">
        <f t="shared" si="163"/>
        <v>11657603.221796272</v>
      </c>
      <c r="AD260" s="4">
        <f t="shared" si="164"/>
        <v>4676551.3566060001</v>
      </c>
      <c r="AE260" s="4">
        <f t="shared" si="165"/>
        <v>13432419.461597728</v>
      </c>
      <c r="AF260" s="4">
        <v>7957560</v>
      </c>
      <c r="AG260" s="13">
        <v>125.2925</v>
      </c>
      <c r="AH260" s="3">
        <v>7.77</v>
      </c>
      <c r="AI260" s="4">
        <v>2030000</v>
      </c>
      <c r="AJ260" s="4">
        <v>845564</v>
      </c>
      <c r="AK260" s="31">
        <f t="shared" si="166"/>
        <v>12.134313451298253</v>
      </c>
      <c r="AL260" s="31">
        <f t="shared" si="167"/>
        <v>11.291218381441981</v>
      </c>
      <c r="AM260" s="31">
        <f t="shared" si="168"/>
        <v>12.460908643576873</v>
      </c>
      <c r="AN260" s="31">
        <f t="shared" si="169"/>
        <v>13.169849834974643</v>
      </c>
      <c r="AO260" s="31">
        <f t="shared" si="170"/>
        <v>14.13103955067586</v>
      </c>
      <c r="AP260" s="31">
        <f t="shared" si="171"/>
        <v>14.310605984298384</v>
      </c>
      <c r="AQ260" s="31">
        <f t="shared" si="172"/>
        <v>14.617610351020906</v>
      </c>
      <c r="AR260" s="31">
        <f t="shared" si="173"/>
        <v>14.538714475028348</v>
      </c>
      <c r="AS260" s="31">
        <f t="shared" si="174"/>
        <v>14.195782591066385</v>
      </c>
      <c r="AT260" s="31">
        <f t="shared" si="175"/>
        <v>14.375349024688909</v>
      </c>
      <c r="AU260" s="31">
        <f t="shared" si="176"/>
        <v>14.68235339141143</v>
      </c>
      <c r="AV260" s="31">
        <f t="shared" si="177"/>
        <v>14.603457515418873</v>
      </c>
      <c r="AW260" s="31">
        <f t="shared" si="178"/>
        <v>16.420420000146972</v>
      </c>
      <c r="AX260" s="31">
        <f t="shared" si="179"/>
        <v>15.507022344625007</v>
      </c>
      <c r="AY260" s="31">
        <f t="shared" si="180"/>
        <v>16.562132543762512</v>
      </c>
      <c r="AZ260" s="31">
        <f t="shared" si="181"/>
        <v>17.357847483397542</v>
      </c>
      <c r="BA260" s="31">
        <f t="shared" si="182"/>
        <v>16.079838073840584</v>
      </c>
      <c r="BB260" s="31">
        <f t="shared" si="183"/>
        <v>15.183427076300305</v>
      </c>
      <c r="BC260" s="31">
        <f t="shared" si="184"/>
        <v>16.261409538570181</v>
      </c>
      <c r="BD260" s="31">
        <f t="shared" si="185"/>
        <v>17.038088720713567</v>
      </c>
      <c r="BE260" s="31">
        <f t="shared" si="186"/>
        <v>16.148586057956319</v>
      </c>
      <c r="BF260" s="31">
        <f t="shared" si="187"/>
        <v>16.271469162165086</v>
      </c>
      <c r="BG260" s="31">
        <f t="shared" si="188"/>
        <v>15.358071506643123</v>
      </c>
      <c r="BH260" s="31">
        <f t="shared" si="189"/>
        <v>16.41318170578063</v>
      </c>
      <c r="BI260" s="31">
        <f t="shared" si="190"/>
        <v>15.889632978166508</v>
      </c>
      <c r="BJ260" s="31">
        <f t="shared" si="191"/>
        <v>4.8306510037657873</v>
      </c>
      <c r="BK260" s="31">
        <f t="shared" si="192"/>
        <v>2.050270164379556</v>
      </c>
      <c r="BL260" s="31">
        <f t="shared" si="193"/>
        <v>14.52354635101797</v>
      </c>
      <c r="BM260" s="31">
        <f t="shared" si="194"/>
        <v>13.647759139311177</v>
      </c>
    </row>
    <row r="261" spans="1:65" x14ac:dyDescent="0.25">
      <c r="A261">
        <v>29</v>
      </c>
      <c r="B261" s="6">
        <v>76</v>
      </c>
      <c r="C261" s="24">
        <v>2017</v>
      </c>
      <c r="D261" s="5" t="s">
        <v>43</v>
      </c>
      <c r="E261" s="7">
        <v>305910</v>
      </c>
      <c r="F261" s="7">
        <v>81816</v>
      </c>
      <c r="G261" s="7">
        <v>207278</v>
      </c>
      <c r="H261" s="7">
        <v>595004</v>
      </c>
      <c r="I261" s="7">
        <v>1764942.9753456898</v>
      </c>
      <c r="J261" s="7">
        <v>1240493.329801017</v>
      </c>
      <c r="K261" s="7">
        <v>1934507.3044124315</v>
      </c>
      <c r="L261" s="7">
        <v>1880577</v>
      </c>
      <c r="M261" s="4">
        <f t="shared" si="156"/>
        <v>1882990.9088844345</v>
      </c>
      <c r="N261" s="4">
        <f t="shared" si="157"/>
        <v>1323463.5312166887</v>
      </c>
      <c r="O261" s="4">
        <f t="shared" si="158"/>
        <v>2063896.5214531501</v>
      </c>
      <c r="P261" s="4">
        <f t="shared" si="159"/>
        <v>2006359.0971054381</v>
      </c>
      <c r="Q261" s="7">
        <v>17351045.760000002</v>
      </c>
      <c r="R261" s="7">
        <v>7302093.3399999999</v>
      </c>
      <c r="S261" s="12">
        <v>14964831.609999999</v>
      </c>
      <c r="T261" s="7">
        <v>39617970.719999999</v>
      </c>
      <c r="U261" s="33">
        <f t="shared" si="160"/>
        <v>0.43795897277597873</v>
      </c>
      <c r="V261" s="33">
        <f t="shared" si="161"/>
        <v>0.18431265426509458</v>
      </c>
      <c r="W261" s="33">
        <f t="shared" si="162"/>
        <v>0.37772837270651605</v>
      </c>
      <c r="X261" s="7">
        <v>12124618.889999999</v>
      </c>
      <c r="Y261" s="7">
        <v>5620344.6300000008</v>
      </c>
      <c r="Z261" s="12">
        <v>11616995.84</v>
      </c>
      <c r="AA261" s="7">
        <v>29361959.350000001</v>
      </c>
      <c r="AB261" s="7">
        <v>12201830.460000001</v>
      </c>
      <c r="AC261" s="4">
        <f t="shared" si="163"/>
        <v>13036538.189618515</v>
      </c>
      <c r="AD261" s="4">
        <f t="shared" si="164"/>
        <v>5486356.2696908591</v>
      </c>
      <c r="AE261" s="4">
        <f t="shared" si="165"/>
        <v>11243679.573177224</v>
      </c>
      <c r="AF261" s="7">
        <v>8637531.5</v>
      </c>
      <c r="AG261" s="15">
        <v>128.48416666666665</v>
      </c>
      <c r="AH261" s="6">
        <v>7.84</v>
      </c>
      <c r="AI261" s="7">
        <v>2017780</v>
      </c>
      <c r="AJ261" s="7">
        <v>918100</v>
      </c>
      <c r="AK261" s="31">
        <f t="shared" si="166"/>
        <v>12.631046220026381</v>
      </c>
      <c r="AL261" s="31">
        <f t="shared" si="167"/>
        <v>11.312228102485848</v>
      </c>
      <c r="AM261" s="31">
        <f t="shared" si="168"/>
        <v>12.241816166405188</v>
      </c>
      <c r="AN261" s="31">
        <f t="shared" si="169"/>
        <v>13.296323407194246</v>
      </c>
      <c r="AO261" s="31">
        <f t="shared" si="170"/>
        <v>14.383628939241589</v>
      </c>
      <c r="AP261" s="31">
        <f t="shared" si="171"/>
        <v>14.031019705074963</v>
      </c>
      <c r="AQ261" s="31">
        <f t="shared" si="172"/>
        <v>14.475363228981397</v>
      </c>
      <c r="AR261" s="31">
        <f t="shared" si="173"/>
        <v>14.447089202611007</v>
      </c>
      <c r="AS261" s="31">
        <f t="shared" si="174"/>
        <v>14.448371979632114</v>
      </c>
      <c r="AT261" s="31">
        <f t="shared" si="175"/>
        <v>14.095762745465489</v>
      </c>
      <c r="AU261" s="31">
        <f t="shared" si="176"/>
        <v>14.540106269371922</v>
      </c>
      <c r="AV261" s="31">
        <f t="shared" si="177"/>
        <v>14.511832243001532</v>
      </c>
      <c r="AW261" s="31">
        <f t="shared" si="178"/>
        <v>16.6691633368923</v>
      </c>
      <c r="AX261" s="31">
        <f t="shared" si="179"/>
        <v>15.803671623915253</v>
      </c>
      <c r="AY261" s="31">
        <f t="shared" si="180"/>
        <v>16.521213446950366</v>
      </c>
      <c r="AZ261" s="31">
        <f t="shared" si="181"/>
        <v>17.494793379346486</v>
      </c>
      <c r="BA261" s="31">
        <f t="shared" si="182"/>
        <v>16.310748562541256</v>
      </c>
      <c r="BB261" s="31">
        <f t="shared" si="183"/>
        <v>15.541903542053809</v>
      </c>
      <c r="BC261" s="31">
        <f t="shared" si="184"/>
        <v>16.267979742399653</v>
      </c>
      <c r="BD261" s="31">
        <f t="shared" si="185"/>
        <v>17.195210494838108</v>
      </c>
      <c r="BE261" s="31">
        <f t="shared" si="186"/>
        <v>16.317096536153873</v>
      </c>
      <c r="BF261" s="31">
        <f t="shared" si="187"/>
        <v>16.383266602961474</v>
      </c>
      <c r="BG261" s="31">
        <f t="shared" si="188"/>
        <v>15.517774889984425</v>
      </c>
      <c r="BH261" s="31">
        <f t="shared" si="189"/>
        <v>16.235316713019539</v>
      </c>
      <c r="BI261" s="31">
        <f t="shared" si="190"/>
        <v>15.971627393939979</v>
      </c>
      <c r="BJ261" s="31">
        <f t="shared" si="191"/>
        <v>4.8558056801416694</v>
      </c>
      <c r="BK261" s="31">
        <f t="shared" si="192"/>
        <v>2.0592388343623163</v>
      </c>
      <c r="BL261" s="31">
        <f t="shared" si="193"/>
        <v>14.517508455122181</v>
      </c>
      <c r="BM261" s="31">
        <f t="shared" si="194"/>
        <v>13.730061596131792</v>
      </c>
    </row>
    <row r="262" spans="1:65" x14ac:dyDescent="0.25">
      <c r="A262">
        <v>30</v>
      </c>
      <c r="B262" s="3">
        <v>81</v>
      </c>
      <c r="C262" s="24">
        <v>2017</v>
      </c>
      <c r="D262" s="2" t="s">
        <v>44</v>
      </c>
      <c r="E262" s="4">
        <v>249910</v>
      </c>
      <c r="F262" s="4">
        <v>89306</v>
      </c>
      <c r="G262" s="4">
        <v>302845</v>
      </c>
      <c r="H262" s="4">
        <v>642061</v>
      </c>
      <c r="I262" s="4">
        <v>1658198.2264575248</v>
      </c>
      <c r="J262" s="4">
        <v>2081839.836875462</v>
      </c>
      <c r="K262" s="4">
        <v>2455982.4179431722</v>
      </c>
      <c r="L262" s="4">
        <v>2542012</v>
      </c>
      <c r="M262" s="4">
        <f t="shared" si="156"/>
        <v>1769106.554242213</v>
      </c>
      <c r="N262" s="4">
        <f t="shared" si="157"/>
        <v>2221083.3671961236</v>
      </c>
      <c r="O262" s="4">
        <f t="shared" si="158"/>
        <v>2620250.4160006708</v>
      </c>
      <c r="P262" s="4">
        <f t="shared" si="159"/>
        <v>2712034.0731335059</v>
      </c>
      <c r="Q262" s="4">
        <v>10404798.18</v>
      </c>
      <c r="R262" s="4">
        <v>5341383.68</v>
      </c>
      <c r="S262" s="11">
        <v>24132602.98</v>
      </c>
      <c r="T262" s="4">
        <v>39878784.829999998</v>
      </c>
      <c r="U262" s="33">
        <f t="shared" si="160"/>
        <v>0.26091061260654769</v>
      </c>
      <c r="V262" s="33">
        <f t="shared" si="161"/>
        <v>0.13394048245877807</v>
      </c>
      <c r="W262" s="33">
        <f t="shared" si="162"/>
        <v>0.60514890518543418</v>
      </c>
      <c r="X262" s="4">
        <v>7403355.8700000001</v>
      </c>
      <c r="Y262" s="4">
        <v>3557685.09</v>
      </c>
      <c r="Z262" s="11">
        <v>16850588.650000002</v>
      </c>
      <c r="AA262" s="4">
        <v>27811629.600000001</v>
      </c>
      <c r="AB262" s="4">
        <v>12125579.83</v>
      </c>
      <c r="AC262" s="4">
        <f t="shared" si="163"/>
        <v>7766415.067974559</v>
      </c>
      <c r="AD262" s="4">
        <f t="shared" si="164"/>
        <v>3986949.2880625385</v>
      </c>
      <c r="AE262" s="4">
        <f t="shared" si="165"/>
        <v>18013209.691427168</v>
      </c>
      <c r="AF262" s="4">
        <v>8579359.4800000004</v>
      </c>
      <c r="AG262" s="13">
        <v>126.93499999999999</v>
      </c>
      <c r="AH262" s="3">
        <v>9.74</v>
      </c>
      <c r="AI262" s="4">
        <v>1925000</v>
      </c>
      <c r="AJ262" s="4">
        <v>1176116</v>
      </c>
      <c r="AK262" s="31">
        <f t="shared" si="166"/>
        <v>12.428856132028827</v>
      </c>
      <c r="AL262" s="31">
        <f t="shared" si="167"/>
        <v>11.399823953857213</v>
      </c>
      <c r="AM262" s="31">
        <f t="shared" si="168"/>
        <v>12.620976402449459</v>
      </c>
      <c r="AN262" s="31">
        <f t="shared" si="169"/>
        <v>13.372438593734728</v>
      </c>
      <c r="AO262" s="31">
        <f t="shared" si="170"/>
        <v>14.32124216510484</v>
      </c>
      <c r="AP262" s="31">
        <f t="shared" si="171"/>
        <v>14.548762597664577</v>
      </c>
      <c r="AQ262" s="31">
        <f t="shared" si="172"/>
        <v>14.71403740940562</v>
      </c>
      <c r="AR262" s="31">
        <f t="shared" si="173"/>
        <v>14.748466451412762</v>
      </c>
      <c r="AS262" s="31">
        <f t="shared" si="174"/>
        <v>14.385985205495365</v>
      </c>
      <c r="AT262" s="31">
        <f t="shared" si="175"/>
        <v>14.613505638055102</v>
      </c>
      <c r="AU262" s="31">
        <f t="shared" si="176"/>
        <v>14.778780449796145</v>
      </c>
      <c r="AV262" s="31">
        <f t="shared" si="177"/>
        <v>14.813209491803287</v>
      </c>
      <c r="AW262" s="31">
        <f t="shared" si="178"/>
        <v>16.15777762117774</v>
      </c>
      <c r="AX262" s="31">
        <f t="shared" si="179"/>
        <v>15.490995293476466</v>
      </c>
      <c r="AY262" s="31">
        <f t="shared" si="180"/>
        <v>16.999074304970225</v>
      </c>
      <c r="AZ262" s="31">
        <f t="shared" si="181"/>
        <v>17.501355031931684</v>
      </c>
      <c r="BA262" s="31">
        <f t="shared" si="182"/>
        <v>15.817443951322135</v>
      </c>
      <c r="BB262" s="31">
        <f t="shared" si="183"/>
        <v>15.084620635702358</v>
      </c>
      <c r="BC262" s="31">
        <f t="shared" si="184"/>
        <v>16.639896148870545</v>
      </c>
      <c r="BD262" s="31">
        <f t="shared" si="185"/>
        <v>17.140964822120125</v>
      </c>
      <c r="BE262" s="31">
        <f t="shared" si="186"/>
        <v>16.31082781467536</v>
      </c>
      <c r="BF262" s="31">
        <f t="shared" si="187"/>
        <v>15.865319234661714</v>
      </c>
      <c r="BG262" s="31">
        <f t="shared" si="188"/>
        <v>15.198536906960438</v>
      </c>
      <c r="BH262" s="31">
        <f t="shared" si="189"/>
        <v>16.706615918454197</v>
      </c>
      <c r="BI262" s="31">
        <f t="shared" si="190"/>
        <v>15.964869815996842</v>
      </c>
      <c r="BJ262" s="31">
        <f t="shared" si="191"/>
        <v>4.8436751444150001</v>
      </c>
      <c r="BK262" s="31">
        <f t="shared" si="192"/>
        <v>2.2762411176544437</v>
      </c>
      <c r="BL262" s="31">
        <f t="shared" si="193"/>
        <v>14.470436525704022</v>
      </c>
      <c r="BM262" s="31">
        <f t="shared" si="194"/>
        <v>13.97772804203194</v>
      </c>
    </row>
    <row r="263" spans="1:65" x14ac:dyDescent="0.25">
      <c r="A263">
        <v>31</v>
      </c>
      <c r="B263" s="6">
        <v>82</v>
      </c>
      <c r="C263" s="24">
        <v>2017</v>
      </c>
      <c r="D263" s="5" t="s">
        <v>45</v>
      </c>
      <c r="E263" s="7">
        <v>213471</v>
      </c>
      <c r="F263" s="7">
        <v>64706</v>
      </c>
      <c r="G263" s="7">
        <v>210538</v>
      </c>
      <c r="H263" s="7">
        <v>488715</v>
      </c>
      <c r="I263" s="7">
        <v>1609946.0766193066</v>
      </c>
      <c r="J263" s="7">
        <v>1900281.0512471795</v>
      </c>
      <c r="K263" s="7">
        <v>2323533.7822815832</v>
      </c>
      <c r="L263" s="7">
        <v>2473197</v>
      </c>
      <c r="M263" s="4">
        <f t="shared" si="156"/>
        <v>1717627.0669450676</v>
      </c>
      <c r="N263" s="4">
        <f t="shared" si="157"/>
        <v>2027381.0507237215</v>
      </c>
      <c r="O263" s="4">
        <f t="shared" si="158"/>
        <v>2478942.9741576449</v>
      </c>
      <c r="P263" s="4">
        <f t="shared" si="159"/>
        <v>2638616.3926730352</v>
      </c>
      <c r="Q263" s="7">
        <v>10691600</v>
      </c>
      <c r="R263" s="7">
        <v>4271550</v>
      </c>
      <c r="S263" s="12">
        <v>17309410</v>
      </c>
      <c r="T263" s="7">
        <v>32272570</v>
      </c>
      <c r="U263" s="33">
        <f t="shared" si="160"/>
        <v>0.33129062854306301</v>
      </c>
      <c r="V263" s="33">
        <f t="shared" si="161"/>
        <v>0.13235853233876324</v>
      </c>
      <c r="W263" s="33">
        <f t="shared" si="162"/>
        <v>0.53635052925750881</v>
      </c>
      <c r="X263" s="7">
        <v>7351010</v>
      </c>
      <c r="Y263" s="7">
        <v>3266520</v>
      </c>
      <c r="Z263" s="12">
        <v>12593330</v>
      </c>
      <c r="AA263" s="7">
        <v>23210860</v>
      </c>
      <c r="AB263" s="7">
        <v>9822580</v>
      </c>
      <c r="AC263" s="4">
        <f t="shared" si="163"/>
        <v>9861387.0232852232</v>
      </c>
      <c r="AD263" s="4">
        <f t="shared" si="164"/>
        <v>3939860.0526875304</v>
      </c>
      <c r="AE263" s="4">
        <f t="shared" si="165"/>
        <v>15965317.740536822</v>
      </c>
      <c r="AF263" s="7">
        <v>7336710</v>
      </c>
      <c r="AG263" s="15">
        <v>132.04666666666665</v>
      </c>
      <c r="AH263" s="6">
        <v>9</v>
      </c>
      <c r="AI263" s="7">
        <v>1975152</v>
      </c>
      <c r="AJ263" s="7">
        <v>811067</v>
      </c>
      <c r="AK263" s="31">
        <f t="shared" si="166"/>
        <v>12.271256271043166</v>
      </c>
      <c r="AL263" s="31">
        <f t="shared" si="167"/>
        <v>11.077609211892549</v>
      </c>
      <c r="AM263" s="31">
        <f t="shared" si="168"/>
        <v>12.257421438377657</v>
      </c>
      <c r="AN263" s="31">
        <f t="shared" si="169"/>
        <v>13.099534776464308</v>
      </c>
      <c r="AO263" s="31">
        <f t="shared" si="170"/>
        <v>14.29171124361671</v>
      </c>
      <c r="AP263" s="31">
        <f t="shared" si="171"/>
        <v>14.457512354906374</v>
      </c>
      <c r="AQ263" s="31">
        <f t="shared" si="172"/>
        <v>14.658599766795312</v>
      </c>
      <c r="AR263" s="31">
        <f t="shared" si="173"/>
        <v>14.721022203662418</v>
      </c>
      <c r="AS263" s="31">
        <f t="shared" si="174"/>
        <v>14.356454284007235</v>
      </c>
      <c r="AT263" s="31">
        <f t="shared" si="175"/>
        <v>14.522255395296899</v>
      </c>
      <c r="AU263" s="31">
        <f t="shared" si="176"/>
        <v>14.723342807185837</v>
      </c>
      <c r="AV263" s="31">
        <f t="shared" si="177"/>
        <v>14.785765244052943</v>
      </c>
      <c r="AW263" s="31">
        <f t="shared" si="178"/>
        <v>16.184968944392612</v>
      </c>
      <c r="AX263" s="31">
        <f t="shared" si="179"/>
        <v>15.267487316995176</v>
      </c>
      <c r="AY263" s="31">
        <f t="shared" si="180"/>
        <v>16.666760842227198</v>
      </c>
      <c r="AZ263" s="31">
        <f t="shared" si="181"/>
        <v>17.289728201390009</v>
      </c>
      <c r="BA263" s="31">
        <f t="shared" si="182"/>
        <v>15.810348276714434</v>
      </c>
      <c r="BB263" s="31">
        <f t="shared" si="183"/>
        <v>14.999235756005563</v>
      </c>
      <c r="BC263" s="31">
        <f t="shared" si="184"/>
        <v>16.348677866679182</v>
      </c>
      <c r="BD263" s="31">
        <f t="shared" si="185"/>
        <v>16.960130830558573</v>
      </c>
      <c r="BE263" s="31">
        <f t="shared" si="186"/>
        <v>16.100194374947634</v>
      </c>
      <c r="BF263" s="31">
        <f t="shared" si="187"/>
        <v>16.104137388418259</v>
      </c>
      <c r="BG263" s="31">
        <f t="shared" si="188"/>
        <v>15.186655761020825</v>
      </c>
      <c r="BH263" s="31">
        <f t="shared" si="189"/>
        <v>16.585929286252846</v>
      </c>
      <c r="BI263" s="31">
        <f t="shared" si="190"/>
        <v>15.808401071223271</v>
      </c>
      <c r="BJ263" s="31">
        <f t="shared" si="191"/>
        <v>4.8831553954610083</v>
      </c>
      <c r="BK263" s="31">
        <f t="shared" si="192"/>
        <v>2.1972245773362196</v>
      </c>
      <c r="BL263" s="31">
        <f t="shared" si="193"/>
        <v>14.496155915381252</v>
      </c>
      <c r="BM263" s="31">
        <f t="shared" si="194"/>
        <v>13.606105943741916</v>
      </c>
    </row>
    <row r="264" spans="1:65" x14ac:dyDescent="0.25">
      <c r="A264">
        <v>32</v>
      </c>
      <c r="B264" s="3">
        <v>91</v>
      </c>
      <c r="C264" s="24">
        <v>2017</v>
      </c>
      <c r="D264" s="2" t="s">
        <v>46</v>
      </c>
      <c r="E264" s="4">
        <v>151929</v>
      </c>
      <c r="F264" s="4">
        <v>47773</v>
      </c>
      <c r="G264" s="4">
        <v>202824</v>
      </c>
      <c r="H264" s="4">
        <v>402526</v>
      </c>
      <c r="I264" s="4">
        <v>2239296.6145370533</v>
      </c>
      <c r="J264" s="4">
        <v>2820887.1475728969</v>
      </c>
      <c r="K264" s="4">
        <v>2917457.9779907702</v>
      </c>
      <c r="L264" s="4">
        <v>3033233</v>
      </c>
      <c r="M264" s="4">
        <f t="shared" si="156"/>
        <v>2389071.6166867013</v>
      </c>
      <c r="N264" s="4">
        <f t="shared" si="157"/>
        <v>3009561.7411255655</v>
      </c>
      <c r="O264" s="4">
        <f t="shared" si="158"/>
        <v>3112591.6963594784</v>
      </c>
      <c r="P264" s="4">
        <f t="shared" si="159"/>
        <v>3236110.3125213268</v>
      </c>
      <c r="Q264" s="4">
        <v>20743490</v>
      </c>
      <c r="R264" s="4">
        <v>29952120</v>
      </c>
      <c r="S264" s="11">
        <v>21092950</v>
      </c>
      <c r="T264" s="4">
        <v>71788560</v>
      </c>
      <c r="U264" s="33">
        <f t="shared" si="160"/>
        <v>0.28895258520299055</v>
      </c>
      <c r="V264" s="33">
        <f t="shared" si="161"/>
        <v>0.41722692306406478</v>
      </c>
      <c r="W264" s="33">
        <f t="shared" si="162"/>
        <v>0.29382049173294461</v>
      </c>
      <c r="X264" s="4">
        <v>16942560</v>
      </c>
      <c r="Y264" s="4">
        <v>24998100</v>
      </c>
      <c r="Z264" s="11">
        <v>14966170</v>
      </c>
      <c r="AA264" s="4">
        <v>56906820</v>
      </c>
      <c r="AB264" s="4">
        <v>15472550</v>
      </c>
      <c r="AC264" s="4">
        <f t="shared" si="163"/>
        <v>8601128.5214942265</v>
      </c>
      <c r="AD264" s="4">
        <f t="shared" si="164"/>
        <v>12419416.096867867</v>
      </c>
      <c r="AE264" s="4">
        <f t="shared" si="165"/>
        <v>8746029.4216379039</v>
      </c>
      <c r="AF264" s="4">
        <v>10997870</v>
      </c>
      <c r="AG264" s="13">
        <v>123.32583333333334</v>
      </c>
      <c r="AH264" s="3">
        <v>9.67</v>
      </c>
      <c r="AI264" s="4">
        <v>2421500</v>
      </c>
      <c r="AJ264" s="4">
        <v>638010</v>
      </c>
      <c r="AK264" s="31">
        <f t="shared" si="166"/>
        <v>11.931168585437607</v>
      </c>
      <c r="AL264" s="31">
        <f t="shared" si="167"/>
        <v>10.774215905333193</v>
      </c>
      <c r="AM264" s="31">
        <f t="shared" si="168"/>
        <v>12.220093886892428</v>
      </c>
      <c r="AN264" s="31">
        <f t="shared" si="169"/>
        <v>12.905514970027797</v>
      </c>
      <c r="AO264" s="31">
        <f t="shared" si="170"/>
        <v>14.621672363151943</v>
      </c>
      <c r="AP264" s="31">
        <f t="shared" si="171"/>
        <v>14.852561984778724</v>
      </c>
      <c r="AQ264" s="31">
        <f t="shared" si="172"/>
        <v>14.886223239608363</v>
      </c>
      <c r="AR264" s="31">
        <f t="shared" si="173"/>
        <v>14.925139605348839</v>
      </c>
      <c r="AS264" s="31">
        <f t="shared" si="174"/>
        <v>14.686415403542467</v>
      </c>
      <c r="AT264" s="31">
        <f t="shared" si="175"/>
        <v>14.917305025169249</v>
      </c>
      <c r="AU264" s="31">
        <f t="shared" si="176"/>
        <v>14.950966279998887</v>
      </c>
      <c r="AV264" s="31">
        <f t="shared" si="177"/>
        <v>14.989882645739364</v>
      </c>
      <c r="AW264" s="31">
        <f t="shared" si="178"/>
        <v>16.84774302047612</v>
      </c>
      <c r="AX264" s="31">
        <f t="shared" si="179"/>
        <v>17.215110664661687</v>
      </c>
      <c r="AY264" s="31">
        <f t="shared" si="180"/>
        <v>16.864449419391946</v>
      </c>
      <c r="AZ264" s="31">
        <f t="shared" si="181"/>
        <v>18.08923568984752</v>
      </c>
      <c r="BA264" s="31">
        <f t="shared" si="182"/>
        <v>16.64533935737613</v>
      </c>
      <c r="BB264" s="31">
        <f t="shared" si="183"/>
        <v>17.03431037994433</v>
      </c>
      <c r="BC264" s="31">
        <f t="shared" si="184"/>
        <v>16.521302878638508</v>
      </c>
      <c r="BD264" s="31">
        <f t="shared" si="185"/>
        <v>17.856925751316457</v>
      </c>
      <c r="BE264" s="31">
        <f t="shared" si="186"/>
        <v>16.55457804413026</v>
      </c>
      <c r="BF264" s="31">
        <f t="shared" si="187"/>
        <v>15.967403976044256</v>
      </c>
      <c r="BG264" s="31">
        <f t="shared" si="188"/>
        <v>16.334771620229823</v>
      </c>
      <c r="BH264" s="31">
        <f t="shared" si="189"/>
        <v>15.984110374960082</v>
      </c>
      <c r="BI264" s="31">
        <f t="shared" si="190"/>
        <v>16.213212175649065</v>
      </c>
      <c r="BJ264" s="31">
        <f t="shared" si="191"/>
        <v>4.8148299043102973</v>
      </c>
      <c r="BK264" s="31">
        <f t="shared" si="192"/>
        <v>2.2690283094652028</v>
      </c>
      <c r="BL264" s="31">
        <f t="shared" si="193"/>
        <v>14.699897740825421</v>
      </c>
      <c r="BM264" s="31">
        <f t="shared" si="194"/>
        <v>13.366109236185283</v>
      </c>
    </row>
    <row r="265" spans="1:65" x14ac:dyDescent="0.25">
      <c r="A265">
        <v>33</v>
      </c>
      <c r="B265" s="6">
        <v>94</v>
      </c>
      <c r="C265" s="24">
        <v>2017</v>
      </c>
      <c r="D265" s="5" t="s">
        <v>47</v>
      </c>
      <c r="E265" s="7">
        <v>1180101</v>
      </c>
      <c r="F265" s="7">
        <v>80912</v>
      </c>
      <c r="G265" s="7">
        <v>438058</v>
      </c>
      <c r="H265" s="7">
        <v>1699071</v>
      </c>
      <c r="I265" s="7">
        <v>2656333.5511773988</v>
      </c>
      <c r="J265" s="7">
        <v>2990648.3287151475</v>
      </c>
      <c r="K265" s="7">
        <v>3682544.5960078342</v>
      </c>
      <c r="L265" s="7">
        <v>3883191</v>
      </c>
      <c r="M265" s="4">
        <f t="shared" si="156"/>
        <v>2834002.0032953545</v>
      </c>
      <c r="N265" s="4">
        <f t="shared" si="157"/>
        <v>3190677.3721899241</v>
      </c>
      <c r="O265" s="4">
        <f t="shared" si="158"/>
        <v>3928851.0125864497</v>
      </c>
      <c r="P265" s="4">
        <f t="shared" si="159"/>
        <v>4142917.6197773148</v>
      </c>
      <c r="Q265" s="7">
        <v>91395997.789999992</v>
      </c>
      <c r="R265" s="7">
        <v>28896749.370000001</v>
      </c>
      <c r="S265" s="12">
        <v>71322659.800000012</v>
      </c>
      <c r="T265" s="7">
        <v>191615406.96000001</v>
      </c>
      <c r="U265" s="33">
        <f t="shared" si="160"/>
        <v>0.47697624757845825</v>
      </c>
      <c r="V265" s="33">
        <f t="shared" si="161"/>
        <v>0.15080598073218737</v>
      </c>
      <c r="W265" s="33">
        <f t="shared" si="162"/>
        <v>0.37221777168935438</v>
      </c>
      <c r="X265" s="7">
        <v>78246480.489999995</v>
      </c>
      <c r="Y265" s="7">
        <v>19228829.48</v>
      </c>
      <c r="Z265" s="12">
        <v>51348319.090000004</v>
      </c>
      <c r="AA265" s="7">
        <v>148823629.06</v>
      </c>
      <c r="AB265" s="7">
        <v>56543197.710000001</v>
      </c>
      <c r="AC265" s="4">
        <f t="shared" si="163"/>
        <v>14197948.788865548</v>
      </c>
      <c r="AD265" s="4">
        <f t="shared" si="164"/>
        <v>4488977.3911394691</v>
      </c>
      <c r="AE265" s="4">
        <f t="shared" si="165"/>
        <v>11079647.859994983</v>
      </c>
      <c r="AF265" s="7">
        <v>39870095.890000001</v>
      </c>
      <c r="AG265" s="15">
        <v>129.53583333333333</v>
      </c>
      <c r="AH265" s="6">
        <v>6.58</v>
      </c>
      <c r="AI265" s="7">
        <v>2663647</v>
      </c>
      <c r="AJ265" s="7">
        <v>2291111</v>
      </c>
      <c r="AK265" s="31">
        <f t="shared" si="166"/>
        <v>13.981110585999296</v>
      </c>
      <c r="AL265" s="31">
        <f t="shared" si="167"/>
        <v>11.301117423319765</v>
      </c>
      <c r="AM265" s="31">
        <f t="shared" si="168"/>
        <v>12.990106600683141</v>
      </c>
      <c r="AN265" s="31">
        <f t="shared" si="169"/>
        <v>14.345592189068737</v>
      </c>
      <c r="AO265" s="31">
        <f t="shared" si="170"/>
        <v>14.792457365721082</v>
      </c>
      <c r="AP265" s="31">
        <f t="shared" si="171"/>
        <v>14.911000754208336</v>
      </c>
      <c r="AQ265" s="31">
        <f t="shared" si="172"/>
        <v>15.119114537498909</v>
      </c>
      <c r="AR265" s="31">
        <f t="shared" si="173"/>
        <v>15.172167796275644</v>
      </c>
      <c r="AS265" s="31">
        <f t="shared" si="174"/>
        <v>14.857200406111607</v>
      </c>
      <c r="AT265" s="31">
        <f t="shared" si="175"/>
        <v>14.975743794598861</v>
      </c>
      <c r="AU265" s="31">
        <f t="shared" si="176"/>
        <v>15.183857577889434</v>
      </c>
      <c r="AV265" s="31">
        <f t="shared" si="177"/>
        <v>15.236910836666169</v>
      </c>
      <c r="AW265" s="31">
        <f t="shared" si="178"/>
        <v>18.330712247610084</v>
      </c>
      <c r="AX265" s="31">
        <f t="shared" si="179"/>
        <v>17.17923966820976</v>
      </c>
      <c r="AY265" s="31">
        <f t="shared" si="180"/>
        <v>18.08272464415052</v>
      </c>
      <c r="AZ265" s="31">
        <f t="shared" si="181"/>
        <v>19.071000832376715</v>
      </c>
      <c r="BA265" s="31">
        <f t="shared" si="182"/>
        <v>18.175374408609429</v>
      </c>
      <c r="BB265" s="31">
        <f t="shared" si="183"/>
        <v>16.771921246237561</v>
      </c>
      <c r="BC265" s="31">
        <f t="shared" si="184"/>
        <v>17.754142759431105</v>
      </c>
      <c r="BD265" s="31">
        <f t="shared" si="185"/>
        <v>18.818272465202522</v>
      </c>
      <c r="BE265" s="31">
        <f t="shared" si="186"/>
        <v>17.850515465227552</v>
      </c>
      <c r="BF265" s="31">
        <f t="shared" si="187"/>
        <v>16.468608060649025</v>
      </c>
      <c r="BG265" s="31">
        <f t="shared" si="188"/>
        <v>15.317135481248705</v>
      </c>
      <c r="BH265" s="31">
        <f t="shared" si="189"/>
        <v>16.220620457189465</v>
      </c>
      <c r="BI265" s="31">
        <f t="shared" si="190"/>
        <v>17.501137124421113</v>
      </c>
      <c r="BJ265" s="31">
        <f t="shared" si="191"/>
        <v>4.8639575481404531</v>
      </c>
      <c r="BK265" s="31">
        <f t="shared" si="192"/>
        <v>1.8840347453372259</v>
      </c>
      <c r="BL265" s="31">
        <f t="shared" si="193"/>
        <v>14.795206794355014</v>
      </c>
      <c r="BM265" s="31">
        <f t="shared" si="194"/>
        <v>14.644547410720262</v>
      </c>
    </row>
  </sheetData>
  <sortState ref="A2:BM265">
    <sortCondition ref="C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sqref="A1:A2"/>
    </sheetView>
  </sheetViews>
  <sheetFormatPr defaultRowHeight="15" x14ac:dyDescent="0.25"/>
  <cols>
    <col min="1" max="1" width="25.85546875" customWidth="1"/>
    <col min="3" max="10" width="10" bestFit="1" customWidth="1"/>
  </cols>
  <sheetData>
    <row r="1" spans="1:10" x14ac:dyDescent="0.25">
      <c r="A1" s="41" t="s">
        <v>0</v>
      </c>
      <c r="B1" s="41" t="s">
        <v>9</v>
      </c>
      <c r="C1" s="41" t="s">
        <v>143</v>
      </c>
      <c r="D1" s="41"/>
      <c r="E1" s="41"/>
      <c r="F1" s="41"/>
      <c r="G1" s="41"/>
      <c r="H1" s="41"/>
      <c r="I1" s="41"/>
      <c r="J1" s="41"/>
    </row>
    <row r="2" spans="1:10" x14ac:dyDescent="0.25">
      <c r="A2" s="41"/>
      <c r="B2" s="41"/>
      <c r="C2" s="32">
        <v>2010</v>
      </c>
      <c r="D2" s="32">
        <v>2011</v>
      </c>
      <c r="E2" s="32">
        <v>2012</v>
      </c>
      <c r="F2" s="32">
        <v>2013</v>
      </c>
      <c r="G2" s="32">
        <v>2014</v>
      </c>
      <c r="H2" s="32">
        <v>2015</v>
      </c>
      <c r="I2" s="32">
        <v>2016</v>
      </c>
      <c r="J2" s="32">
        <v>2017</v>
      </c>
    </row>
    <row r="3" spans="1:10" x14ac:dyDescent="0.25">
      <c r="A3" s="2" t="s">
        <v>14</v>
      </c>
      <c r="B3" s="3">
        <v>11</v>
      </c>
      <c r="C3" s="35">
        <v>4523.1000000000004</v>
      </c>
      <c r="D3" s="35">
        <v>4619</v>
      </c>
      <c r="E3" s="35">
        <v>4715.1000000000004</v>
      </c>
      <c r="F3" s="35">
        <v>4811.1000000000004</v>
      </c>
      <c r="G3" s="35">
        <v>4906.8</v>
      </c>
      <c r="H3" s="35">
        <v>5002</v>
      </c>
      <c r="I3" s="35">
        <v>5096.2</v>
      </c>
      <c r="J3" s="35">
        <v>5189.5</v>
      </c>
    </row>
    <row r="4" spans="1:10" x14ac:dyDescent="0.25">
      <c r="A4" s="5" t="s">
        <v>15</v>
      </c>
      <c r="B4" s="6">
        <v>12</v>
      </c>
      <c r="C4" s="36">
        <v>13028.7</v>
      </c>
      <c r="D4" s="36">
        <v>13220.9</v>
      </c>
      <c r="E4" s="36">
        <v>13408.2</v>
      </c>
      <c r="F4" s="36">
        <v>13590.3</v>
      </c>
      <c r="G4" s="36">
        <v>13766.9</v>
      </c>
      <c r="H4" s="36">
        <v>13937.8</v>
      </c>
      <c r="I4" s="36">
        <v>14102.9</v>
      </c>
      <c r="J4" s="36">
        <v>14262.1</v>
      </c>
    </row>
    <row r="5" spans="1:10" x14ac:dyDescent="0.25">
      <c r="A5" s="2" t="s">
        <v>16</v>
      </c>
      <c r="B5" s="3">
        <v>13</v>
      </c>
      <c r="C5" s="35">
        <v>4865.3</v>
      </c>
      <c r="D5" s="35">
        <v>4933.1000000000004</v>
      </c>
      <c r="E5" s="35">
        <v>5000.2</v>
      </c>
      <c r="F5" s="35">
        <v>5066.5</v>
      </c>
      <c r="G5" s="35">
        <v>5131.8999999999996</v>
      </c>
      <c r="H5" s="35">
        <v>5196.3</v>
      </c>
      <c r="I5" s="35">
        <v>5259.5</v>
      </c>
      <c r="J5" s="35">
        <v>5321.5</v>
      </c>
    </row>
    <row r="6" spans="1:10" x14ac:dyDescent="0.25">
      <c r="A6" s="5" t="s">
        <v>17</v>
      </c>
      <c r="B6" s="6">
        <v>14</v>
      </c>
      <c r="C6" s="36">
        <v>5574.9</v>
      </c>
      <c r="D6" s="36">
        <v>5726.2</v>
      </c>
      <c r="E6" s="36">
        <v>5879.1</v>
      </c>
      <c r="F6" s="36">
        <v>6033.3</v>
      </c>
      <c r="G6" s="36">
        <v>6188.4</v>
      </c>
      <c r="H6" s="36">
        <v>6344.4</v>
      </c>
      <c r="I6" s="37">
        <v>6501</v>
      </c>
      <c r="J6" s="36">
        <v>6657.9</v>
      </c>
    </row>
    <row r="7" spans="1:10" x14ac:dyDescent="0.25">
      <c r="A7" s="2" t="s">
        <v>18</v>
      </c>
      <c r="B7" s="3">
        <v>15</v>
      </c>
      <c r="C7" s="35">
        <v>3107.6</v>
      </c>
      <c r="D7" s="35">
        <v>3167.6</v>
      </c>
      <c r="E7" s="35">
        <v>3227.1</v>
      </c>
      <c r="F7" s="35">
        <v>3286.1</v>
      </c>
      <c r="G7" s="35">
        <v>3344.4</v>
      </c>
      <c r="H7" s="35">
        <v>3402.1</v>
      </c>
      <c r="I7" s="35">
        <v>3458.9</v>
      </c>
      <c r="J7" s="35">
        <v>3515</v>
      </c>
    </row>
    <row r="8" spans="1:10" x14ac:dyDescent="0.25">
      <c r="A8" s="5" t="s">
        <v>19</v>
      </c>
      <c r="B8" s="6">
        <v>16</v>
      </c>
      <c r="C8" s="36">
        <v>7481.6</v>
      </c>
      <c r="D8" s="36">
        <v>7598.5</v>
      </c>
      <c r="E8" s="36">
        <v>7714.3</v>
      </c>
      <c r="F8" s="36">
        <v>7828.7</v>
      </c>
      <c r="G8" s="36">
        <v>7941.5</v>
      </c>
      <c r="H8" s="36">
        <v>8052.3</v>
      </c>
      <c r="I8" s="36">
        <v>8160.9</v>
      </c>
      <c r="J8" s="36">
        <v>8267</v>
      </c>
    </row>
    <row r="9" spans="1:10" x14ac:dyDescent="0.25">
      <c r="A9" s="2" t="s">
        <v>20</v>
      </c>
      <c r="B9" s="3">
        <v>17</v>
      </c>
      <c r="C9" s="35">
        <v>1722.1</v>
      </c>
      <c r="D9" s="35">
        <v>1753</v>
      </c>
      <c r="E9" s="35">
        <v>1783.7</v>
      </c>
      <c r="F9" s="35">
        <v>1814.4</v>
      </c>
      <c r="G9" s="35">
        <v>1844.8</v>
      </c>
      <c r="H9" s="35">
        <v>1874.9</v>
      </c>
      <c r="I9" s="35">
        <v>1904.8</v>
      </c>
      <c r="J9" s="35">
        <v>1934.3</v>
      </c>
    </row>
    <row r="10" spans="1:10" x14ac:dyDescent="0.25">
      <c r="A10" s="5" t="s">
        <v>21</v>
      </c>
      <c r="B10" s="6">
        <v>18</v>
      </c>
      <c r="C10" s="36">
        <v>7634</v>
      </c>
      <c r="D10" s="36">
        <v>7735.9</v>
      </c>
      <c r="E10" s="36">
        <v>7835.3</v>
      </c>
      <c r="F10" s="36">
        <v>7932.1</v>
      </c>
      <c r="G10" s="36">
        <v>8026.2</v>
      </c>
      <c r="H10" s="36">
        <v>8117.3</v>
      </c>
      <c r="I10" s="36">
        <v>8205.1</v>
      </c>
      <c r="J10" s="36">
        <v>8289.6</v>
      </c>
    </row>
    <row r="11" spans="1:10" x14ac:dyDescent="0.25">
      <c r="A11" s="2" t="s">
        <v>22</v>
      </c>
      <c r="B11" s="3">
        <v>19</v>
      </c>
      <c r="C11" s="35">
        <v>1230.2</v>
      </c>
      <c r="D11" s="35">
        <v>1258.2</v>
      </c>
      <c r="E11" s="35">
        <v>1286.5999999999999</v>
      </c>
      <c r="F11" s="35">
        <v>1315.1</v>
      </c>
      <c r="G11" s="35">
        <v>1343.9</v>
      </c>
      <c r="H11" s="35">
        <v>1372.8</v>
      </c>
      <c r="I11" s="35">
        <v>1401.8</v>
      </c>
      <c r="J11" s="35">
        <v>1430.9</v>
      </c>
    </row>
    <row r="12" spans="1:10" x14ac:dyDescent="0.25">
      <c r="A12" s="5" t="s">
        <v>23</v>
      </c>
      <c r="B12" s="6">
        <v>21</v>
      </c>
      <c r="C12" s="36">
        <v>1692.8</v>
      </c>
      <c r="D12" s="36">
        <v>1748.8</v>
      </c>
      <c r="E12" s="36">
        <v>1805.1</v>
      </c>
      <c r="F12" s="36">
        <v>1861.4</v>
      </c>
      <c r="G12" s="36">
        <v>1917.4</v>
      </c>
      <c r="H12" s="36">
        <v>1973</v>
      </c>
      <c r="I12" s="36">
        <v>2028.2</v>
      </c>
      <c r="J12" s="36">
        <v>2082.6999999999998</v>
      </c>
    </row>
    <row r="13" spans="1:10" x14ac:dyDescent="0.25">
      <c r="A13" s="2" t="s">
        <v>24</v>
      </c>
      <c r="B13" s="3">
        <v>31</v>
      </c>
      <c r="C13" s="35">
        <v>9640.4</v>
      </c>
      <c r="D13" s="35">
        <v>9752.1</v>
      </c>
      <c r="E13" s="35">
        <v>9862.1</v>
      </c>
      <c r="F13" s="35">
        <v>9969.9</v>
      </c>
      <c r="G13" s="35">
        <v>10075.299999999999</v>
      </c>
      <c r="H13" s="35">
        <v>10177.9</v>
      </c>
      <c r="I13" s="35">
        <v>10277.6</v>
      </c>
      <c r="J13" s="35">
        <v>10374.200000000001</v>
      </c>
    </row>
    <row r="14" spans="1:10" x14ac:dyDescent="0.25">
      <c r="A14" s="5" t="s">
        <v>25</v>
      </c>
      <c r="B14" s="6">
        <v>32</v>
      </c>
      <c r="C14" s="36">
        <v>43227.1</v>
      </c>
      <c r="D14" s="36">
        <v>43938.8</v>
      </c>
      <c r="E14" s="36">
        <v>44643.5</v>
      </c>
      <c r="F14" s="36">
        <v>45340.800000000003</v>
      </c>
      <c r="G14" s="36">
        <v>46029.599999999999</v>
      </c>
      <c r="H14" s="36">
        <v>46709.599999999999</v>
      </c>
      <c r="I14" s="37">
        <v>47379.4</v>
      </c>
      <c r="J14" s="36">
        <v>48037.599999999999</v>
      </c>
    </row>
    <row r="15" spans="1:10" x14ac:dyDescent="0.25">
      <c r="A15" s="2" t="s">
        <v>26</v>
      </c>
      <c r="B15" s="3">
        <v>33</v>
      </c>
      <c r="C15" s="35">
        <v>32443.9</v>
      </c>
      <c r="D15" s="35">
        <v>32725.4</v>
      </c>
      <c r="E15" s="35">
        <v>32998.699999999997</v>
      </c>
      <c r="F15" s="35">
        <v>33264.300000000003</v>
      </c>
      <c r="G15" s="35">
        <v>33522.699999999997</v>
      </c>
      <c r="H15" s="35">
        <v>33774.1</v>
      </c>
      <c r="I15" s="38">
        <v>34019.1</v>
      </c>
      <c r="J15" s="35">
        <v>34257.9</v>
      </c>
    </row>
    <row r="16" spans="1:10" x14ac:dyDescent="0.25">
      <c r="A16" s="5" t="s">
        <v>27</v>
      </c>
      <c r="B16" s="6">
        <v>34</v>
      </c>
      <c r="C16" s="36">
        <v>3467.5</v>
      </c>
      <c r="D16" s="36">
        <v>3510</v>
      </c>
      <c r="E16" s="36">
        <v>3552.5</v>
      </c>
      <c r="F16" s="36">
        <v>3594.9</v>
      </c>
      <c r="G16" s="36">
        <v>3637.1</v>
      </c>
      <c r="H16" s="36">
        <v>3679.2</v>
      </c>
      <c r="I16" s="37">
        <v>3720.9</v>
      </c>
      <c r="J16" s="36">
        <v>3762.2</v>
      </c>
    </row>
    <row r="17" spans="1:10" x14ac:dyDescent="0.25">
      <c r="A17" s="2" t="s">
        <v>28</v>
      </c>
      <c r="B17" s="3">
        <v>35</v>
      </c>
      <c r="C17" s="35">
        <v>37565.800000000003</v>
      </c>
      <c r="D17" s="35">
        <v>37840.699999999997</v>
      </c>
      <c r="E17" s="35">
        <v>38106.6</v>
      </c>
      <c r="F17" s="35">
        <v>38363.199999999997</v>
      </c>
      <c r="G17" s="35">
        <v>38610.199999999997</v>
      </c>
      <c r="H17" s="35">
        <v>38847.599999999999</v>
      </c>
      <c r="I17" s="38">
        <v>39075.300000000003</v>
      </c>
      <c r="J17" s="35">
        <v>39293</v>
      </c>
    </row>
    <row r="18" spans="1:10" x14ac:dyDescent="0.25">
      <c r="A18" s="5" t="s">
        <v>29</v>
      </c>
      <c r="B18" s="6">
        <v>36</v>
      </c>
      <c r="C18" s="36">
        <v>10688.6</v>
      </c>
      <c r="D18" s="36">
        <v>10943.8</v>
      </c>
      <c r="E18" s="36">
        <v>11198.6</v>
      </c>
      <c r="F18" s="36">
        <v>11452.5</v>
      </c>
      <c r="G18" s="36">
        <v>11704.9</v>
      </c>
      <c r="H18" s="36">
        <v>11955.2</v>
      </c>
      <c r="I18" s="36">
        <v>12203.1</v>
      </c>
      <c r="J18" s="36">
        <v>12448.2</v>
      </c>
    </row>
    <row r="19" spans="1:10" x14ac:dyDescent="0.25">
      <c r="A19" s="2" t="s">
        <v>30</v>
      </c>
      <c r="B19" s="3">
        <v>51</v>
      </c>
      <c r="C19" s="35">
        <v>3907.4</v>
      </c>
      <c r="D19" s="35">
        <v>3957.6</v>
      </c>
      <c r="E19" s="35">
        <v>4007.2</v>
      </c>
      <c r="F19" s="35">
        <v>4056.3</v>
      </c>
      <c r="G19" s="35">
        <v>4104.8999999999996</v>
      </c>
      <c r="H19" s="35">
        <v>4152.8</v>
      </c>
      <c r="I19" s="35">
        <v>4200.1000000000004</v>
      </c>
      <c r="J19" s="35">
        <v>4246.5</v>
      </c>
    </row>
    <row r="20" spans="1:10" x14ac:dyDescent="0.25">
      <c r="A20" s="5" t="s">
        <v>31</v>
      </c>
      <c r="B20" s="6">
        <v>52</v>
      </c>
      <c r="C20" s="36">
        <v>4516.1000000000004</v>
      </c>
      <c r="D20" s="36">
        <v>4581.8</v>
      </c>
      <c r="E20" s="36">
        <v>4646.8</v>
      </c>
      <c r="F20" s="36">
        <v>4710.8</v>
      </c>
      <c r="G20" s="36">
        <v>4773.8</v>
      </c>
      <c r="H20" s="36">
        <v>4835.6000000000004</v>
      </c>
      <c r="I20" s="36">
        <v>4896.2</v>
      </c>
      <c r="J20" s="36">
        <v>4955.6000000000004</v>
      </c>
    </row>
    <row r="21" spans="1:10" x14ac:dyDescent="0.25">
      <c r="A21" s="2" t="s">
        <v>32</v>
      </c>
      <c r="B21" s="3">
        <v>53</v>
      </c>
      <c r="C21" s="35">
        <v>4706.2</v>
      </c>
      <c r="D21" s="35">
        <v>4788.6000000000004</v>
      </c>
      <c r="E21" s="35">
        <v>4871.2</v>
      </c>
      <c r="F21" s="35">
        <v>4954</v>
      </c>
      <c r="G21" s="35">
        <v>5036.8999999999996</v>
      </c>
      <c r="H21" s="35">
        <v>5120.1000000000004</v>
      </c>
      <c r="I21" s="35">
        <v>5203.5</v>
      </c>
      <c r="J21" s="35">
        <v>5287.3</v>
      </c>
    </row>
    <row r="22" spans="1:10" x14ac:dyDescent="0.25">
      <c r="A22" s="5" t="s">
        <v>33</v>
      </c>
      <c r="B22" s="6">
        <v>61</v>
      </c>
      <c r="C22" s="36">
        <v>4411.3999999999996</v>
      </c>
      <c r="D22" s="36">
        <v>4488.8999999999996</v>
      </c>
      <c r="E22" s="36">
        <v>4565.6000000000004</v>
      </c>
      <c r="F22" s="36">
        <v>4641.3999999999996</v>
      </c>
      <c r="G22" s="36">
        <v>4716.1000000000004</v>
      </c>
      <c r="H22" s="36">
        <v>4789.6000000000004</v>
      </c>
      <c r="I22" s="36">
        <v>4861.7</v>
      </c>
      <c r="J22" s="36">
        <v>4932.5</v>
      </c>
    </row>
    <row r="23" spans="1:10" x14ac:dyDescent="0.25">
      <c r="A23" s="2" t="s">
        <v>34</v>
      </c>
      <c r="B23" s="3">
        <v>62</v>
      </c>
      <c r="C23" s="35">
        <v>2220.8000000000002</v>
      </c>
      <c r="D23" s="35">
        <v>2275.1</v>
      </c>
      <c r="E23" s="35">
        <v>2329.8000000000002</v>
      </c>
      <c r="F23" s="35">
        <v>2384.6999999999998</v>
      </c>
      <c r="G23" s="35">
        <v>2439.9</v>
      </c>
      <c r="H23" s="35">
        <v>2495</v>
      </c>
      <c r="I23" s="35">
        <v>2550.1999999999998</v>
      </c>
      <c r="J23" s="35">
        <v>2605.3000000000002</v>
      </c>
    </row>
    <row r="24" spans="1:10" x14ac:dyDescent="0.25">
      <c r="A24" s="5" t="s">
        <v>35</v>
      </c>
      <c r="B24" s="6">
        <v>63</v>
      </c>
      <c r="C24" s="36">
        <v>3642.6</v>
      </c>
      <c r="D24" s="36">
        <v>3714.3</v>
      </c>
      <c r="E24" s="36">
        <v>3785</v>
      </c>
      <c r="F24" s="36">
        <v>3854.5</v>
      </c>
      <c r="G24" s="36">
        <v>3922.8</v>
      </c>
      <c r="H24" s="36">
        <v>3989.8</v>
      </c>
      <c r="I24" s="36">
        <v>4055.5</v>
      </c>
      <c r="J24" s="36">
        <v>4119.8</v>
      </c>
    </row>
    <row r="25" spans="1:10" x14ac:dyDescent="0.25">
      <c r="A25" s="2" t="s">
        <v>36</v>
      </c>
      <c r="B25" s="3">
        <v>64</v>
      </c>
      <c r="C25" s="35">
        <v>3576.1</v>
      </c>
      <c r="D25" s="35">
        <v>3673.9</v>
      </c>
      <c r="E25" s="35">
        <v>3772.2</v>
      </c>
      <c r="F25" s="35">
        <v>3870.8</v>
      </c>
      <c r="G25" s="35">
        <v>3969.6</v>
      </c>
      <c r="H25" s="35">
        <v>4068.6</v>
      </c>
      <c r="I25" s="35">
        <v>4167.6000000000004</v>
      </c>
      <c r="J25" s="35">
        <v>4266.5</v>
      </c>
    </row>
    <row r="26" spans="1:10" x14ac:dyDescent="0.25">
      <c r="A26" s="5" t="s">
        <v>37</v>
      </c>
      <c r="B26" s="6">
        <v>65</v>
      </c>
      <c r="C26" s="36" t="s">
        <v>62</v>
      </c>
      <c r="D26" s="36" t="s">
        <v>62</v>
      </c>
      <c r="E26" s="36" t="s">
        <v>62</v>
      </c>
      <c r="F26" s="36" t="s">
        <v>62</v>
      </c>
      <c r="G26" s="36" t="s">
        <v>62</v>
      </c>
      <c r="H26" s="36" t="s">
        <v>62</v>
      </c>
      <c r="I26" s="36" t="s">
        <v>62</v>
      </c>
      <c r="J26" s="36" t="s">
        <v>62</v>
      </c>
    </row>
    <row r="27" spans="1:10" x14ac:dyDescent="0.25">
      <c r="A27" s="2" t="s">
        <v>38</v>
      </c>
      <c r="B27" s="3">
        <v>71</v>
      </c>
      <c r="C27" s="35">
        <v>2277.6999999999998</v>
      </c>
      <c r="D27" s="35">
        <v>2305.9</v>
      </c>
      <c r="E27" s="35">
        <v>2333.5</v>
      </c>
      <c r="F27" s="35">
        <v>2360.4</v>
      </c>
      <c r="G27" s="35">
        <v>2386.6</v>
      </c>
      <c r="H27" s="35">
        <v>2412.1</v>
      </c>
      <c r="I27" s="35">
        <v>2436.9</v>
      </c>
      <c r="J27" s="35">
        <v>2461</v>
      </c>
    </row>
    <row r="28" spans="1:10" x14ac:dyDescent="0.25">
      <c r="A28" s="5" t="s">
        <v>39</v>
      </c>
      <c r="B28" s="6">
        <v>72</v>
      </c>
      <c r="C28" s="36">
        <v>2646</v>
      </c>
      <c r="D28" s="36">
        <v>2692.8</v>
      </c>
      <c r="E28" s="36">
        <v>2739.3</v>
      </c>
      <c r="F28" s="36">
        <v>2785.5</v>
      </c>
      <c r="G28" s="36">
        <v>2831.3</v>
      </c>
      <c r="H28" s="36">
        <v>2876.7</v>
      </c>
      <c r="I28" s="36">
        <v>2921.7</v>
      </c>
      <c r="J28" s="36">
        <v>2966.3</v>
      </c>
    </row>
    <row r="29" spans="1:10" x14ac:dyDescent="0.25">
      <c r="A29" s="2" t="s">
        <v>40</v>
      </c>
      <c r="B29" s="3">
        <v>73</v>
      </c>
      <c r="C29" s="35">
        <v>8060.4</v>
      </c>
      <c r="D29" s="35">
        <v>8156.1</v>
      </c>
      <c r="E29" s="35">
        <v>8250</v>
      </c>
      <c r="F29" s="35">
        <v>8342</v>
      </c>
      <c r="G29" s="35">
        <v>8432.2000000000007</v>
      </c>
      <c r="H29" s="35">
        <v>8520.2999999999993</v>
      </c>
      <c r="I29" s="35">
        <v>8606.4</v>
      </c>
      <c r="J29" s="35">
        <v>8690.2999999999993</v>
      </c>
    </row>
    <row r="30" spans="1:10" x14ac:dyDescent="0.25">
      <c r="A30" s="5" t="s">
        <v>41</v>
      </c>
      <c r="B30" s="6">
        <v>74</v>
      </c>
      <c r="C30" s="36">
        <v>2243.6</v>
      </c>
      <c r="D30" s="36">
        <v>2294.4</v>
      </c>
      <c r="E30" s="36">
        <v>2345.5</v>
      </c>
      <c r="F30" s="36">
        <v>2396.6999999999998</v>
      </c>
      <c r="G30" s="36">
        <v>2448.1</v>
      </c>
      <c r="H30" s="36">
        <v>2499.5</v>
      </c>
      <c r="I30" s="36">
        <v>2551</v>
      </c>
      <c r="J30" s="36">
        <v>2602.4</v>
      </c>
    </row>
    <row r="31" spans="1:10" x14ac:dyDescent="0.25">
      <c r="A31" s="2" t="s">
        <v>42</v>
      </c>
      <c r="B31" s="3">
        <v>75</v>
      </c>
      <c r="C31" s="35">
        <v>1044.8</v>
      </c>
      <c r="D31" s="35">
        <v>1062.5999999999999</v>
      </c>
      <c r="E31" s="35">
        <v>1080.3</v>
      </c>
      <c r="F31" s="35">
        <v>1098</v>
      </c>
      <c r="G31" s="35">
        <v>1115.5999999999999</v>
      </c>
      <c r="H31" s="35">
        <v>1133.2</v>
      </c>
      <c r="I31" s="35">
        <v>1150.8</v>
      </c>
      <c r="J31" s="35">
        <v>1168.2</v>
      </c>
    </row>
    <row r="32" spans="1:10" x14ac:dyDescent="0.25">
      <c r="A32" s="5" t="s">
        <v>43</v>
      </c>
      <c r="B32" s="6">
        <v>76</v>
      </c>
      <c r="C32" s="36">
        <v>1164.5999999999999</v>
      </c>
      <c r="D32" s="36">
        <v>1187.5</v>
      </c>
      <c r="E32" s="36">
        <v>1210.7</v>
      </c>
      <c r="F32" s="36">
        <v>1234.3</v>
      </c>
      <c r="G32" s="36">
        <v>1258.0999999999999</v>
      </c>
      <c r="H32" s="36">
        <v>1282.2</v>
      </c>
      <c r="I32" s="36">
        <v>1306.5</v>
      </c>
      <c r="J32" s="36">
        <v>1331</v>
      </c>
    </row>
    <row r="33" spans="1:10" x14ac:dyDescent="0.25">
      <c r="A33" s="2" t="s">
        <v>44</v>
      </c>
      <c r="B33" s="3">
        <v>81</v>
      </c>
      <c r="C33" s="35">
        <v>1541.9</v>
      </c>
      <c r="D33" s="35">
        <v>1570.7</v>
      </c>
      <c r="E33" s="35">
        <v>1599.5</v>
      </c>
      <c r="F33" s="35">
        <v>1628.4</v>
      </c>
      <c r="G33" s="35">
        <v>1657.4</v>
      </c>
      <c r="H33" s="35">
        <v>1686.5</v>
      </c>
      <c r="I33" s="35">
        <v>1715.5</v>
      </c>
      <c r="J33" s="35">
        <v>1744.7</v>
      </c>
    </row>
    <row r="34" spans="1:10" x14ac:dyDescent="0.25">
      <c r="A34" s="5" t="s">
        <v>45</v>
      </c>
      <c r="B34" s="6">
        <v>82</v>
      </c>
      <c r="C34" s="36">
        <v>1043.3</v>
      </c>
      <c r="D34" s="36">
        <v>1067.2</v>
      </c>
      <c r="E34" s="36">
        <v>1091.0999999999999</v>
      </c>
      <c r="F34" s="36">
        <v>1114.9000000000001</v>
      </c>
      <c r="G34" s="36">
        <v>1138.7</v>
      </c>
      <c r="H34" s="36">
        <v>1162.3</v>
      </c>
      <c r="I34" s="36">
        <v>1185.9000000000001</v>
      </c>
      <c r="J34" s="36">
        <v>1209.3</v>
      </c>
    </row>
    <row r="35" spans="1:10" x14ac:dyDescent="0.25">
      <c r="A35" s="2" t="s">
        <v>46</v>
      </c>
      <c r="B35" s="3">
        <v>91</v>
      </c>
      <c r="C35" s="35">
        <v>765.3</v>
      </c>
      <c r="D35" s="35">
        <v>786</v>
      </c>
      <c r="E35" s="35">
        <v>807</v>
      </c>
      <c r="F35" s="35">
        <v>828.3</v>
      </c>
      <c r="G35" s="35">
        <v>849.8</v>
      </c>
      <c r="H35" s="35">
        <v>871.5</v>
      </c>
      <c r="I35" s="35">
        <v>893.4</v>
      </c>
      <c r="J35" s="35">
        <v>915.4</v>
      </c>
    </row>
    <row r="36" spans="1:10" x14ac:dyDescent="0.25">
      <c r="A36" s="5" t="s">
        <v>47</v>
      </c>
      <c r="B36" s="6">
        <v>94</v>
      </c>
      <c r="C36" s="36">
        <v>2857</v>
      </c>
      <c r="D36" s="36">
        <v>2915.3</v>
      </c>
      <c r="E36" s="36">
        <v>2973.8</v>
      </c>
      <c r="F36" s="36">
        <v>3032.5</v>
      </c>
      <c r="G36" s="36">
        <v>3091</v>
      </c>
      <c r="H36" s="36">
        <v>3149.4</v>
      </c>
      <c r="I36" s="36">
        <v>3207.4</v>
      </c>
      <c r="J36" s="36">
        <v>3265.2</v>
      </c>
    </row>
    <row r="37" spans="1:10" x14ac:dyDescent="0.25">
      <c r="A37" s="9" t="s">
        <v>57</v>
      </c>
      <c r="B37" s="9"/>
      <c r="C37" s="39">
        <v>238518.8</v>
      </c>
      <c r="D37" s="39">
        <v>241990.7</v>
      </c>
      <c r="E37" s="39">
        <v>245425.2</v>
      </c>
      <c r="F37" s="39">
        <v>248818.1</v>
      </c>
      <c r="G37" s="39">
        <v>252164.8</v>
      </c>
      <c r="H37" s="39">
        <v>255461.7</v>
      </c>
      <c r="I37" s="39">
        <v>258705</v>
      </c>
      <c r="J37" s="39">
        <v>261890.9</v>
      </c>
    </row>
    <row r="40" spans="1:10" x14ac:dyDescent="0.25">
      <c r="A40" s="41" t="s">
        <v>0</v>
      </c>
      <c r="B40" s="41" t="s">
        <v>9</v>
      </c>
      <c r="C40" s="41" t="s">
        <v>144</v>
      </c>
      <c r="D40" s="41"/>
      <c r="E40" s="41"/>
      <c r="F40" s="41"/>
      <c r="G40" s="41"/>
      <c r="H40" s="41"/>
      <c r="I40" s="41"/>
      <c r="J40" s="41"/>
    </row>
    <row r="41" spans="1:10" x14ac:dyDescent="0.25">
      <c r="A41" s="41"/>
      <c r="B41" s="41"/>
      <c r="C41" s="32">
        <v>2010</v>
      </c>
      <c r="D41" s="32">
        <v>2011</v>
      </c>
      <c r="E41" s="32">
        <v>2012</v>
      </c>
      <c r="F41" s="32">
        <v>2013</v>
      </c>
      <c r="G41" s="32">
        <v>2014</v>
      </c>
      <c r="H41" s="32">
        <v>2015</v>
      </c>
      <c r="I41" s="32">
        <v>2016</v>
      </c>
      <c r="J41" s="32">
        <v>2017</v>
      </c>
    </row>
    <row r="42" spans="1:10" x14ac:dyDescent="0.25">
      <c r="A42" s="2" t="s">
        <v>14</v>
      </c>
      <c r="B42" s="3">
        <v>11</v>
      </c>
      <c r="C42" s="35">
        <v>3076558</v>
      </c>
      <c r="D42" s="35">
        <v>3103728</v>
      </c>
      <c r="E42" s="35">
        <v>3179023</v>
      </c>
      <c r="F42" s="35">
        <v>3253799</v>
      </c>
      <c r="G42" s="35">
        <v>3327349</v>
      </c>
      <c r="H42" s="35">
        <v>3407194</v>
      </c>
      <c r="I42" s="35">
        <v>3479247</v>
      </c>
      <c r="J42" s="35">
        <v>3552430</v>
      </c>
    </row>
    <row r="43" spans="1:10" x14ac:dyDescent="0.25">
      <c r="A43" s="5" t="s">
        <v>15</v>
      </c>
      <c r="B43" s="6">
        <v>12</v>
      </c>
      <c r="C43" s="36">
        <v>9228149</v>
      </c>
      <c r="D43" s="36">
        <v>8828624</v>
      </c>
      <c r="E43" s="36">
        <v>8973852</v>
      </c>
      <c r="F43" s="36">
        <v>9120075</v>
      </c>
      <c r="G43" s="36">
        <v>9264095</v>
      </c>
      <c r="H43" s="36">
        <v>9431866</v>
      </c>
      <c r="I43" s="36">
        <v>9574130</v>
      </c>
      <c r="J43" s="36">
        <v>9716116</v>
      </c>
    </row>
    <row r="44" spans="1:10" x14ac:dyDescent="0.25">
      <c r="A44" s="2" t="s">
        <v>16</v>
      </c>
      <c r="B44" s="3">
        <v>13</v>
      </c>
      <c r="C44" s="35">
        <v>3423721</v>
      </c>
      <c r="D44" s="35">
        <v>3385218</v>
      </c>
      <c r="E44" s="35">
        <v>3437981</v>
      </c>
      <c r="F44" s="35">
        <v>3491355</v>
      </c>
      <c r="G44" s="35">
        <v>3545970</v>
      </c>
      <c r="H44" s="35">
        <v>3609544</v>
      </c>
      <c r="I44" s="35">
        <v>3663833</v>
      </c>
      <c r="J44" s="35">
        <v>3717416</v>
      </c>
    </row>
    <row r="45" spans="1:10" x14ac:dyDescent="0.25">
      <c r="A45" s="5" t="s">
        <v>17</v>
      </c>
      <c r="B45" s="6">
        <v>14</v>
      </c>
      <c r="C45" s="36">
        <v>3682863</v>
      </c>
      <c r="D45" s="36">
        <v>3823546</v>
      </c>
      <c r="E45" s="36">
        <v>3944883</v>
      </c>
      <c r="F45" s="36">
        <v>4066340</v>
      </c>
      <c r="G45" s="36">
        <v>4188062</v>
      </c>
      <c r="H45" s="36">
        <v>4319794</v>
      </c>
      <c r="I45" s="37">
        <v>4444780</v>
      </c>
      <c r="J45" s="36">
        <v>4571602</v>
      </c>
    </row>
    <row r="46" spans="1:10" x14ac:dyDescent="0.25">
      <c r="A46" s="2" t="s">
        <v>18</v>
      </c>
      <c r="B46" s="3">
        <v>15</v>
      </c>
      <c r="C46" s="35">
        <v>2030906</v>
      </c>
      <c r="D46" s="35">
        <v>2197994</v>
      </c>
      <c r="E46" s="35">
        <v>2252441</v>
      </c>
      <c r="F46" s="35">
        <v>2306826</v>
      </c>
      <c r="G46" s="35">
        <v>2361195</v>
      </c>
      <c r="H46" s="35">
        <v>2420355</v>
      </c>
      <c r="I46" s="35">
        <v>2475015</v>
      </c>
      <c r="J46" s="35">
        <v>2530070</v>
      </c>
    </row>
    <row r="47" spans="1:10" x14ac:dyDescent="0.25">
      <c r="A47" s="5" t="s">
        <v>19</v>
      </c>
      <c r="B47" s="6">
        <v>16</v>
      </c>
      <c r="C47" s="36">
        <v>5121599</v>
      </c>
      <c r="D47" s="36">
        <v>5299591</v>
      </c>
      <c r="E47" s="36">
        <v>5398058</v>
      </c>
      <c r="F47" s="36">
        <v>5494656</v>
      </c>
      <c r="G47" s="36">
        <v>5589494</v>
      </c>
      <c r="H47" s="36">
        <v>5695918</v>
      </c>
      <c r="I47" s="36">
        <v>5790137</v>
      </c>
      <c r="J47" s="36">
        <v>5885470</v>
      </c>
    </row>
    <row r="48" spans="1:10" x14ac:dyDescent="0.25">
      <c r="A48" s="2" t="s">
        <v>20</v>
      </c>
      <c r="B48" s="3">
        <v>17</v>
      </c>
      <c r="C48" s="35">
        <v>1193130</v>
      </c>
      <c r="D48" s="35">
        <v>1218642</v>
      </c>
      <c r="E48" s="35">
        <v>1246185</v>
      </c>
      <c r="F48" s="35">
        <v>1274222</v>
      </c>
      <c r="G48" s="35">
        <v>1301621</v>
      </c>
      <c r="H48" s="35">
        <v>1331561</v>
      </c>
      <c r="I48" s="35">
        <v>1358635</v>
      </c>
      <c r="J48" s="35">
        <v>1385774</v>
      </c>
    </row>
    <row r="49" spans="1:10" x14ac:dyDescent="0.25">
      <c r="A49" s="5" t="s">
        <v>21</v>
      </c>
      <c r="B49" s="6">
        <v>18</v>
      </c>
      <c r="C49" s="36">
        <v>5421696</v>
      </c>
      <c r="D49" s="36">
        <v>5464673</v>
      </c>
      <c r="E49" s="36">
        <v>5547148</v>
      </c>
      <c r="F49" s="36">
        <v>5630189</v>
      </c>
      <c r="G49" s="36">
        <v>5711308</v>
      </c>
      <c r="H49" s="36">
        <v>5805089</v>
      </c>
      <c r="I49" s="36">
        <v>5884265</v>
      </c>
      <c r="J49" s="36">
        <v>5962659</v>
      </c>
    </row>
    <row r="50" spans="1:10" x14ac:dyDescent="0.25">
      <c r="A50" s="2" t="s">
        <v>22</v>
      </c>
      <c r="B50" s="3">
        <v>19</v>
      </c>
      <c r="C50" s="35">
        <v>835878</v>
      </c>
      <c r="D50" s="35">
        <v>885229</v>
      </c>
      <c r="E50" s="35">
        <v>909844</v>
      </c>
      <c r="F50" s="35">
        <v>934481</v>
      </c>
      <c r="G50" s="35">
        <v>958875</v>
      </c>
      <c r="H50" s="35">
        <v>985601</v>
      </c>
      <c r="I50" s="35">
        <v>1010338</v>
      </c>
      <c r="J50" s="35">
        <v>1035519</v>
      </c>
    </row>
    <row r="51" spans="1:10" x14ac:dyDescent="0.25">
      <c r="A51" s="5" t="s">
        <v>23</v>
      </c>
      <c r="B51" s="6">
        <v>21</v>
      </c>
      <c r="C51" s="36">
        <v>1083501</v>
      </c>
      <c r="D51" s="36">
        <v>1213172</v>
      </c>
      <c r="E51" s="36">
        <v>1247103</v>
      </c>
      <c r="F51" s="36">
        <v>1281064</v>
      </c>
      <c r="G51" s="36">
        <v>1315103</v>
      </c>
      <c r="H51" s="36">
        <v>1353370</v>
      </c>
      <c r="I51" s="36">
        <v>1391983</v>
      </c>
      <c r="J51" s="36">
        <v>1433815</v>
      </c>
    </row>
    <row r="52" spans="1:10" x14ac:dyDescent="0.25">
      <c r="A52" s="2" t="s">
        <v>24</v>
      </c>
      <c r="B52" s="3">
        <v>31</v>
      </c>
      <c r="C52" s="35">
        <v>7100754</v>
      </c>
      <c r="D52" s="35">
        <v>7364003</v>
      </c>
      <c r="E52" s="35">
        <v>7442276</v>
      </c>
      <c r="F52" s="35">
        <v>7512066</v>
      </c>
      <c r="G52" s="35">
        <v>7577112</v>
      </c>
      <c r="H52" s="35">
        <v>7642989</v>
      </c>
      <c r="I52" s="35">
        <v>7719751</v>
      </c>
      <c r="J52" s="35">
        <v>7782613</v>
      </c>
    </row>
    <row r="53" spans="1:10" x14ac:dyDescent="0.25">
      <c r="A53" s="5" t="s">
        <v>25</v>
      </c>
      <c r="B53" s="6">
        <v>32</v>
      </c>
      <c r="C53" s="36">
        <v>30449300</v>
      </c>
      <c r="D53" s="36">
        <v>31112527</v>
      </c>
      <c r="E53" s="36">
        <v>31769397</v>
      </c>
      <c r="F53" s="36">
        <v>32425378</v>
      </c>
      <c r="G53" s="36">
        <v>33073222</v>
      </c>
      <c r="H53" s="36">
        <v>33799099</v>
      </c>
      <c r="I53" s="37">
        <v>34422154</v>
      </c>
      <c r="J53" s="36">
        <v>35051385</v>
      </c>
    </row>
    <row r="54" spans="1:10" x14ac:dyDescent="0.25">
      <c r="A54" s="2" t="s">
        <v>26</v>
      </c>
      <c r="B54" s="3">
        <v>33</v>
      </c>
      <c r="C54" s="35">
        <v>24839061</v>
      </c>
      <c r="D54" s="35">
        <v>24075296</v>
      </c>
      <c r="E54" s="35">
        <v>24371558</v>
      </c>
      <c r="F54" s="35">
        <v>24674968</v>
      </c>
      <c r="G54" s="35">
        <v>24978211</v>
      </c>
      <c r="H54" s="35">
        <v>25339285</v>
      </c>
      <c r="I54" s="38">
        <v>25633468</v>
      </c>
      <c r="J54" s="35">
        <v>25922935</v>
      </c>
    </row>
    <row r="55" spans="1:10" x14ac:dyDescent="0.25">
      <c r="A55" s="5" t="s">
        <v>27</v>
      </c>
      <c r="B55" s="6">
        <v>34</v>
      </c>
      <c r="C55" s="36">
        <v>2894561</v>
      </c>
      <c r="D55" s="36">
        <v>2721706</v>
      </c>
      <c r="E55" s="36">
        <v>2759370</v>
      </c>
      <c r="F55" s="36">
        <v>2795375</v>
      </c>
      <c r="G55" s="36">
        <v>2829783</v>
      </c>
      <c r="H55" s="36">
        <v>2870015</v>
      </c>
      <c r="I55" s="37">
        <v>2904301</v>
      </c>
      <c r="J55" s="36">
        <v>2939003</v>
      </c>
    </row>
    <row r="56" spans="1:10" x14ac:dyDescent="0.25">
      <c r="A56" s="2" t="s">
        <v>28</v>
      </c>
      <c r="B56" s="3">
        <v>35</v>
      </c>
      <c r="C56" s="35">
        <v>29560609</v>
      </c>
      <c r="D56" s="35">
        <v>28468595</v>
      </c>
      <c r="E56" s="35">
        <v>28771154</v>
      </c>
      <c r="F56" s="35">
        <v>29076011</v>
      </c>
      <c r="G56" s="35">
        <v>29376999</v>
      </c>
      <c r="H56" s="35">
        <v>29738601</v>
      </c>
      <c r="I56" s="38">
        <v>30025855</v>
      </c>
      <c r="J56" s="35">
        <v>30306204</v>
      </c>
    </row>
    <row r="57" spans="1:10" x14ac:dyDescent="0.25">
      <c r="A57" s="5" t="s">
        <v>29</v>
      </c>
      <c r="B57" s="6">
        <v>36</v>
      </c>
      <c r="C57" s="36">
        <v>6937308</v>
      </c>
      <c r="D57" s="36">
        <v>7609729</v>
      </c>
      <c r="E57" s="36">
        <v>7821371</v>
      </c>
      <c r="F57" s="36">
        <v>8032957</v>
      </c>
      <c r="G57" s="36">
        <v>8243117</v>
      </c>
      <c r="H57" s="36">
        <v>8467801</v>
      </c>
      <c r="I57" s="36">
        <v>8673896</v>
      </c>
      <c r="J57" s="36">
        <v>8878622</v>
      </c>
    </row>
    <row r="58" spans="1:10" x14ac:dyDescent="0.25">
      <c r="A58" s="2" t="s">
        <v>30</v>
      </c>
      <c r="B58" s="3">
        <v>51</v>
      </c>
      <c r="C58" s="35">
        <v>2748117</v>
      </c>
      <c r="D58" s="35">
        <v>2932903</v>
      </c>
      <c r="E58" s="35">
        <v>2977297</v>
      </c>
      <c r="F58" s="35">
        <v>3021993</v>
      </c>
      <c r="G58" s="35">
        <v>3066498</v>
      </c>
      <c r="H58" s="35">
        <v>3118036</v>
      </c>
      <c r="I58" s="35">
        <v>3164653</v>
      </c>
      <c r="J58" s="35">
        <v>3212208</v>
      </c>
    </row>
    <row r="59" spans="1:10" x14ac:dyDescent="0.25">
      <c r="A59" s="5" t="s">
        <v>31</v>
      </c>
      <c r="B59" s="6">
        <v>52</v>
      </c>
      <c r="C59" s="36">
        <v>3093990</v>
      </c>
      <c r="D59" s="36">
        <v>3139264</v>
      </c>
      <c r="E59" s="36">
        <v>3193661</v>
      </c>
      <c r="F59" s="36">
        <v>3248337</v>
      </c>
      <c r="G59" s="36">
        <v>3302442</v>
      </c>
      <c r="H59" s="36">
        <v>3364255</v>
      </c>
      <c r="I59" s="36">
        <v>3417677</v>
      </c>
      <c r="J59" s="36">
        <v>3470945</v>
      </c>
    </row>
    <row r="60" spans="1:10" x14ac:dyDescent="0.25">
      <c r="A60" s="2" t="s">
        <v>32</v>
      </c>
      <c r="B60" s="3">
        <v>53</v>
      </c>
      <c r="C60" s="35">
        <v>3167275</v>
      </c>
      <c r="D60" s="35">
        <v>3023971</v>
      </c>
      <c r="E60" s="35">
        <v>3085405</v>
      </c>
      <c r="F60" s="35">
        <v>3151977</v>
      </c>
      <c r="G60" s="35">
        <v>3218824</v>
      </c>
      <c r="H60" s="35">
        <v>3297575</v>
      </c>
      <c r="I60" s="35">
        <v>3366980</v>
      </c>
      <c r="J60" s="35">
        <v>3437272</v>
      </c>
    </row>
    <row r="61" spans="1:10" x14ac:dyDescent="0.25">
      <c r="A61" s="5" t="s">
        <v>33</v>
      </c>
      <c r="B61" s="6">
        <v>61</v>
      </c>
      <c r="C61" s="36">
        <v>3037972</v>
      </c>
      <c r="D61" s="36">
        <v>3084102</v>
      </c>
      <c r="E61" s="36">
        <v>3150366</v>
      </c>
      <c r="F61" s="36">
        <v>3215431</v>
      </c>
      <c r="G61" s="36">
        <v>3280977</v>
      </c>
      <c r="H61" s="36">
        <v>3351634</v>
      </c>
      <c r="I61" s="36">
        <v>3414720</v>
      </c>
      <c r="J61" s="36">
        <v>3477633</v>
      </c>
    </row>
    <row r="62" spans="1:10" x14ac:dyDescent="0.25">
      <c r="A62" s="2" t="s">
        <v>34</v>
      </c>
      <c r="B62" s="3">
        <v>62</v>
      </c>
      <c r="C62" s="35">
        <v>1485349</v>
      </c>
      <c r="D62" s="35">
        <v>1565819</v>
      </c>
      <c r="E62" s="35">
        <v>1613820</v>
      </c>
      <c r="F62" s="35">
        <v>1662543</v>
      </c>
      <c r="G62" s="35">
        <v>1711028</v>
      </c>
      <c r="H62" s="35">
        <v>1763370</v>
      </c>
      <c r="I62" s="35">
        <v>1812005</v>
      </c>
      <c r="J62" s="35">
        <v>1861537</v>
      </c>
    </row>
    <row r="63" spans="1:10" x14ac:dyDescent="0.25">
      <c r="A63" s="5" t="s">
        <v>35</v>
      </c>
      <c r="B63" s="6">
        <v>63</v>
      </c>
      <c r="C63" s="36">
        <v>2578012</v>
      </c>
      <c r="D63" s="36">
        <v>2606101</v>
      </c>
      <c r="E63" s="36">
        <v>2659666</v>
      </c>
      <c r="F63" s="36">
        <v>2712965</v>
      </c>
      <c r="G63" s="36">
        <v>2766075</v>
      </c>
      <c r="H63" s="36">
        <v>2825174</v>
      </c>
      <c r="I63" s="36">
        <v>2878470</v>
      </c>
      <c r="J63" s="36">
        <v>2932090</v>
      </c>
    </row>
    <row r="64" spans="1:10" x14ac:dyDescent="0.25">
      <c r="A64" s="2" t="s">
        <v>36</v>
      </c>
      <c r="B64" s="3">
        <v>64</v>
      </c>
      <c r="C64" s="35">
        <v>2307357</v>
      </c>
      <c r="D64" s="35">
        <v>2533446</v>
      </c>
      <c r="E64" s="35">
        <v>2615199</v>
      </c>
      <c r="F64" s="35">
        <v>2696901</v>
      </c>
      <c r="G64" s="35">
        <v>2778974</v>
      </c>
      <c r="H64" s="35">
        <v>2431597</v>
      </c>
      <c r="I64" s="35">
        <v>2498281</v>
      </c>
      <c r="J64" s="35">
        <v>2565035</v>
      </c>
    </row>
    <row r="65" spans="1:10" x14ac:dyDescent="0.25">
      <c r="A65" s="5" t="s">
        <v>37</v>
      </c>
      <c r="B65" s="6">
        <v>65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436151</v>
      </c>
      <c r="I65" s="36">
        <v>455359</v>
      </c>
      <c r="J65" s="36">
        <v>475051</v>
      </c>
    </row>
    <row r="66" spans="1:10" x14ac:dyDescent="0.25">
      <c r="A66" s="2" t="s">
        <v>38</v>
      </c>
      <c r="B66" s="3">
        <v>71</v>
      </c>
      <c r="C66" s="35">
        <v>1710924</v>
      </c>
      <c r="D66" s="35">
        <v>1678322</v>
      </c>
      <c r="E66" s="35">
        <v>1703127</v>
      </c>
      <c r="F66" s="35">
        <v>1728336</v>
      </c>
      <c r="G66" s="35">
        <v>1753024</v>
      </c>
      <c r="H66" s="35">
        <v>1781829</v>
      </c>
      <c r="I66" s="35">
        <v>1806190</v>
      </c>
      <c r="J66" s="35">
        <v>1830353</v>
      </c>
    </row>
    <row r="67" spans="1:10" x14ac:dyDescent="0.25">
      <c r="A67" s="5" t="s">
        <v>39</v>
      </c>
      <c r="B67" s="6">
        <v>72</v>
      </c>
      <c r="C67" s="36">
        <v>1780305</v>
      </c>
      <c r="D67" s="36">
        <v>1869941</v>
      </c>
      <c r="E67" s="36">
        <v>1909868</v>
      </c>
      <c r="F67" s="36">
        <v>1949587</v>
      </c>
      <c r="G67" s="36">
        <v>1988801</v>
      </c>
      <c r="H67" s="36">
        <v>2031935</v>
      </c>
      <c r="I67" s="36">
        <v>2070233</v>
      </c>
      <c r="J67" s="36">
        <v>2107999</v>
      </c>
    </row>
    <row r="68" spans="1:10" x14ac:dyDescent="0.25">
      <c r="A68" s="2" t="s">
        <v>40</v>
      </c>
      <c r="B68" s="3">
        <v>73</v>
      </c>
      <c r="C68" s="35">
        <v>5721682</v>
      </c>
      <c r="D68" s="35">
        <v>5649873</v>
      </c>
      <c r="E68" s="35">
        <v>5742699</v>
      </c>
      <c r="F68" s="35">
        <v>5836112</v>
      </c>
      <c r="G68" s="35">
        <v>5929885</v>
      </c>
      <c r="H68" s="35">
        <v>6035448</v>
      </c>
      <c r="I68" s="35">
        <v>6124063</v>
      </c>
      <c r="J68" s="35">
        <v>6209601</v>
      </c>
    </row>
    <row r="69" spans="1:10" x14ac:dyDescent="0.25">
      <c r="A69" s="5" t="s">
        <v>41</v>
      </c>
      <c r="B69" s="6">
        <v>74</v>
      </c>
      <c r="C69" s="36">
        <v>1438629</v>
      </c>
      <c r="D69" s="36">
        <v>1478323</v>
      </c>
      <c r="E69" s="36">
        <v>1517847</v>
      </c>
      <c r="F69" s="36">
        <v>1558315</v>
      </c>
      <c r="G69" s="36">
        <v>1599031</v>
      </c>
      <c r="H69" s="36">
        <v>1644107</v>
      </c>
      <c r="I69" s="36">
        <v>1685354</v>
      </c>
      <c r="J69" s="36">
        <v>1726913</v>
      </c>
    </row>
    <row r="70" spans="1:10" x14ac:dyDescent="0.25">
      <c r="A70" s="2" t="s">
        <v>42</v>
      </c>
      <c r="B70" s="3">
        <v>75</v>
      </c>
      <c r="C70" s="35">
        <v>711683</v>
      </c>
      <c r="D70" s="35">
        <v>733643</v>
      </c>
      <c r="E70" s="35">
        <v>751191</v>
      </c>
      <c r="F70" s="35">
        <v>768728</v>
      </c>
      <c r="G70" s="35">
        <v>785923</v>
      </c>
      <c r="H70" s="35">
        <v>804631</v>
      </c>
      <c r="I70" s="35">
        <v>821251</v>
      </c>
      <c r="J70" s="35">
        <v>837698</v>
      </c>
    </row>
    <row r="71" spans="1:10" x14ac:dyDescent="0.25">
      <c r="A71" s="5" t="s">
        <v>43</v>
      </c>
      <c r="B71" s="6">
        <v>76</v>
      </c>
      <c r="C71" s="36">
        <v>759702</v>
      </c>
      <c r="D71" s="36">
        <v>783828</v>
      </c>
      <c r="E71" s="36">
        <v>803276</v>
      </c>
      <c r="F71" s="36">
        <v>823272</v>
      </c>
      <c r="G71" s="36">
        <v>843984</v>
      </c>
      <c r="H71" s="36">
        <v>866634</v>
      </c>
      <c r="I71" s="36">
        <v>887312</v>
      </c>
      <c r="J71" s="36">
        <v>908056</v>
      </c>
    </row>
    <row r="72" spans="1:10" x14ac:dyDescent="0.25">
      <c r="A72" s="2" t="s">
        <v>44</v>
      </c>
      <c r="B72" s="3">
        <v>81</v>
      </c>
      <c r="C72" s="35">
        <v>925191</v>
      </c>
      <c r="D72" s="35">
        <v>1020025</v>
      </c>
      <c r="E72" s="35">
        <v>1042250</v>
      </c>
      <c r="F72" s="35">
        <v>1065483</v>
      </c>
      <c r="G72" s="35">
        <v>1089204</v>
      </c>
      <c r="H72" s="35">
        <v>1116072</v>
      </c>
      <c r="I72" s="35">
        <v>1140023</v>
      </c>
      <c r="J72" s="35">
        <v>1163910</v>
      </c>
    </row>
    <row r="73" spans="1:10" x14ac:dyDescent="0.25">
      <c r="A73" s="5" t="s">
        <v>45</v>
      </c>
      <c r="B73" s="6">
        <v>82</v>
      </c>
      <c r="C73" s="36">
        <v>669578</v>
      </c>
      <c r="D73" s="36">
        <v>687927</v>
      </c>
      <c r="E73" s="36">
        <v>705593</v>
      </c>
      <c r="F73" s="36">
        <v>723894</v>
      </c>
      <c r="G73" s="36">
        <v>742722</v>
      </c>
      <c r="H73" s="36">
        <v>763299</v>
      </c>
      <c r="I73" s="36">
        <v>782438</v>
      </c>
      <c r="J73" s="36">
        <v>801856</v>
      </c>
    </row>
    <row r="74" spans="1:10" x14ac:dyDescent="0.25">
      <c r="A74" s="2" t="s">
        <v>46</v>
      </c>
      <c r="B74" s="3">
        <v>91</v>
      </c>
      <c r="C74" s="35">
        <v>522970</v>
      </c>
      <c r="D74" s="35">
        <v>521070</v>
      </c>
      <c r="E74" s="35">
        <v>538576</v>
      </c>
      <c r="F74" s="35">
        <v>556205</v>
      </c>
      <c r="G74" s="35">
        <v>573822</v>
      </c>
      <c r="H74" s="35">
        <v>592699</v>
      </c>
      <c r="I74" s="35">
        <v>610789</v>
      </c>
      <c r="J74" s="35">
        <v>629277</v>
      </c>
    </row>
    <row r="75" spans="1:10" x14ac:dyDescent="0.25">
      <c r="A75" s="5" t="s">
        <v>47</v>
      </c>
      <c r="B75" s="6">
        <v>94</v>
      </c>
      <c r="C75" s="36">
        <v>1479086</v>
      </c>
      <c r="D75" s="36">
        <v>1926578</v>
      </c>
      <c r="E75" s="36">
        <v>1983744</v>
      </c>
      <c r="F75" s="36">
        <v>2040629</v>
      </c>
      <c r="G75" s="36">
        <v>2097242</v>
      </c>
      <c r="H75" s="36">
        <v>2157087</v>
      </c>
      <c r="I75" s="36">
        <v>2213048</v>
      </c>
      <c r="J75" s="36">
        <v>2268851</v>
      </c>
    </row>
    <row r="76" spans="1:10" x14ac:dyDescent="0.25">
      <c r="A76" s="9" t="s">
        <v>57</v>
      </c>
      <c r="B76" s="9"/>
      <c r="C76" s="39">
        <v>171017416</v>
      </c>
      <c r="D76" s="39">
        <v>172007409</v>
      </c>
      <c r="E76" s="39">
        <v>175065229</v>
      </c>
      <c r="F76" s="39">
        <v>178130470</v>
      </c>
      <c r="G76" s="39">
        <v>181169972</v>
      </c>
      <c r="H76" s="39">
        <v>184599615</v>
      </c>
      <c r="I76" s="39">
        <v>187600634</v>
      </c>
      <c r="J76" s="39">
        <v>190587918</v>
      </c>
    </row>
    <row r="79" spans="1:10" x14ac:dyDescent="0.25">
      <c r="A79" s="41" t="s">
        <v>0</v>
      </c>
      <c r="B79" s="41" t="s">
        <v>9</v>
      </c>
      <c r="C79" s="41" t="s">
        <v>145</v>
      </c>
      <c r="D79" s="41"/>
      <c r="E79" s="41"/>
      <c r="F79" s="41"/>
      <c r="G79" s="41"/>
      <c r="H79" s="41"/>
      <c r="I79" s="41"/>
      <c r="J79" s="41"/>
    </row>
    <row r="80" spans="1:10" x14ac:dyDescent="0.25">
      <c r="A80" s="41"/>
      <c r="B80" s="41"/>
      <c r="C80" s="32">
        <v>2010</v>
      </c>
      <c r="D80" s="32">
        <v>2011</v>
      </c>
      <c r="E80" s="32">
        <v>2012</v>
      </c>
      <c r="F80" s="32">
        <v>2013</v>
      </c>
      <c r="G80" s="32">
        <v>2014</v>
      </c>
      <c r="H80" s="32">
        <v>2015</v>
      </c>
      <c r="I80" s="32">
        <v>2016</v>
      </c>
      <c r="J80" s="32">
        <v>2017</v>
      </c>
    </row>
    <row r="81" spans="1:10" x14ac:dyDescent="0.25">
      <c r="A81" s="2" t="s">
        <v>14</v>
      </c>
      <c r="B81" s="3">
        <v>11</v>
      </c>
      <c r="C81" s="35">
        <v>3068650</v>
      </c>
      <c r="D81" s="35">
        <v>3146547</v>
      </c>
      <c r="E81" s="35">
        <v>3221657</v>
      </c>
      <c r="F81" s="35">
        <v>3293917</v>
      </c>
      <c r="G81" s="35">
        <v>3367007</v>
      </c>
      <c r="H81" s="35">
        <v>3440634</v>
      </c>
      <c r="I81" s="35">
        <v>3513965</v>
      </c>
      <c r="J81" s="35">
        <v>3590825</v>
      </c>
    </row>
    <row r="82" spans="1:10" x14ac:dyDescent="0.25">
      <c r="A82" s="5" t="s">
        <v>15</v>
      </c>
      <c r="B82" s="6">
        <v>12</v>
      </c>
      <c r="C82" s="36">
        <v>9520274</v>
      </c>
      <c r="D82" s="36">
        <v>8911109</v>
      </c>
      <c r="E82" s="36">
        <v>9058353</v>
      </c>
      <c r="F82" s="36">
        <v>9205210</v>
      </c>
      <c r="G82" s="36">
        <v>9351041</v>
      </c>
      <c r="H82" s="36">
        <v>9498974</v>
      </c>
      <c r="I82" s="36">
        <v>9641892</v>
      </c>
      <c r="J82" s="36">
        <v>9789363</v>
      </c>
    </row>
    <row r="83" spans="1:10" x14ac:dyDescent="0.25">
      <c r="A83" s="2" t="s">
        <v>16</v>
      </c>
      <c r="B83" s="3">
        <v>13</v>
      </c>
      <c r="C83" s="35">
        <v>3306264</v>
      </c>
      <c r="D83" s="35">
        <v>3414532</v>
      </c>
      <c r="E83" s="35">
        <v>3468044</v>
      </c>
      <c r="F83" s="35">
        <v>3523167</v>
      </c>
      <c r="G83" s="35">
        <v>3577219</v>
      </c>
      <c r="H83" s="35">
        <v>3634236</v>
      </c>
      <c r="I83" s="35">
        <v>3688126</v>
      </c>
      <c r="J83" s="35">
        <v>3746830</v>
      </c>
    </row>
    <row r="84" spans="1:10" x14ac:dyDescent="0.25">
      <c r="A84" s="5" t="s">
        <v>17</v>
      </c>
      <c r="B84" s="6">
        <v>14</v>
      </c>
      <c r="C84" s="36">
        <v>3734841</v>
      </c>
      <c r="D84" s="36">
        <v>3893354</v>
      </c>
      <c r="E84" s="36">
        <v>4013974</v>
      </c>
      <c r="F84" s="36">
        <v>4135186</v>
      </c>
      <c r="G84" s="36">
        <v>4257120</v>
      </c>
      <c r="H84" s="36">
        <v>4383550</v>
      </c>
      <c r="I84" s="37">
        <v>4509908</v>
      </c>
      <c r="J84" s="36">
        <v>4634041</v>
      </c>
    </row>
    <row r="85" spans="1:10" x14ac:dyDescent="0.25">
      <c r="A85" s="2" t="s">
        <v>18</v>
      </c>
      <c r="B85" s="3">
        <v>15</v>
      </c>
      <c r="C85" s="35">
        <v>2349742</v>
      </c>
      <c r="D85" s="35">
        <v>2231473</v>
      </c>
      <c r="E85" s="35">
        <v>2285980</v>
      </c>
      <c r="F85" s="35">
        <v>2340483</v>
      </c>
      <c r="G85" s="35">
        <v>2395083</v>
      </c>
      <c r="H85" s="35">
        <v>2450464</v>
      </c>
      <c r="I85" s="35">
        <v>2505550</v>
      </c>
      <c r="J85" s="35">
        <v>2554395</v>
      </c>
    </row>
    <row r="86" spans="1:10" x14ac:dyDescent="0.25">
      <c r="A86" s="5" t="s">
        <v>19</v>
      </c>
      <c r="B86" s="6">
        <v>16</v>
      </c>
      <c r="C86" s="36">
        <v>5218600</v>
      </c>
      <c r="D86" s="36">
        <v>5357324</v>
      </c>
      <c r="E86" s="36">
        <v>5454772</v>
      </c>
      <c r="F86" s="36">
        <v>5549041</v>
      </c>
      <c r="G86" s="36">
        <v>5643636</v>
      </c>
      <c r="H86" s="36">
        <v>5741308</v>
      </c>
      <c r="I86" s="36">
        <v>5837451</v>
      </c>
      <c r="J86" s="36">
        <v>5933755</v>
      </c>
    </row>
    <row r="87" spans="1:10" x14ac:dyDescent="0.25">
      <c r="A87" s="2" t="s">
        <v>20</v>
      </c>
      <c r="B87" s="3">
        <v>17</v>
      </c>
      <c r="C87" s="35">
        <v>1189855</v>
      </c>
      <c r="D87" s="35">
        <v>1235714</v>
      </c>
      <c r="E87" s="35">
        <v>1262919</v>
      </c>
      <c r="F87" s="35">
        <v>1290430</v>
      </c>
      <c r="G87" s="35">
        <v>1318003</v>
      </c>
      <c r="H87" s="35">
        <v>1345754</v>
      </c>
      <c r="I87" s="35">
        <v>1372777</v>
      </c>
      <c r="J87" s="35">
        <v>1398542</v>
      </c>
    </row>
    <row r="88" spans="1:10" x14ac:dyDescent="0.25">
      <c r="A88" s="5" t="s">
        <v>21</v>
      </c>
      <c r="B88" s="6">
        <v>18</v>
      </c>
      <c r="C88" s="36">
        <v>5824370</v>
      </c>
      <c r="D88" s="36">
        <v>5512262</v>
      </c>
      <c r="E88" s="36">
        <v>5595455</v>
      </c>
      <c r="F88" s="36">
        <v>5677512</v>
      </c>
      <c r="G88" s="36">
        <v>5759171</v>
      </c>
      <c r="H88" s="36">
        <v>5841965</v>
      </c>
      <c r="I88" s="36">
        <v>5921182</v>
      </c>
      <c r="J88" s="36">
        <v>6003702</v>
      </c>
    </row>
    <row r="89" spans="1:10" x14ac:dyDescent="0.25">
      <c r="A89" s="2" t="s">
        <v>22</v>
      </c>
      <c r="B89" s="3">
        <v>19</v>
      </c>
      <c r="C89" s="35">
        <v>932061</v>
      </c>
      <c r="D89" s="35">
        <v>899719</v>
      </c>
      <c r="E89" s="35">
        <v>924448</v>
      </c>
      <c r="F89" s="35">
        <v>948683</v>
      </c>
      <c r="G89" s="35">
        <v>973192</v>
      </c>
      <c r="H89" s="35">
        <v>998120</v>
      </c>
      <c r="I89" s="35">
        <v>1022955</v>
      </c>
      <c r="J89" s="35">
        <v>1047683</v>
      </c>
    </row>
    <row r="90" spans="1:10" x14ac:dyDescent="0.25">
      <c r="A90" s="5" t="s">
        <v>23</v>
      </c>
      <c r="B90" s="6">
        <v>21</v>
      </c>
      <c r="C90" s="36">
        <v>1200402</v>
      </c>
      <c r="D90" s="36">
        <v>1227617</v>
      </c>
      <c r="E90" s="36">
        <v>1261770</v>
      </c>
      <c r="F90" s="36">
        <v>1295690</v>
      </c>
      <c r="G90" s="36">
        <v>1332032</v>
      </c>
      <c r="H90" s="36">
        <v>1370889</v>
      </c>
      <c r="I90" s="36">
        <v>1412772</v>
      </c>
      <c r="J90" s="36">
        <v>1454769</v>
      </c>
    </row>
    <row r="91" spans="1:10" x14ac:dyDescent="0.25">
      <c r="A91" s="2" t="s">
        <v>24</v>
      </c>
      <c r="B91" s="3">
        <v>31</v>
      </c>
      <c r="C91" s="35">
        <v>7772812</v>
      </c>
      <c r="D91" s="35">
        <v>7400198</v>
      </c>
      <c r="E91" s="35">
        <v>7471896</v>
      </c>
      <c r="F91" s="35">
        <v>7536548</v>
      </c>
      <c r="G91" s="35">
        <v>7601474</v>
      </c>
      <c r="H91" s="35">
        <v>7670587</v>
      </c>
      <c r="I91" s="35">
        <v>7739885</v>
      </c>
      <c r="J91" s="35">
        <v>7836404</v>
      </c>
    </row>
    <row r="92" spans="1:10" x14ac:dyDescent="0.25">
      <c r="A92" s="5" t="s">
        <v>25</v>
      </c>
      <c r="B92" s="6">
        <v>32</v>
      </c>
      <c r="C92" s="36">
        <v>30288009</v>
      </c>
      <c r="D92" s="36">
        <v>31520089</v>
      </c>
      <c r="E92" s="36">
        <v>32174048</v>
      </c>
      <c r="F92" s="36">
        <v>32825037</v>
      </c>
      <c r="G92" s="36">
        <v>33465346</v>
      </c>
      <c r="H92" s="36">
        <v>34117483</v>
      </c>
      <c r="I92" s="37">
        <v>34747318</v>
      </c>
      <c r="J92" s="36">
        <v>35353191</v>
      </c>
    </row>
    <row r="93" spans="1:10" x14ac:dyDescent="0.25">
      <c r="A93" s="2" t="s">
        <v>26</v>
      </c>
      <c r="B93" s="3">
        <v>33</v>
      </c>
      <c r="C93" s="35">
        <v>23874585</v>
      </c>
      <c r="D93" s="35">
        <v>24270714</v>
      </c>
      <c r="E93" s="35">
        <v>24575631</v>
      </c>
      <c r="F93" s="35">
        <v>24881808</v>
      </c>
      <c r="G93" s="35">
        <v>25181967</v>
      </c>
      <c r="H93" s="35">
        <v>25492463</v>
      </c>
      <c r="I93" s="38">
        <v>25782899</v>
      </c>
      <c r="J93" s="35">
        <v>26062003</v>
      </c>
    </row>
    <row r="94" spans="1:10" x14ac:dyDescent="0.25">
      <c r="A94" s="5" t="s">
        <v>27</v>
      </c>
      <c r="B94" s="6">
        <v>34</v>
      </c>
      <c r="C94" s="36">
        <v>2698134</v>
      </c>
      <c r="D94" s="36">
        <v>2743137</v>
      </c>
      <c r="E94" s="36">
        <v>2779073</v>
      </c>
      <c r="F94" s="36">
        <v>2813088</v>
      </c>
      <c r="G94" s="36">
        <v>2847754</v>
      </c>
      <c r="H94" s="36">
        <v>2882980</v>
      </c>
      <c r="I94" s="37">
        <v>2917652</v>
      </c>
      <c r="J94" s="36">
        <v>2960204</v>
      </c>
    </row>
    <row r="95" spans="1:10" x14ac:dyDescent="0.25">
      <c r="A95" s="2" t="s">
        <v>28</v>
      </c>
      <c r="B95" s="3">
        <v>35</v>
      </c>
      <c r="C95" s="35">
        <v>28268825</v>
      </c>
      <c r="D95" s="35">
        <v>28670870</v>
      </c>
      <c r="E95" s="35">
        <v>28977183</v>
      </c>
      <c r="F95" s="35">
        <v>29282929</v>
      </c>
      <c r="G95" s="35">
        <v>29578682</v>
      </c>
      <c r="H95" s="35">
        <v>29884845</v>
      </c>
      <c r="I95" s="38">
        <v>30168622</v>
      </c>
      <c r="J95" s="35">
        <v>30443158</v>
      </c>
    </row>
    <row r="96" spans="1:10" x14ac:dyDescent="0.25">
      <c r="A96" s="5" t="s">
        <v>29</v>
      </c>
      <c r="B96" s="6">
        <v>36</v>
      </c>
      <c r="C96" s="36">
        <v>8126410</v>
      </c>
      <c r="D96" s="36">
        <v>7732029</v>
      </c>
      <c r="E96" s="36">
        <v>7943896</v>
      </c>
      <c r="F96" s="36">
        <v>8153446</v>
      </c>
      <c r="G96" s="36">
        <v>8361605</v>
      </c>
      <c r="H96" s="36">
        <v>8571590</v>
      </c>
      <c r="I96" s="36">
        <v>8775984</v>
      </c>
      <c r="J96" s="36">
        <v>8980508</v>
      </c>
    </row>
    <row r="97" spans="1:10" x14ac:dyDescent="0.25">
      <c r="A97" s="2" t="s">
        <v>30</v>
      </c>
      <c r="B97" s="3">
        <v>51</v>
      </c>
      <c r="C97" s="35">
        <v>2902573</v>
      </c>
      <c r="D97" s="35">
        <v>2959192</v>
      </c>
      <c r="E97" s="35">
        <v>3004138</v>
      </c>
      <c r="F97" s="35">
        <v>3047921</v>
      </c>
      <c r="G97" s="35">
        <v>3092880</v>
      </c>
      <c r="H97" s="35">
        <v>3141285</v>
      </c>
      <c r="I97" s="35">
        <v>3189018</v>
      </c>
      <c r="J97" s="35">
        <v>3235563</v>
      </c>
    </row>
    <row r="98" spans="1:10" x14ac:dyDescent="0.25">
      <c r="A98" s="5" t="s">
        <v>31</v>
      </c>
      <c r="B98" s="6">
        <v>52</v>
      </c>
      <c r="C98" s="36">
        <v>3380129</v>
      </c>
      <c r="D98" s="36">
        <v>3170710</v>
      </c>
      <c r="E98" s="36">
        <v>3225930</v>
      </c>
      <c r="F98" s="36">
        <v>3280317</v>
      </c>
      <c r="G98" s="36">
        <v>3334651</v>
      </c>
      <c r="H98" s="36">
        <v>3390084</v>
      </c>
      <c r="I98" s="36">
        <v>3443448</v>
      </c>
      <c r="J98" s="36">
        <v>3498399</v>
      </c>
    </row>
    <row r="99" spans="1:10" x14ac:dyDescent="0.25">
      <c r="A99" s="2" t="s">
        <v>32</v>
      </c>
      <c r="B99" s="3">
        <v>53</v>
      </c>
      <c r="C99" s="35">
        <v>2930406</v>
      </c>
      <c r="D99" s="35">
        <v>3058595</v>
      </c>
      <c r="E99" s="35">
        <v>3124901</v>
      </c>
      <c r="F99" s="35">
        <v>3191748</v>
      </c>
      <c r="G99" s="35">
        <v>3261339</v>
      </c>
      <c r="H99" s="35">
        <v>3332400</v>
      </c>
      <c r="I99" s="35">
        <v>3402075</v>
      </c>
      <c r="J99" s="35">
        <v>3471856</v>
      </c>
    </row>
    <row r="100" spans="1:10" x14ac:dyDescent="0.25">
      <c r="A100" s="5" t="s">
        <v>33</v>
      </c>
      <c r="B100" s="6">
        <v>61</v>
      </c>
      <c r="C100" s="36">
        <v>3002953</v>
      </c>
      <c r="D100" s="36">
        <v>3124185</v>
      </c>
      <c r="E100" s="36">
        <v>3189132</v>
      </c>
      <c r="F100" s="36">
        <v>3254179</v>
      </c>
      <c r="G100" s="36">
        <v>3318062</v>
      </c>
      <c r="H100" s="36">
        <v>3383166</v>
      </c>
      <c r="I100" s="36">
        <v>3446157</v>
      </c>
      <c r="J100" s="36">
        <v>3508884</v>
      </c>
    </row>
    <row r="101" spans="1:10" x14ac:dyDescent="0.25">
      <c r="A101" s="2" t="s">
        <v>34</v>
      </c>
      <c r="B101" s="3">
        <v>62</v>
      </c>
      <c r="C101" s="35">
        <v>1526944</v>
      </c>
      <c r="D101" s="35">
        <v>1594839</v>
      </c>
      <c r="E101" s="35">
        <v>1643220</v>
      </c>
      <c r="F101" s="35">
        <v>1691671</v>
      </c>
      <c r="G101" s="35">
        <v>1740381</v>
      </c>
      <c r="H101" s="35">
        <v>1789517</v>
      </c>
      <c r="I101" s="35">
        <v>1839211</v>
      </c>
      <c r="J101" s="35">
        <v>1884757</v>
      </c>
    </row>
    <row r="102" spans="1:10" x14ac:dyDescent="0.25">
      <c r="A102" s="5" t="s">
        <v>35</v>
      </c>
      <c r="B102" s="6">
        <v>63</v>
      </c>
      <c r="C102" s="36">
        <v>2582687</v>
      </c>
      <c r="D102" s="36">
        <v>2634662</v>
      </c>
      <c r="E102" s="36">
        <v>2688330</v>
      </c>
      <c r="F102" s="36">
        <v>2741655</v>
      </c>
      <c r="G102" s="36">
        <v>2794608</v>
      </c>
      <c r="H102" s="36">
        <v>2850029</v>
      </c>
      <c r="I102" s="36">
        <v>2903846</v>
      </c>
      <c r="J102" s="36">
        <v>2960401</v>
      </c>
    </row>
    <row r="103" spans="1:10" x14ac:dyDescent="0.25">
      <c r="A103" s="2" t="s">
        <v>36</v>
      </c>
      <c r="B103" s="3">
        <v>64</v>
      </c>
      <c r="C103" s="35">
        <v>2482319</v>
      </c>
      <c r="D103" s="35">
        <v>2580490</v>
      </c>
      <c r="E103" s="35">
        <v>2662205</v>
      </c>
      <c r="F103" s="35">
        <v>2744025</v>
      </c>
      <c r="G103" s="35">
        <v>2825464</v>
      </c>
      <c r="H103" s="35">
        <v>2467511</v>
      </c>
      <c r="I103" s="35">
        <v>2534113</v>
      </c>
      <c r="J103" s="35">
        <v>2595992</v>
      </c>
    </row>
    <row r="104" spans="1:10" x14ac:dyDescent="0.25">
      <c r="A104" s="5" t="s">
        <v>37</v>
      </c>
      <c r="B104" s="6">
        <v>65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446170</v>
      </c>
      <c r="I104" s="36">
        <v>462351</v>
      </c>
      <c r="J104" s="36">
        <v>484644</v>
      </c>
    </row>
    <row r="105" spans="1:10" x14ac:dyDescent="0.25">
      <c r="A105" s="2" t="s">
        <v>38</v>
      </c>
      <c r="B105" s="3">
        <v>71</v>
      </c>
      <c r="C105" s="35">
        <v>1637366</v>
      </c>
      <c r="D105" s="35">
        <v>1692885</v>
      </c>
      <c r="E105" s="35">
        <v>1718187</v>
      </c>
      <c r="F105" s="35">
        <v>1743519</v>
      </c>
      <c r="G105" s="35">
        <v>1768162</v>
      </c>
      <c r="H105" s="35">
        <v>1793705</v>
      </c>
      <c r="I105" s="35">
        <v>1818162</v>
      </c>
      <c r="J105" s="35">
        <v>1842800</v>
      </c>
    </row>
    <row r="106" spans="1:10" x14ac:dyDescent="0.25">
      <c r="A106" s="5" t="s">
        <v>39</v>
      </c>
      <c r="B106" s="6">
        <v>72</v>
      </c>
      <c r="C106" s="36">
        <v>1763228</v>
      </c>
      <c r="D106" s="36">
        <v>1893316</v>
      </c>
      <c r="E106" s="36">
        <v>1933430</v>
      </c>
      <c r="F106" s="36">
        <v>1972710</v>
      </c>
      <c r="G106" s="36">
        <v>2011054</v>
      </c>
      <c r="H106" s="36">
        <v>2050492</v>
      </c>
      <c r="I106" s="36">
        <v>2088313</v>
      </c>
      <c r="J106" s="36">
        <v>2127858</v>
      </c>
    </row>
    <row r="107" spans="1:10" x14ac:dyDescent="0.25">
      <c r="A107" s="2" t="s">
        <v>40</v>
      </c>
      <c r="B107" s="3">
        <v>73</v>
      </c>
      <c r="C107" s="35">
        <v>5567601</v>
      </c>
      <c r="D107" s="35">
        <v>5709523</v>
      </c>
      <c r="E107" s="35">
        <v>5804171</v>
      </c>
      <c r="F107" s="35">
        <v>5898653</v>
      </c>
      <c r="G107" s="35">
        <v>5989749</v>
      </c>
      <c r="H107" s="35">
        <v>6081875</v>
      </c>
      <c r="I107" s="35">
        <v>6167955</v>
      </c>
      <c r="J107" s="35">
        <v>6251377</v>
      </c>
    </row>
    <row r="108" spans="1:10" x14ac:dyDescent="0.25">
      <c r="A108" s="5" t="s">
        <v>41</v>
      </c>
      <c r="B108" s="6">
        <v>74</v>
      </c>
      <c r="C108" s="36">
        <v>1455372</v>
      </c>
      <c r="D108" s="36">
        <v>1501559</v>
      </c>
      <c r="E108" s="36">
        <v>1541477</v>
      </c>
      <c r="F108" s="36">
        <v>1582401</v>
      </c>
      <c r="G108" s="36">
        <v>1623264</v>
      </c>
      <c r="H108" s="36">
        <v>1665095</v>
      </c>
      <c r="I108" s="36">
        <v>1706390</v>
      </c>
      <c r="J108" s="36">
        <v>1747544</v>
      </c>
    </row>
    <row r="109" spans="1:10" x14ac:dyDescent="0.25">
      <c r="A109" s="2" t="s">
        <v>42</v>
      </c>
      <c r="B109" s="3">
        <v>75</v>
      </c>
      <c r="C109" s="35">
        <v>708681</v>
      </c>
      <c r="D109" s="35">
        <v>745261</v>
      </c>
      <c r="E109" s="35">
        <v>761727</v>
      </c>
      <c r="F109" s="35">
        <v>779079</v>
      </c>
      <c r="G109" s="35">
        <v>795817</v>
      </c>
      <c r="H109" s="35">
        <v>813506</v>
      </c>
      <c r="I109" s="35">
        <v>828131</v>
      </c>
      <c r="J109" s="35">
        <v>845564</v>
      </c>
    </row>
    <row r="110" spans="1:10" x14ac:dyDescent="0.25">
      <c r="A110" s="5" t="s">
        <v>43</v>
      </c>
      <c r="B110" s="6">
        <v>76</v>
      </c>
      <c r="C110" s="36">
        <v>744721</v>
      </c>
      <c r="D110" s="36">
        <v>795496</v>
      </c>
      <c r="E110" s="36">
        <v>815347</v>
      </c>
      <c r="F110" s="36">
        <v>835797</v>
      </c>
      <c r="G110" s="36">
        <v>856255</v>
      </c>
      <c r="H110" s="36">
        <v>877444</v>
      </c>
      <c r="I110" s="36">
        <v>897964</v>
      </c>
      <c r="J110" s="36">
        <v>918100</v>
      </c>
    </row>
    <row r="111" spans="1:10" x14ac:dyDescent="0.25">
      <c r="A111" s="2" t="s">
        <v>44</v>
      </c>
      <c r="B111" s="3">
        <v>81</v>
      </c>
      <c r="C111" s="35">
        <v>979714</v>
      </c>
      <c r="D111" s="35">
        <v>1032416</v>
      </c>
      <c r="E111" s="35">
        <v>1056017</v>
      </c>
      <c r="F111" s="35">
        <v>1079849</v>
      </c>
      <c r="G111" s="35">
        <v>1103643</v>
      </c>
      <c r="H111" s="35">
        <v>1128137</v>
      </c>
      <c r="I111" s="35">
        <v>1151962</v>
      </c>
      <c r="J111" s="35">
        <v>1176116</v>
      </c>
    </row>
    <row r="112" spans="1:10" x14ac:dyDescent="0.25">
      <c r="A112" s="5" t="s">
        <v>45</v>
      </c>
      <c r="B112" s="6">
        <v>82</v>
      </c>
      <c r="C112" s="36">
        <v>672360</v>
      </c>
      <c r="D112" s="36">
        <v>697794</v>
      </c>
      <c r="E112" s="36">
        <v>716157</v>
      </c>
      <c r="F112" s="36">
        <v>734997</v>
      </c>
      <c r="G112" s="36">
        <v>753765</v>
      </c>
      <c r="H112" s="36">
        <v>773181</v>
      </c>
      <c r="I112" s="36">
        <v>792478</v>
      </c>
      <c r="J112" s="36">
        <v>811067</v>
      </c>
    </row>
    <row r="113" spans="1:10" x14ac:dyDescent="0.25">
      <c r="A113" s="2" t="s">
        <v>46</v>
      </c>
      <c r="B113" s="3">
        <v>91</v>
      </c>
      <c r="C113" s="35">
        <v>494862</v>
      </c>
      <c r="D113" s="35">
        <v>530922</v>
      </c>
      <c r="E113" s="35">
        <v>546867</v>
      </c>
      <c r="F113" s="35">
        <v>563959</v>
      </c>
      <c r="G113" s="35">
        <v>583374</v>
      </c>
      <c r="H113" s="35">
        <v>602248</v>
      </c>
      <c r="I113" s="35">
        <v>620748</v>
      </c>
      <c r="J113" s="35">
        <v>638010</v>
      </c>
    </row>
    <row r="114" spans="1:10" x14ac:dyDescent="0.25">
      <c r="A114" s="5" t="s">
        <v>47</v>
      </c>
      <c r="B114" s="6">
        <v>94</v>
      </c>
      <c r="C114" s="36">
        <v>1864589</v>
      </c>
      <c r="D114" s="36">
        <v>1963184</v>
      </c>
      <c r="E114" s="36">
        <v>1973497</v>
      </c>
      <c r="F114" s="36">
        <v>2072706</v>
      </c>
      <c r="G114" s="36">
        <v>2129404</v>
      </c>
      <c r="H114" s="36">
        <v>2189230</v>
      </c>
      <c r="I114" s="36">
        <v>2245462</v>
      </c>
      <c r="J114" s="36">
        <v>2291111</v>
      </c>
    </row>
    <row r="115" spans="1:10" x14ac:dyDescent="0.25">
      <c r="A115" s="9" t="s">
        <v>57</v>
      </c>
      <c r="B115" s="9"/>
      <c r="C115" s="39">
        <v>172070339</v>
      </c>
      <c r="D115" s="39">
        <v>173851717</v>
      </c>
      <c r="E115" s="39">
        <v>176873832</v>
      </c>
      <c r="F115" s="39">
        <v>179967361</v>
      </c>
      <c r="G115" s="39">
        <v>182992204</v>
      </c>
      <c r="H115" s="39">
        <v>186100917</v>
      </c>
      <c r="I115" s="39">
        <v>189096722</v>
      </c>
      <c r="J115" s="39">
        <v>192079416</v>
      </c>
    </row>
  </sheetData>
  <mergeCells count="9">
    <mergeCell ref="A79:A80"/>
    <mergeCell ref="B79:B80"/>
    <mergeCell ref="C40:J40"/>
    <mergeCell ref="C79:J79"/>
    <mergeCell ref="A1:A2"/>
    <mergeCell ref="B1:B2"/>
    <mergeCell ref="C1:J1"/>
    <mergeCell ref="A40:A41"/>
    <mergeCell ref="B40:B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K21" sqref="K21"/>
    </sheetView>
  </sheetViews>
  <sheetFormatPr defaultRowHeight="15" x14ac:dyDescent="0.25"/>
  <cols>
    <col min="1" max="1" width="47.5703125" customWidth="1"/>
    <col min="2" max="2" width="11.5703125" bestFit="1" customWidth="1"/>
  </cols>
  <sheetData>
    <row r="1" spans="1:12" x14ac:dyDescent="0.25">
      <c r="A1" s="41" t="s">
        <v>154</v>
      </c>
      <c r="B1" s="41" t="s">
        <v>155</v>
      </c>
      <c r="C1" s="41"/>
      <c r="D1" s="41"/>
      <c r="E1" s="41"/>
      <c r="F1" s="41"/>
      <c r="G1" s="41"/>
      <c r="H1" s="41"/>
      <c r="I1" s="41"/>
      <c r="J1" s="41"/>
    </row>
    <row r="2" spans="1:12" ht="15" customHeight="1" x14ac:dyDescent="0.25">
      <c r="A2" s="41"/>
      <c r="B2" s="41" t="s">
        <v>156</v>
      </c>
      <c r="C2" s="41"/>
      <c r="D2" s="41"/>
      <c r="E2" s="41"/>
      <c r="F2" s="41"/>
      <c r="G2" s="41"/>
      <c r="H2" s="41"/>
      <c r="I2" s="41"/>
      <c r="J2" s="41"/>
    </row>
    <row r="3" spans="1:12" x14ac:dyDescent="0.25">
      <c r="A3" s="41"/>
      <c r="B3" s="40">
        <v>2010</v>
      </c>
      <c r="C3" s="40">
        <v>2011</v>
      </c>
      <c r="D3" s="40">
        <v>2012</v>
      </c>
      <c r="E3" s="40">
        <v>2013</v>
      </c>
      <c r="F3" s="40">
        <v>2014</v>
      </c>
      <c r="G3" s="40">
        <v>2015</v>
      </c>
      <c r="H3" s="40">
        <v>2016</v>
      </c>
      <c r="I3" s="40">
        <v>2017</v>
      </c>
      <c r="J3" s="40">
        <v>2018</v>
      </c>
    </row>
    <row r="4" spans="1:12" x14ac:dyDescent="0.25">
      <c r="A4" s="41"/>
      <c r="B4" s="40" t="s">
        <v>157</v>
      </c>
      <c r="C4" s="40" t="s">
        <v>157</v>
      </c>
      <c r="D4" s="40" t="s">
        <v>157</v>
      </c>
      <c r="E4" s="40" t="s">
        <v>157</v>
      </c>
      <c r="F4" s="40" t="s">
        <v>157</v>
      </c>
      <c r="G4" s="40" t="s">
        <v>157</v>
      </c>
      <c r="H4" s="40" t="s">
        <v>157</v>
      </c>
      <c r="I4" s="40" t="s">
        <v>157</v>
      </c>
      <c r="J4" s="40" t="s">
        <v>157</v>
      </c>
    </row>
    <row r="5" spans="1:12" x14ac:dyDescent="0.25">
      <c r="A5" s="42" t="s">
        <v>158</v>
      </c>
      <c r="B5" s="43">
        <v>1674248.2999999998</v>
      </c>
      <c r="C5" s="43">
        <v>1983058.7000000002</v>
      </c>
      <c r="D5" s="43">
        <v>2152569.7000000002</v>
      </c>
      <c r="E5" s="43">
        <v>2325794.2000000002</v>
      </c>
      <c r="F5" s="43">
        <v>2449078.7000000002</v>
      </c>
      <c r="G5" s="43">
        <v>2436901.1</v>
      </c>
      <c r="H5" s="43">
        <v>2562466.1</v>
      </c>
      <c r="I5" s="43">
        <v>2816839.8</v>
      </c>
      <c r="J5" s="43">
        <v>3099335.6</v>
      </c>
    </row>
    <row r="6" spans="1:12" x14ac:dyDescent="0.25">
      <c r="A6" s="44" t="s">
        <v>159</v>
      </c>
      <c r="B6" s="45">
        <v>2218063.8000000003</v>
      </c>
      <c r="C6" s="45">
        <v>2514365.6</v>
      </c>
      <c r="D6" s="45">
        <v>2755600.6</v>
      </c>
      <c r="E6" s="45">
        <v>3019313.1</v>
      </c>
      <c r="F6" s="45">
        <v>3392279.2</v>
      </c>
      <c r="G6" s="45">
        <v>3734355.8000000003</v>
      </c>
      <c r="H6" s="45">
        <v>3984058.2</v>
      </c>
      <c r="I6" s="45">
        <v>4322005</v>
      </c>
      <c r="J6" s="45">
        <v>4695957.8000000007</v>
      </c>
    </row>
    <row r="7" spans="1:12" x14ac:dyDescent="0.25">
      <c r="A7" s="42" t="s">
        <v>160</v>
      </c>
      <c r="B7" s="43">
        <v>2791367.7</v>
      </c>
      <c r="C7" s="43">
        <v>3178474.9999999995</v>
      </c>
      <c r="D7" s="43">
        <v>3521529.1999999997</v>
      </c>
      <c r="E7" s="43">
        <v>3963224.3</v>
      </c>
      <c r="F7" s="43">
        <v>4464874.4999999991</v>
      </c>
      <c r="G7" s="43">
        <v>4991948.7999999998</v>
      </c>
      <c r="H7" s="43">
        <v>5412331.2000000002</v>
      </c>
      <c r="I7" s="43">
        <v>5925023.9000000004</v>
      </c>
      <c r="J7" s="43">
        <v>6441183.4000000004</v>
      </c>
    </row>
    <row r="8" spans="1:12" ht="15" customHeight="1" x14ac:dyDescent="0.25">
      <c r="A8" s="46" t="s">
        <v>161</v>
      </c>
      <c r="B8" s="47">
        <v>6683679.7999999998</v>
      </c>
      <c r="C8" s="47">
        <v>7675899.2999999998</v>
      </c>
      <c r="D8" s="47">
        <v>8429699.5</v>
      </c>
      <c r="E8" s="47">
        <v>9308331.5999999996</v>
      </c>
      <c r="F8" s="47">
        <v>10306232.4</v>
      </c>
      <c r="G8" s="47">
        <v>11163205.699999999</v>
      </c>
      <c r="H8" s="47">
        <v>11958855.5</v>
      </c>
      <c r="I8" s="47">
        <v>13063868.699999999</v>
      </c>
      <c r="J8" s="47">
        <v>14236476.800000001</v>
      </c>
    </row>
    <row r="9" spans="1:12" ht="17.25" customHeight="1" x14ac:dyDescent="0.25">
      <c r="A9" s="44" t="s">
        <v>162</v>
      </c>
      <c r="B9" s="43">
        <v>180453.3</v>
      </c>
      <c r="C9" s="43">
        <v>155826.70000000001</v>
      </c>
      <c r="D9" s="43">
        <v>186005</v>
      </c>
      <c r="E9" s="43">
        <v>237802.4</v>
      </c>
      <c r="F9" s="43">
        <v>263472.90000000002</v>
      </c>
      <c r="G9" s="43">
        <v>363127.1</v>
      </c>
      <c r="H9" s="43">
        <v>442873</v>
      </c>
      <c r="I9" s="43">
        <v>523343.9</v>
      </c>
      <c r="J9" s="43">
        <v>600880.69999999995</v>
      </c>
    </row>
    <row r="10" spans="1:12" x14ac:dyDescent="0.25">
      <c r="A10" s="42" t="s">
        <v>163</v>
      </c>
      <c r="B10" s="45">
        <v>6864133.0999999996</v>
      </c>
      <c r="C10" s="45">
        <v>7831726</v>
      </c>
      <c r="D10" s="45">
        <v>8615704.5</v>
      </c>
      <c r="E10" s="45">
        <v>9546134</v>
      </c>
      <c r="F10" s="45">
        <v>10569705.300000001</v>
      </c>
      <c r="G10" s="45">
        <v>11526332.800000001</v>
      </c>
      <c r="H10" s="45">
        <v>12401728.5</v>
      </c>
      <c r="I10" s="45">
        <v>13587212.6</v>
      </c>
      <c r="J10" s="45">
        <v>14837357.5</v>
      </c>
    </row>
    <row r="13" spans="1:12" x14ac:dyDescent="0.25">
      <c r="A13" s="41" t="s">
        <v>154</v>
      </c>
      <c r="B13" s="41" t="s">
        <v>155</v>
      </c>
      <c r="C13" s="41"/>
      <c r="D13" s="41"/>
      <c r="E13" s="41"/>
      <c r="F13" s="41"/>
      <c r="G13" s="41"/>
      <c r="H13" s="41"/>
      <c r="I13" s="41"/>
      <c r="J13" s="41"/>
      <c r="L13" t="s">
        <v>164</v>
      </c>
    </row>
    <row r="14" spans="1:12" x14ac:dyDescent="0.25">
      <c r="A14" s="41"/>
      <c r="B14" s="41" t="s">
        <v>156</v>
      </c>
      <c r="C14" s="41"/>
      <c r="D14" s="41"/>
      <c r="E14" s="41"/>
      <c r="F14" s="41"/>
      <c r="G14" s="41"/>
      <c r="H14" s="41"/>
      <c r="I14" s="41"/>
      <c r="J14" s="41"/>
    </row>
    <row r="15" spans="1:12" x14ac:dyDescent="0.25">
      <c r="A15" s="41"/>
      <c r="B15" s="40">
        <v>2010</v>
      </c>
      <c r="C15" s="40">
        <v>2011</v>
      </c>
      <c r="D15" s="40">
        <v>2012</v>
      </c>
      <c r="E15" s="40">
        <v>2013</v>
      </c>
      <c r="F15" s="40">
        <v>2014</v>
      </c>
      <c r="G15" s="40">
        <v>2015</v>
      </c>
      <c r="H15" s="40">
        <v>2016</v>
      </c>
      <c r="I15" s="40">
        <v>2017</v>
      </c>
      <c r="J15" s="40">
        <v>2018</v>
      </c>
    </row>
    <row r="16" spans="1:12" x14ac:dyDescent="0.25">
      <c r="A16" s="41"/>
      <c r="B16" s="40" t="s">
        <v>157</v>
      </c>
      <c r="C16" s="40" t="s">
        <v>157</v>
      </c>
      <c r="D16" s="40" t="s">
        <v>157</v>
      </c>
      <c r="E16" s="40" t="s">
        <v>157</v>
      </c>
      <c r="F16" s="40" t="s">
        <v>157</v>
      </c>
      <c r="G16" s="40" t="s">
        <v>157</v>
      </c>
      <c r="H16" s="40" t="s">
        <v>157</v>
      </c>
      <c r="I16" s="40" t="s">
        <v>157</v>
      </c>
      <c r="J16" s="40" t="s">
        <v>157</v>
      </c>
    </row>
    <row r="17" spans="1:10" x14ac:dyDescent="0.25">
      <c r="A17" s="42" t="s">
        <v>158</v>
      </c>
      <c r="B17" s="48">
        <f>B5*100/$B$8</f>
        <v>25.049798166572849</v>
      </c>
      <c r="C17" s="48">
        <f>C5*100/$C$8</f>
        <v>25.83487123130967</v>
      </c>
      <c r="D17" s="48">
        <f>D5*100/$D$8</f>
        <v>25.535544891013021</v>
      </c>
      <c r="E17" s="48">
        <f>E5*100/$E$8</f>
        <v>24.986155413715604</v>
      </c>
      <c r="F17" s="48">
        <f>F5*100/$F$8</f>
        <v>23.763084364369661</v>
      </c>
      <c r="G17" s="48">
        <f>G5*100/$G$8</f>
        <v>21.829760782783033</v>
      </c>
      <c r="H17" s="48">
        <f>H5*100/$H$8</f>
        <v>21.427352308086672</v>
      </c>
      <c r="I17" s="48">
        <f>I5*100/$I$8</f>
        <v>21.562064536058909</v>
      </c>
      <c r="J17" s="48">
        <f>J5*100/$J$8</f>
        <v>21.770383526351125</v>
      </c>
    </row>
    <row r="18" spans="1:10" x14ac:dyDescent="0.25">
      <c r="A18" s="44" t="s">
        <v>159</v>
      </c>
      <c r="B18" s="48">
        <f t="shared" ref="B18:B22" si="0">B6*100/$B$8</f>
        <v>33.186266643114777</v>
      </c>
      <c r="C18" s="48">
        <f t="shared" ref="C18:C22" si="1">C6*100/$C$8</f>
        <v>32.756625663392953</v>
      </c>
      <c r="D18" s="48">
        <f t="shared" ref="D18:D22" si="2">D6*100/$D$8</f>
        <v>32.689191352550587</v>
      </c>
      <c r="E18" s="48">
        <f t="shared" ref="E18:E22" si="3">E6*100/$E$8</f>
        <v>32.436673184268599</v>
      </c>
      <c r="F18" s="48">
        <f t="shared" ref="F18:F22" si="4">F6*100/$F$8</f>
        <v>32.914833164445234</v>
      </c>
      <c r="G18" s="48">
        <f t="shared" ref="G18:G22" si="5">G6*100/$G$8</f>
        <v>33.452360373508128</v>
      </c>
      <c r="H18" s="48">
        <f t="shared" ref="H18:H22" si="6">H6*100/$H$8</f>
        <v>33.314711428698175</v>
      </c>
      <c r="I18" s="48">
        <f t="shared" ref="I18:I22" si="7">I6*100/$I$8</f>
        <v>33.083653083561686</v>
      </c>
      <c r="J18" s="48">
        <f t="shared" ref="J18:J22" si="8">J6*100/$J$8</f>
        <v>32.985392846634639</v>
      </c>
    </row>
    <row r="19" spans="1:10" x14ac:dyDescent="0.25">
      <c r="A19" s="42" t="s">
        <v>160</v>
      </c>
      <c r="B19" s="48">
        <f t="shared" si="0"/>
        <v>41.763935190312381</v>
      </c>
      <c r="C19" s="48">
        <f t="shared" si="1"/>
        <v>41.408503105297378</v>
      </c>
      <c r="D19" s="48">
        <f t="shared" si="2"/>
        <v>41.775263756436395</v>
      </c>
      <c r="E19" s="48">
        <f t="shared" si="3"/>
        <v>42.577171402015807</v>
      </c>
      <c r="F19" s="48">
        <f t="shared" si="4"/>
        <v>43.322082471185091</v>
      </c>
      <c r="G19" s="48">
        <f t="shared" si="5"/>
        <v>44.717878843708846</v>
      </c>
      <c r="H19" s="48">
        <f t="shared" si="6"/>
        <v>45.257936263215157</v>
      </c>
      <c r="I19" s="48">
        <f t="shared" si="7"/>
        <v>45.354282380379409</v>
      </c>
      <c r="J19" s="48">
        <f t="shared" si="8"/>
        <v>45.244223627014229</v>
      </c>
    </row>
    <row r="20" spans="1:10" x14ac:dyDescent="0.25">
      <c r="A20" s="46" t="s">
        <v>161</v>
      </c>
      <c r="B20" s="48">
        <f t="shared" si="0"/>
        <v>100</v>
      </c>
      <c r="C20" s="48">
        <f t="shared" si="1"/>
        <v>100</v>
      </c>
      <c r="D20" s="48">
        <f t="shared" si="2"/>
        <v>100</v>
      </c>
      <c r="E20" s="48">
        <f t="shared" si="3"/>
        <v>100</v>
      </c>
      <c r="F20" s="48">
        <f t="shared" si="4"/>
        <v>100</v>
      </c>
      <c r="G20" s="48">
        <f t="shared" si="5"/>
        <v>100</v>
      </c>
      <c r="H20" s="48">
        <f t="shared" si="6"/>
        <v>100</v>
      </c>
      <c r="I20" s="48">
        <f t="shared" si="7"/>
        <v>100</v>
      </c>
      <c r="J20" s="48">
        <f t="shared" si="8"/>
        <v>100</v>
      </c>
    </row>
    <row r="21" spans="1:10" x14ac:dyDescent="0.25">
      <c r="A21" s="44" t="s">
        <v>162</v>
      </c>
      <c r="B21" s="48">
        <f t="shared" si="0"/>
        <v>2.6999094121774059</v>
      </c>
      <c r="C21" s="48">
        <f t="shared" si="1"/>
        <v>2.030077439916389</v>
      </c>
      <c r="D21" s="48">
        <f t="shared" si="2"/>
        <v>2.206543661491136</v>
      </c>
      <c r="E21" s="48">
        <f t="shared" si="3"/>
        <v>2.5547263485972072</v>
      </c>
      <c r="F21" s="48">
        <f t="shared" si="4"/>
        <v>2.5564424493280398</v>
      </c>
      <c r="G21" s="48">
        <f t="shared" si="5"/>
        <v>3.252892670427098</v>
      </c>
      <c r="H21" s="48">
        <f t="shared" si="6"/>
        <v>3.7033058890961597</v>
      </c>
      <c r="I21" s="48">
        <f t="shared" si="7"/>
        <v>4.0060407220718623</v>
      </c>
      <c r="J21" s="48">
        <f t="shared" si="8"/>
        <v>4.2207121076473069</v>
      </c>
    </row>
    <row r="22" spans="1:10" x14ac:dyDescent="0.25">
      <c r="A22" s="42" t="s">
        <v>163</v>
      </c>
      <c r="B22" s="48">
        <f t="shared" si="0"/>
        <v>102.6999094121774</v>
      </c>
      <c r="C22" s="48">
        <f t="shared" si="1"/>
        <v>102.0300774399164</v>
      </c>
      <c r="D22" s="48">
        <f t="shared" si="2"/>
        <v>102.20654366149114</v>
      </c>
      <c r="E22" s="48">
        <f t="shared" si="3"/>
        <v>102.55472634859721</v>
      </c>
      <c r="F22" s="48">
        <f t="shared" si="4"/>
        <v>102.55644244932805</v>
      </c>
      <c r="G22" s="48">
        <f t="shared" si="5"/>
        <v>103.2528926704271</v>
      </c>
      <c r="H22" s="48">
        <f t="shared" si="6"/>
        <v>103.70330588909616</v>
      </c>
      <c r="I22" s="48">
        <f t="shared" si="7"/>
        <v>104.00604072207187</v>
      </c>
      <c r="J22" s="48">
        <f t="shared" si="8"/>
        <v>104.2207121076473</v>
      </c>
    </row>
    <row r="23" spans="1:10" x14ac:dyDescent="0.25">
      <c r="E23" s="48"/>
    </row>
    <row r="27" spans="1:10" x14ac:dyDescent="0.25">
      <c r="A27" s="49" t="s">
        <v>165</v>
      </c>
    </row>
    <row r="28" spans="1:10" x14ac:dyDescent="0.25">
      <c r="A28" s="50" t="s">
        <v>166</v>
      </c>
      <c r="B28" s="51">
        <v>2010</v>
      </c>
      <c r="C28" s="51">
        <v>2011</v>
      </c>
      <c r="D28" s="51">
        <v>2012</v>
      </c>
      <c r="E28" s="51">
        <v>2013</v>
      </c>
      <c r="F28" s="51">
        <v>2014</v>
      </c>
      <c r="G28" s="51">
        <v>2015</v>
      </c>
      <c r="H28" s="51">
        <v>2016</v>
      </c>
      <c r="I28" s="51">
        <v>2017</v>
      </c>
    </row>
    <row r="29" spans="1:10" x14ac:dyDescent="0.25">
      <c r="A29" s="50" t="s">
        <v>167</v>
      </c>
      <c r="B29" s="52">
        <v>14.305289999999999</v>
      </c>
      <c r="C29" s="52">
        <v>13.7866</v>
      </c>
      <c r="D29" s="53">
        <v>13.669076815846164</v>
      </c>
      <c r="E29" s="52">
        <v>13.697926274994328</v>
      </c>
      <c r="F29" s="54">
        <v>13.677701465377396</v>
      </c>
      <c r="G29" s="54">
        <v>13.928820616855086</v>
      </c>
      <c r="H29" s="54">
        <v>13.950426571423383</v>
      </c>
      <c r="I29" s="54">
        <v>13.66971419854244</v>
      </c>
    </row>
    <row r="30" spans="1:10" x14ac:dyDescent="0.25">
      <c r="A30" s="50" t="s">
        <v>168</v>
      </c>
      <c r="B30" s="52">
        <v>43.930779999999999</v>
      </c>
      <c r="C30" s="52">
        <v>44.804900000000004</v>
      </c>
      <c r="D30" s="53">
        <v>44.555659427717437</v>
      </c>
      <c r="E30" s="52">
        <v>43.72490232298987</v>
      </c>
      <c r="F30" s="54">
        <v>43.000216063437499</v>
      </c>
      <c r="G30" s="54">
        <v>41.336213785453083</v>
      </c>
      <c r="H30" s="54">
        <v>40.772255007346722</v>
      </c>
      <c r="I30" s="54">
        <v>40.951268997416776</v>
      </c>
    </row>
    <row r="31" spans="1:10" x14ac:dyDescent="0.25">
      <c r="A31" s="50" t="s">
        <v>169</v>
      </c>
      <c r="B31" s="52">
        <v>41.763939999999998</v>
      </c>
      <c r="C31" s="52">
        <v>41.408499999999997</v>
      </c>
      <c r="D31" s="53">
        <v>41.775263756436395</v>
      </c>
      <c r="E31" s="52">
        <v>42.5771714020158</v>
      </c>
      <c r="F31" s="55">
        <v>43.322082471185098</v>
      </c>
      <c r="G31" s="55">
        <v>44.734965597691826</v>
      </c>
      <c r="H31" s="54">
        <v>45.277318421229893</v>
      </c>
      <c r="I31" s="54">
        <v>45.379016804040781</v>
      </c>
    </row>
  </sheetData>
  <mergeCells count="6">
    <mergeCell ref="A1:A4"/>
    <mergeCell ref="B1:J1"/>
    <mergeCell ref="B2:J2"/>
    <mergeCell ref="A13:A16"/>
    <mergeCell ref="B13:J13"/>
    <mergeCell ref="B14:J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D1" workbookViewId="0">
      <selection activeCell="U18" sqref="U18"/>
    </sheetView>
  </sheetViews>
  <sheetFormatPr defaultRowHeight="15" x14ac:dyDescent="0.25"/>
  <cols>
    <col min="2" max="2" width="28.28515625" customWidth="1"/>
    <col min="3" max="11" width="9.85546875" bestFit="1" customWidth="1"/>
  </cols>
  <sheetData>
    <row r="1" spans="1:13" x14ac:dyDescent="0.25">
      <c r="A1" s="56" t="s">
        <v>170</v>
      </c>
      <c r="M1" t="s">
        <v>171</v>
      </c>
    </row>
    <row r="2" spans="1:13" x14ac:dyDescent="0.25">
      <c r="A2" s="57" t="s">
        <v>172</v>
      </c>
      <c r="B2" s="58" t="s">
        <v>173</v>
      </c>
      <c r="C2" s="59">
        <v>2009</v>
      </c>
      <c r="D2" s="59">
        <v>2010</v>
      </c>
      <c r="E2" s="59">
        <v>2011</v>
      </c>
      <c r="F2" s="59">
        <v>2012</v>
      </c>
      <c r="G2" s="59">
        <v>2013</v>
      </c>
      <c r="H2" s="60">
        <v>2014</v>
      </c>
      <c r="I2" s="60">
        <v>2015</v>
      </c>
      <c r="J2" s="60">
        <v>2016</v>
      </c>
      <c r="K2" s="60">
        <v>2017</v>
      </c>
    </row>
    <row r="3" spans="1:13" x14ac:dyDescent="0.25">
      <c r="A3" s="57"/>
      <c r="B3" s="58"/>
      <c r="C3" s="61" t="s">
        <v>174</v>
      </c>
      <c r="D3" s="61" t="s">
        <v>174</v>
      </c>
      <c r="E3" s="61" t="s">
        <v>174</v>
      </c>
      <c r="F3" s="61" t="s">
        <v>174</v>
      </c>
      <c r="G3" s="61" t="s">
        <v>174</v>
      </c>
      <c r="H3" s="61" t="s">
        <v>174</v>
      </c>
      <c r="I3" s="61" t="s">
        <v>174</v>
      </c>
      <c r="J3" s="61" t="s">
        <v>174</v>
      </c>
      <c r="K3" s="61" t="s">
        <v>174</v>
      </c>
    </row>
    <row r="4" spans="1:13" x14ac:dyDescent="0.25">
      <c r="A4" s="62">
        <v>1</v>
      </c>
      <c r="B4" s="63" t="s">
        <v>175</v>
      </c>
      <c r="C4" s="64">
        <v>42767073</v>
      </c>
      <c r="D4" s="64">
        <v>42749442</v>
      </c>
      <c r="E4" s="64">
        <v>40523232</v>
      </c>
      <c r="F4" s="64">
        <v>41192760</v>
      </c>
      <c r="G4" s="64">
        <v>40646715</v>
      </c>
      <c r="H4" s="64">
        <v>40409403</v>
      </c>
      <c r="I4" s="64">
        <v>39068694</v>
      </c>
      <c r="J4" s="64">
        <v>39246649</v>
      </c>
      <c r="K4" s="64">
        <v>37315576</v>
      </c>
    </row>
    <row r="5" spans="1:13" x14ac:dyDescent="0.25">
      <c r="A5" s="62">
        <v>2</v>
      </c>
      <c r="B5" s="63" t="s">
        <v>176</v>
      </c>
      <c r="C5" s="64">
        <v>18549671</v>
      </c>
      <c r="D5" s="64">
        <v>19651218</v>
      </c>
      <c r="E5" s="64">
        <v>21039706</v>
      </c>
      <c r="F5" s="64">
        <v>22717839</v>
      </c>
      <c r="G5" s="64">
        <v>21561325</v>
      </c>
      <c r="H5" s="64">
        <v>22823953</v>
      </c>
      <c r="I5" s="64">
        <v>23751882</v>
      </c>
      <c r="J5" s="64">
        <v>23876008</v>
      </c>
      <c r="K5" s="64">
        <v>25539374</v>
      </c>
    </row>
    <row r="6" spans="1:13" x14ac:dyDescent="0.25">
      <c r="A6" s="62">
        <v>3</v>
      </c>
      <c r="B6" s="63" t="s">
        <v>177</v>
      </c>
      <c r="C6" s="64">
        <v>43553919</v>
      </c>
      <c r="D6" s="64">
        <v>45807107</v>
      </c>
      <c r="E6" s="64">
        <v>45853371</v>
      </c>
      <c r="F6" s="64">
        <v>48594269</v>
      </c>
      <c r="G6" s="64">
        <v>50553032</v>
      </c>
      <c r="H6" s="64">
        <v>51394670</v>
      </c>
      <c r="I6" s="64">
        <v>51998623</v>
      </c>
      <c r="J6" s="64">
        <v>55289316</v>
      </c>
      <c r="K6" s="64">
        <v>58167473</v>
      </c>
    </row>
    <row r="7" spans="1:13" x14ac:dyDescent="0.25">
      <c r="A7" s="62"/>
      <c r="B7" s="65" t="s">
        <v>13</v>
      </c>
      <c r="C7" s="66">
        <v>104870663</v>
      </c>
      <c r="D7" s="66">
        <v>108207767</v>
      </c>
      <c r="E7" s="66">
        <v>107416309</v>
      </c>
      <c r="F7" s="66">
        <v>112504868</v>
      </c>
      <c r="G7" s="66">
        <v>112761072</v>
      </c>
      <c r="H7" s="66">
        <v>114628026</v>
      </c>
      <c r="I7" s="66">
        <v>114819199</v>
      </c>
      <c r="J7" s="66">
        <v>118411973</v>
      </c>
      <c r="K7" s="66">
        <v>121022423</v>
      </c>
    </row>
    <row r="9" spans="1:13" x14ac:dyDescent="0.25">
      <c r="A9" t="s">
        <v>178</v>
      </c>
    </row>
    <row r="10" spans="1:13" x14ac:dyDescent="0.25">
      <c r="A10" s="57" t="s">
        <v>172</v>
      </c>
      <c r="B10" s="58" t="s">
        <v>173</v>
      </c>
      <c r="C10" s="59">
        <v>2009</v>
      </c>
      <c r="D10" s="59">
        <v>2010</v>
      </c>
      <c r="E10" s="59">
        <v>2011</v>
      </c>
      <c r="F10" s="59">
        <v>2012</v>
      </c>
      <c r="G10" s="59">
        <v>2013</v>
      </c>
      <c r="H10" s="60">
        <v>2014</v>
      </c>
      <c r="I10" s="60">
        <v>2015</v>
      </c>
      <c r="J10" s="60">
        <v>2016</v>
      </c>
      <c r="K10" s="60">
        <v>2017</v>
      </c>
    </row>
    <row r="11" spans="1:13" x14ac:dyDescent="0.25">
      <c r="A11" s="57"/>
      <c r="B11" s="58"/>
      <c r="C11" s="61" t="s">
        <v>174</v>
      </c>
      <c r="D11" s="61" t="s">
        <v>174</v>
      </c>
      <c r="E11" s="61" t="s">
        <v>174</v>
      </c>
      <c r="F11" s="61" t="s">
        <v>174</v>
      </c>
      <c r="G11" s="61" t="s">
        <v>174</v>
      </c>
      <c r="H11" s="61" t="s">
        <v>174</v>
      </c>
      <c r="I11" s="61" t="s">
        <v>174</v>
      </c>
      <c r="J11" s="61" t="s">
        <v>174</v>
      </c>
      <c r="K11" s="61" t="s">
        <v>174</v>
      </c>
      <c r="L11" s="67" t="s">
        <v>179</v>
      </c>
    </row>
    <row r="12" spans="1:13" x14ac:dyDescent="0.25">
      <c r="A12" s="62">
        <v>1</v>
      </c>
      <c r="B12" s="63" t="s">
        <v>10</v>
      </c>
      <c r="C12" s="64"/>
      <c r="D12" s="68">
        <f>(D4-C4)*100/C4</f>
        <v>-4.1225641043987273E-2</v>
      </c>
      <c r="E12" s="68">
        <f t="shared" ref="D12:K15" si="0">(E4-D4)*100/D4</f>
        <v>-5.2075767445104901</v>
      </c>
      <c r="F12" s="68">
        <f t="shared" si="0"/>
        <v>1.6522078002070515</v>
      </c>
      <c r="G12" s="68">
        <f t="shared" si="0"/>
        <v>-1.3255848843340432</v>
      </c>
      <c r="H12" s="68">
        <f t="shared" si="0"/>
        <v>-0.58384053914320011</v>
      </c>
      <c r="I12" s="68">
        <f t="shared" si="0"/>
        <v>-3.3178144205693907</v>
      </c>
      <c r="J12" s="68">
        <f t="shared" si="0"/>
        <v>0.45549257418228517</v>
      </c>
      <c r="K12" s="68">
        <f t="shared" si="0"/>
        <v>-4.9203512890998669</v>
      </c>
      <c r="L12">
        <v>-4.9203512890998669</v>
      </c>
      <c r="M12" s="69">
        <f>AVERAGE(E12:K12)</f>
        <v>-1.8924953576096648</v>
      </c>
    </row>
    <row r="13" spans="1:13" x14ac:dyDescent="0.25">
      <c r="A13" s="62">
        <v>2</v>
      </c>
      <c r="B13" s="63" t="s">
        <v>11</v>
      </c>
      <c r="C13" s="64"/>
      <c r="D13" s="68">
        <f>(D5-C5)*100/C5</f>
        <v>5.9383640820368191</v>
      </c>
      <c r="E13" s="68">
        <f t="shared" si="0"/>
        <v>7.0656587291434043</v>
      </c>
      <c r="F13" s="68">
        <f t="shared" si="0"/>
        <v>7.9760287524930247</v>
      </c>
      <c r="G13" s="68">
        <f t="shared" si="0"/>
        <v>-5.0907746991252116</v>
      </c>
      <c r="H13" s="68">
        <f t="shared" si="0"/>
        <v>5.8559851957150126</v>
      </c>
      <c r="I13" s="68">
        <f t="shared" si="0"/>
        <v>4.0655928444998111</v>
      </c>
      <c r="J13" s="68">
        <f t="shared" si="0"/>
        <v>0.52259437799497321</v>
      </c>
      <c r="K13" s="68">
        <f t="shared" si="0"/>
        <v>6.9666838778073785</v>
      </c>
      <c r="L13">
        <v>6.9666838778073785</v>
      </c>
      <c r="M13" s="69">
        <f t="shared" ref="M13:M14" si="1">AVERAGE(E13:K13)</f>
        <v>3.9088241540754853</v>
      </c>
    </row>
    <row r="14" spans="1:13" x14ac:dyDescent="0.25">
      <c r="A14" s="62">
        <v>3</v>
      </c>
      <c r="B14" s="63" t="s">
        <v>12</v>
      </c>
      <c r="C14" s="64"/>
      <c r="D14" s="68">
        <f t="shared" si="0"/>
        <v>5.1733300968851967</v>
      </c>
      <c r="E14" s="68">
        <f t="shared" si="0"/>
        <v>0.100997428193839</v>
      </c>
      <c r="F14" s="68">
        <f t="shared" si="0"/>
        <v>5.9775278026996093</v>
      </c>
      <c r="G14" s="68">
        <f t="shared" si="0"/>
        <v>4.0308518685608794</v>
      </c>
      <c r="H14" s="68">
        <f t="shared" si="0"/>
        <v>1.6648615655733567</v>
      </c>
      <c r="I14" s="68">
        <f t="shared" si="0"/>
        <v>1.1751276932024275</v>
      </c>
      <c r="J14" s="68">
        <f t="shared" si="0"/>
        <v>6.328423350749115</v>
      </c>
      <c r="K14" s="68">
        <f t="shared" si="0"/>
        <v>5.2056296012054117</v>
      </c>
      <c r="L14">
        <v>5.2056296012054117</v>
      </c>
      <c r="M14" s="69">
        <f t="shared" si="1"/>
        <v>3.4976313300263771</v>
      </c>
    </row>
    <row r="15" spans="1:13" x14ac:dyDescent="0.25">
      <c r="A15" s="62"/>
      <c r="B15" s="65" t="s">
        <v>13</v>
      </c>
      <c r="C15" s="66"/>
      <c r="D15" s="68">
        <f t="shared" si="0"/>
        <v>3.1821139530699831</v>
      </c>
      <c r="E15" s="68">
        <f t="shared" si="0"/>
        <v>-0.73142439026581152</v>
      </c>
      <c r="F15" s="68">
        <f t="shared" si="0"/>
        <v>4.7372312895242006</v>
      </c>
      <c r="G15" s="68">
        <f t="shared" si="0"/>
        <v>0.22772703488705928</v>
      </c>
      <c r="H15" s="68">
        <f t="shared" si="0"/>
        <v>1.6556724469593549</v>
      </c>
      <c r="I15" s="68">
        <f t="shared" si="0"/>
        <v>0.1667768404212073</v>
      </c>
      <c r="J15" s="68">
        <f t="shared" si="0"/>
        <v>3.1290707750016615</v>
      </c>
      <c r="K15" s="68">
        <f t="shared" si="0"/>
        <v>2.2045490281628868</v>
      </c>
    </row>
    <row r="16" spans="1:13" x14ac:dyDescent="0.25">
      <c r="M16" t="s">
        <v>180</v>
      </c>
    </row>
    <row r="17" spans="1:12" x14ac:dyDescent="0.25">
      <c r="A17" t="s">
        <v>181</v>
      </c>
    </row>
    <row r="18" spans="1:12" x14ac:dyDescent="0.25">
      <c r="A18" s="57" t="s">
        <v>172</v>
      </c>
      <c r="B18" s="58" t="s">
        <v>173</v>
      </c>
      <c r="C18" s="59">
        <v>2009</v>
      </c>
      <c r="D18" s="59">
        <v>2010</v>
      </c>
      <c r="E18" s="59">
        <v>2011</v>
      </c>
      <c r="F18" s="59">
        <v>2012</v>
      </c>
      <c r="G18" s="59">
        <v>2013</v>
      </c>
      <c r="H18" s="60">
        <v>2014</v>
      </c>
      <c r="I18" s="60">
        <v>2015</v>
      </c>
      <c r="J18" s="60">
        <v>2016</v>
      </c>
      <c r="K18" s="60">
        <v>2017</v>
      </c>
    </row>
    <row r="19" spans="1:12" x14ac:dyDescent="0.25">
      <c r="A19" s="57"/>
      <c r="B19" s="58"/>
      <c r="C19" s="61" t="s">
        <v>174</v>
      </c>
      <c r="D19" s="61" t="s">
        <v>174</v>
      </c>
      <c r="E19" s="61" t="s">
        <v>174</v>
      </c>
      <c r="F19" s="61" t="s">
        <v>174</v>
      </c>
      <c r="G19" s="61" t="s">
        <v>174</v>
      </c>
      <c r="H19" s="61" t="s">
        <v>174</v>
      </c>
      <c r="I19" s="61" t="s">
        <v>174</v>
      </c>
      <c r="J19" s="61" t="s">
        <v>174</v>
      </c>
      <c r="K19" s="61" t="s">
        <v>174</v>
      </c>
    </row>
    <row r="20" spans="1:12" x14ac:dyDescent="0.25">
      <c r="A20" s="62">
        <v>1</v>
      </c>
      <c r="B20" s="63" t="s">
        <v>182</v>
      </c>
      <c r="C20" s="68">
        <f>C4/$C$7</f>
        <v>0.40780778700712517</v>
      </c>
      <c r="D20" s="68">
        <f>D4/$D$7</f>
        <v>0.39506814700279325</v>
      </c>
      <c r="E20" s="68">
        <f>E4/$E$7</f>
        <v>0.37725399780772584</v>
      </c>
      <c r="F20" s="68">
        <f>F4/$F$7</f>
        <v>0.36614202329449425</v>
      </c>
      <c r="G20" s="68">
        <f>G4/$G$7</f>
        <v>0.36046761776085279</v>
      </c>
      <c r="H20" s="68">
        <f>H4/$H$7</f>
        <v>0.35252637954351584</v>
      </c>
      <c r="I20" s="68">
        <f>I4/$I$7</f>
        <v>0.34026272905805588</v>
      </c>
      <c r="J20" s="68">
        <f>J4/$J$7</f>
        <v>0.33144155954567195</v>
      </c>
      <c r="K20" s="68">
        <f>K4/$K$7</f>
        <v>0.30833605108038531</v>
      </c>
    </row>
    <row r="21" spans="1:12" x14ac:dyDescent="0.25">
      <c r="A21" s="62">
        <v>2</v>
      </c>
      <c r="B21" s="63" t="s">
        <v>183</v>
      </c>
      <c r="C21" s="68">
        <f t="shared" ref="C21:C23" si="2">C5/$C$7</f>
        <v>0.17688141248806638</v>
      </c>
      <c r="D21" s="68">
        <f t="shared" ref="D21:D23" si="3">D5/$D$7</f>
        <v>0.18160635363633371</v>
      </c>
      <c r="E21" s="68">
        <f t="shared" ref="E21:E23" si="4">E5/$E$7</f>
        <v>0.19587068477655475</v>
      </c>
      <c r="F21" s="68">
        <f t="shared" ref="F21:F23" si="5">F5/$F$7</f>
        <v>0.20192760903465973</v>
      </c>
      <c r="G21" s="68">
        <f t="shared" ref="G21:G23" si="6">G5/$G$7</f>
        <v>0.19121248687667672</v>
      </c>
      <c r="H21" s="68">
        <f t="shared" ref="H21:H23" si="7">H5/$H$7</f>
        <v>0.19911319941948577</v>
      </c>
      <c r="I21" s="68">
        <f t="shared" ref="I21:I23" si="8">I5/$I$7</f>
        <v>0.20686333127964079</v>
      </c>
      <c r="J21" s="68">
        <f t="shared" ref="J21:J23" si="9">J5/$J$7</f>
        <v>0.20163508296580787</v>
      </c>
      <c r="K21" s="68">
        <f t="shared" ref="K21:K23" si="10">K5/$K$7</f>
        <v>0.21103009976919732</v>
      </c>
    </row>
    <row r="22" spans="1:12" x14ac:dyDescent="0.25">
      <c r="A22" s="62">
        <v>3</v>
      </c>
      <c r="B22" s="63" t="s">
        <v>184</v>
      </c>
      <c r="C22" s="68">
        <f t="shared" si="2"/>
        <v>0.41531080050480845</v>
      </c>
      <c r="D22" s="68">
        <f t="shared" si="3"/>
        <v>0.42332549936087305</v>
      </c>
      <c r="E22" s="68">
        <f t="shared" si="4"/>
        <v>0.42687531741571944</v>
      </c>
      <c r="F22" s="68">
        <f t="shared" si="5"/>
        <v>0.43193036767084603</v>
      </c>
      <c r="G22" s="68">
        <f t="shared" si="6"/>
        <v>0.44831989536247047</v>
      </c>
      <c r="H22" s="68">
        <f t="shared" si="7"/>
        <v>0.44836042103699841</v>
      </c>
      <c r="I22" s="68">
        <f t="shared" si="8"/>
        <v>0.45287393966230333</v>
      </c>
      <c r="J22" s="68">
        <f t="shared" si="9"/>
        <v>0.46692335748852021</v>
      </c>
      <c r="K22" s="68">
        <f t="shared" si="10"/>
        <v>0.48063384915041735</v>
      </c>
    </row>
    <row r="23" spans="1:12" x14ac:dyDescent="0.25">
      <c r="A23" s="62"/>
      <c r="B23" s="65" t="s">
        <v>13</v>
      </c>
      <c r="C23" s="68">
        <f t="shared" si="2"/>
        <v>1</v>
      </c>
      <c r="D23" s="68">
        <f t="shared" si="3"/>
        <v>1</v>
      </c>
      <c r="E23" s="68">
        <f t="shared" si="4"/>
        <v>1</v>
      </c>
      <c r="F23" s="68">
        <f t="shared" si="5"/>
        <v>1</v>
      </c>
      <c r="G23" s="68">
        <f t="shared" si="6"/>
        <v>1</v>
      </c>
      <c r="H23" s="68">
        <f t="shared" si="7"/>
        <v>1</v>
      </c>
      <c r="I23" s="68">
        <f t="shared" si="8"/>
        <v>1</v>
      </c>
      <c r="J23" s="68">
        <f t="shared" si="9"/>
        <v>1</v>
      </c>
      <c r="K23" s="68">
        <f t="shared" si="10"/>
        <v>1</v>
      </c>
    </row>
    <row r="25" spans="1:12" x14ac:dyDescent="0.25">
      <c r="A25" s="57" t="s">
        <v>172</v>
      </c>
      <c r="B25" s="58" t="s">
        <v>173</v>
      </c>
      <c r="C25" s="59">
        <v>2009</v>
      </c>
      <c r="D25" s="59">
        <v>2010</v>
      </c>
      <c r="E25" s="59">
        <v>2011</v>
      </c>
      <c r="F25" s="59">
        <v>2012</v>
      </c>
      <c r="G25" s="59">
        <v>2013</v>
      </c>
      <c r="H25" s="60">
        <v>2014</v>
      </c>
      <c r="I25" s="60">
        <v>2015</v>
      </c>
      <c r="J25" s="60">
        <v>2016</v>
      </c>
      <c r="K25" s="60">
        <v>2017</v>
      </c>
    </row>
    <row r="26" spans="1:12" x14ac:dyDescent="0.25">
      <c r="A26" s="57"/>
      <c r="B26" s="58"/>
      <c r="C26" s="61" t="s">
        <v>174</v>
      </c>
      <c r="D26" s="61" t="s">
        <v>174</v>
      </c>
      <c r="E26" s="61" t="s">
        <v>174</v>
      </c>
      <c r="F26" s="61" t="s">
        <v>174</v>
      </c>
      <c r="G26" s="61" t="s">
        <v>174</v>
      </c>
      <c r="H26" s="61" t="s">
        <v>174</v>
      </c>
      <c r="I26" s="61" t="s">
        <v>174</v>
      </c>
      <c r="J26" s="61" t="s">
        <v>174</v>
      </c>
      <c r="K26" s="61" t="s">
        <v>174</v>
      </c>
    </row>
    <row r="27" spans="1:12" x14ac:dyDescent="0.25">
      <c r="A27" s="62">
        <v>1</v>
      </c>
      <c r="B27" s="63" t="s">
        <v>182</v>
      </c>
      <c r="C27" s="70">
        <f>C20*100</f>
        <v>40.780778700712517</v>
      </c>
      <c r="D27" s="70">
        <f t="shared" ref="D27:K27" si="11">D20*100</f>
        <v>39.506814700279321</v>
      </c>
      <c r="E27" s="70">
        <f t="shared" si="11"/>
        <v>37.725399780772584</v>
      </c>
      <c r="F27" s="70">
        <f t="shared" si="11"/>
        <v>36.614202329449427</v>
      </c>
      <c r="G27" s="70">
        <f t="shared" si="11"/>
        <v>36.046761776085276</v>
      </c>
      <c r="H27" s="70">
        <f t="shared" si="11"/>
        <v>35.252637954351584</v>
      </c>
      <c r="I27" s="70">
        <f t="shared" si="11"/>
        <v>34.026272905805591</v>
      </c>
      <c r="J27" s="70">
        <f t="shared" si="11"/>
        <v>33.144155954567196</v>
      </c>
      <c r="K27" s="70">
        <f t="shared" si="11"/>
        <v>30.83360510803853</v>
      </c>
      <c r="L27">
        <v>30.83360510803853</v>
      </c>
    </row>
    <row r="28" spans="1:12" x14ac:dyDescent="0.25">
      <c r="A28" s="62">
        <v>2</v>
      </c>
      <c r="B28" s="63" t="s">
        <v>183</v>
      </c>
      <c r="C28" s="70">
        <f t="shared" ref="C28:K30" si="12">C21*100</f>
        <v>17.688141248806637</v>
      </c>
      <c r="D28" s="70">
        <f t="shared" si="12"/>
        <v>18.160635363633371</v>
      </c>
      <c r="E28" s="70">
        <f t="shared" si="12"/>
        <v>19.587068477655475</v>
      </c>
      <c r="F28" s="70">
        <f t="shared" si="12"/>
        <v>20.192760903465974</v>
      </c>
      <c r="G28" s="70">
        <f t="shared" si="12"/>
        <v>19.121248687667673</v>
      </c>
      <c r="H28" s="70">
        <f t="shared" si="12"/>
        <v>19.911319941948577</v>
      </c>
      <c r="I28" s="70">
        <f t="shared" si="12"/>
        <v>20.68633312796408</v>
      </c>
      <c r="J28" s="70">
        <f t="shared" si="12"/>
        <v>20.163508296580787</v>
      </c>
      <c r="K28" s="70">
        <f t="shared" si="12"/>
        <v>21.103009976919733</v>
      </c>
      <c r="L28">
        <v>21.103009976919733</v>
      </c>
    </row>
    <row r="29" spans="1:12" x14ac:dyDescent="0.25">
      <c r="A29" s="62">
        <v>3</v>
      </c>
      <c r="B29" s="63" t="s">
        <v>184</v>
      </c>
      <c r="C29" s="70">
        <f t="shared" si="12"/>
        <v>41.531080050480846</v>
      </c>
      <c r="D29" s="70">
        <f t="shared" si="12"/>
        <v>42.332549936087304</v>
      </c>
      <c r="E29" s="70">
        <f t="shared" si="12"/>
        <v>42.687531741571945</v>
      </c>
      <c r="F29" s="70">
        <f t="shared" si="12"/>
        <v>43.1930367670846</v>
      </c>
      <c r="G29" s="70">
        <f t="shared" si="12"/>
        <v>44.831989536247043</v>
      </c>
      <c r="H29" s="70">
        <f t="shared" si="12"/>
        <v>44.836042103699839</v>
      </c>
      <c r="I29" s="70">
        <f t="shared" si="12"/>
        <v>45.287393966230333</v>
      </c>
      <c r="J29" s="70">
        <f t="shared" si="12"/>
        <v>46.692335748852024</v>
      </c>
      <c r="K29" s="70">
        <f t="shared" si="12"/>
        <v>48.063384915041738</v>
      </c>
      <c r="L29">
        <v>48.063384915041738</v>
      </c>
    </row>
    <row r="30" spans="1:12" x14ac:dyDescent="0.25">
      <c r="A30" s="62"/>
      <c r="B30" s="65" t="s">
        <v>13</v>
      </c>
      <c r="C30" s="70">
        <f t="shared" si="12"/>
        <v>100</v>
      </c>
      <c r="D30" s="70">
        <f t="shared" si="12"/>
        <v>100</v>
      </c>
      <c r="E30" s="70">
        <f t="shared" si="12"/>
        <v>100</v>
      </c>
      <c r="F30" s="70">
        <f t="shared" si="12"/>
        <v>100</v>
      </c>
      <c r="G30" s="70">
        <f t="shared" si="12"/>
        <v>100</v>
      </c>
      <c r="H30" s="70">
        <f t="shared" si="12"/>
        <v>100</v>
      </c>
      <c r="I30" s="70">
        <f t="shared" si="12"/>
        <v>100</v>
      </c>
      <c r="J30" s="70">
        <f t="shared" si="12"/>
        <v>100</v>
      </c>
      <c r="K30" s="70">
        <f t="shared" si="12"/>
        <v>100</v>
      </c>
    </row>
  </sheetData>
  <mergeCells count="8">
    <mergeCell ref="A25:A26"/>
    <mergeCell ref="B25:B26"/>
    <mergeCell ref="A2:A3"/>
    <mergeCell ref="B2:B3"/>
    <mergeCell ref="A10:A11"/>
    <mergeCell ref="B10:B11"/>
    <mergeCell ref="A18:A19"/>
    <mergeCell ref="B18:B19"/>
  </mergeCells>
  <pageMargins left="0.7" right="0.7" top="0.75" bottom="0.75" header="0.3" footer="0.3"/>
  <pageSetup paperSize="13"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M13" sqref="M13"/>
    </sheetView>
  </sheetViews>
  <sheetFormatPr defaultRowHeight="15" x14ac:dyDescent="0.25"/>
  <cols>
    <col min="2" max="2" width="20" customWidth="1"/>
  </cols>
  <sheetData>
    <row r="1" spans="1:15" x14ac:dyDescent="0.25">
      <c r="A1" t="s">
        <v>185</v>
      </c>
    </row>
    <row r="2" spans="1:15" x14ac:dyDescent="0.25">
      <c r="A2" s="57" t="s">
        <v>172</v>
      </c>
      <c r="B2" s="58" t="s">
        <v>173</v>
      </c>
      <c r="C2" s="59">
        <v>2008</v>
      </c>
      <c r="D2" s="59">
        <v>2009</v>
      </c>
      <c r="E2" s="59">
        <v>2010</v>
      </c>
      <c r="F2" s="59">
        <v>2011</v>
      </c>
      <c r="G2" s="59">
        <v>2012</v>
      </c>
      <c r="H2" s="59">
        <v>2013</v>
      </c>
      <c r="I2" s="60">
        <v>2014</v>
      </c>
      <c r="J2" s="60">
        <v>2015</v>
      </c>
      <c r="K2" s="60">
        <v>2016</v>
      </c>
      <c r="L2" s="60">
        <v>2017</v>
      </c>
      <c r="N2" t="s">
        <v>186</v>
      </c>
      <c r="O2" s="71"/>
    </row>
    <row r="3" spans="1:15" x14ac:dyDescent="0.25">
      <c r="A3" s="57"/>
      <c r="B3" s="58"/>
      <c r="C3" s="61" t="s">
        <v>187</v>
      </c>
      <c r="D3" s="61" t="s">
        <v>187</v>
      </c>
      <c r="E3" s="61" t="s">
        <v>187</v>
      </c>
      <c r="F3" s="61" t="s">
        <v>187</v>
      </c>
      <c r="G3" s="61" t="s">
        <v>187</v>
      </c>
      <c r="H3" s="61" t="s">
        <v>187</v>
      </c>
      <c r="I3" s="61" t="s">
        <v>187</v>
      </c>
      <c r="J3" s="61" t="s">
        <v>187</v>
      </c>
      <c r="K3" s="61" t="s">
        <v>187</v>
      </c>
      <c r="L3" s="61" t="s">
        <v>187</v>
      </c>
    </row>
    <row r="4" spans="1:15" x14ac:dyDescent="0.25">
      <c r="A4" s="62">
        <v>1</v>
      </c>
      <c r="B4" s="63" t="s">
        <v>175</v>
      </c>
      <c r="C4" s="72">
        <v>577162.13208907819</v>
      </c>
      <c r="D4" s="72">
        <v>595992.53894926596</v>
      </c>
      <c r="E4" s="72">
        <v>630022.19834892917</v>
      </c>
      <c r="F4" s="72">
        <v>774335.64507090929</v>
      </c>
      <c r="G4" s="72">
        <v>858329.48094032984</v>
      </c>
      <c r="H4" s="72">
        <v>924772.77772102761</v>
      </c>
      <c r="I4" s="72">
        <v>1048546.1586841196</v>
      </c>
      <c r="J4" s="72">
        <v>1089333.366751343</v>
      </c>
      <c r="K4" s="72">
        <v>1324745.317491845</v>
      </c>
      <c r="L4" s="72">
        <v>1379339.2508058297</v>
      </c>
    </row>
    <row r="5" spans="1:15" x14ac:dyDescent="0.25">
      <c r="A5" s="62">
        <v>2</v>
      </c>
      <c r="B5" s="63" t="s">
        <v>176</v>
      </c>
      <c r="C5" s="72">
        <v>888645.7301496577</v>
      </c>
      <c r="D5" s="72">
        <v>1018589.2011180632</v>
      </c>
      <c r="E5" s="72">
        <v>1126290.8392386604</v>
      </c>
      <c r="F5" s="72">
        <v>1185201.7065836242</v>
      </c>
      <c r="G5" s="72">
        <v>1326853.8169802073</v>
      </c>
      <c r="H5" s="72">
        <v>1597761.0717143349</v>
      </c>
      <c r="I5" s="72">
        <v>1643199.1830758338</v>
      </c>
      <c r="J5" s="72">
        <v>1763821.8605302516</v>
      </c>
      <c r="K5" s="72">
        <v>2191271.4563194569</v>
      </c>
      <c r="L5" s="72">
        <v>2407185.1881835083</v>
      </c>
    </row>
    <row r="6" spans="1:15" x14ac:dyDescent="0.25">
      <c r="A6" s="62">
        <v>3</v>
      </c>
      <c r="B6" s="63" t="s">
        <v>177</v>
      </c>
      <c r="C6" s="72">
        <v>1120676.8964707847</v>
      </c>
      <c r="D6" s="72">
        <v>1259735.2293847098</v>
      </c>
      <c r="E6" s="72">
        <v>1350082.7201691698</v>
      </c>
      <c r="F6" s="72">
        <v>1471162.7249803976</v>
      </c>
      <c r="G6" s="72">
        <v>1566120.4163440554</v>
      </c>
      <c r="H6" s="72">
        <v>1821571.5006362651</v>
      </c>
      <c r="I6" s="72">
        <v>1867975.2182809985</v>
      </c>
      <c r="J6" s="72">
        <v>1976614.579205838</v>
      </c>
      <c r="K6" s="72">
        <v>2455231.1575067593</v>
      </c>
      <c r="L6" s="72">
        <v>2603813.0001722784</v>
      </c>
    </row>
    <row r="7" spans="1:15" x14ac:dyDescent="0.25">
      <c r="A7" s="62"/>
      <c r="B7" s="65" t="s">
        <v>188</v>
      </c>
      <c r="C7" s="73">
        <v>976923.42771125666</v>
      </c>
      <c r="D7" s="73">
        <v>1103233.856629278</v>
      </c>
      <c r="E7" s="73">
        <v>1206053.8262667372</v>
      </c>
      <c r="F7" s="73">
        <v>1342593.8282812524</v>
      </c>
      <c r="G7" s="74">
        <v>1441512.2916581216</v>
      </c>
      <c r="H7" s="75">
        <v>1676930.4456434692</v>
      </c>
      <c r="I7" s="75">
        <v>1746303.7230628042</v>
      </c>
      <c r="J7" s="75">
        <v>1859170</v>
      </c>
      <c r="K7" s="75">
        <v>2284115</v>
      </c>
      <c r="L7" s="75">
        <v>2442499</v>
      </c>
    </row>
    <row r="9" spans="1:15" x14ac:dyDescent="0.25">
      <c r="A9" t="s">
        <v>189</v>
      </c>
    </row>
    <row r="10" spans="1:15" x14ac:dyDescent="0.25">
      <c r="B10" t="s">
        <v>190</v>
      </c>
      <c r="C10" s="51">
        <v>2008</v>
      </c>
      <c r="D10" s="51">
        <v>2009</v>
      </c>
      <c r="E10" s="51">
        <v>2010</v>
      </c>
      <c r="F10" s="51">
        <v>2011</v>
      </c>
      <c r="G10" s="51">
        <v>2012</v>
      </c>
      <c r="H10" s="51">
        <v>2013</v>
      </c>
      <c r="I10" s="51">
        <v>2014</v>
      </c>
      <c r="J10" s="51">
        <v>2015</v>
      </c>
      <c r="K10" s="51">
        <v>2016</v>
      </c>
      <c r="L10" s="51">
        <v>2017</v>
      </c>
    </row>
    <row r="11" spans="1:15" x14ac:dyDescent="0.25">
      <c r="B11" t="s">
        <v>191</v>
      </c>
      <c r="C11" s="76">
        <v>109.78</v>
      </c>
      <c r="D11" s="76">
        <v>115.06</v>
      </c>
      <c r="E11" s="76">
        <v>120.97</v>
      </c>
      <c r="F11" s="76">
        <v>127.45</v>
      </c>
      <c r="G11" s="76">
        <v>132.9</v>
      </c>
      <c r="H11" s="77">
        <v>142.18</v>
      </c>
      <c r="I11" s="76">
        <v>113.22</v>
      </c>
      <c r="J11" s="76">
        <v>120.42</v>
      </c>
      <c r="K11" s="76">
        <v>124.67</v>
      </c>
      <c r="L11" s="76">
        <v>129.41999999999999</v>
      </c>
    </row>
    <row r="12" spans="1:15" x14ac:dyDescent="0.25">
      <c r="B12" t="s">
        <v>192</v>
      </c>
      <c r="C12" s="78">
        <v>82.117406729869813</v>
      </c>
      <c r="D12" s="78">
        <v>86.778716517343014</v>
      </c>
      <c r="E12" s="78">
        <v>90.935792955761585</v>
      </c>
      <c r="F12" s="78">
        <v>96.039213743310356</v>
      </c>
      <c r="G12" s="78">
        <v>100.10415853590128</v>
      </c>
      <c r="H12" s="78">
        <v>106.74906056469179</v>
      </c>
      <c r="I12" s="78">
        <v>113.21766666666667</v>
      </c>
      <c r="J12" s="78">
        <v>120.42166666666667</v>
      </c>
      <c r="K12" s="78">
        <v>124.6675</v>
      </c>
      <c r="L12" s="78">
        <v>129.41583333333332</v>
      </c>
    </row>
    <row r="13" spans="1:15" x14ac:dyDescent="0.25">
      <c r="B13" t="s">
        <v>193</v>
      </c>
    </row>
    <row r="15" spans="1:15" x14ac:dyDescent="0.25">
      <c r="A15" t="s">
        <v>194</v>
      </c>
    </row>
    <row r="16" spans="1:15" x14ac:dyDescent="0.25">
      <c r="A16" s="57" t="s">
        <v>172</v>
      </c>
      <c r="B16" s="58" t="s">
        <v>173</v>
      </c>
      <c r="C16" s="59">
        <v>2008</v>
      </c>
      <c r="D16" s="59">
        <v>2009</v>
      </c>
      <c r="E16" s="59">
        <v>2010</v>
      </c>
      <c r="F16" s="59">
        <v>2011</v>
      </c>
      <c r="G16" s="59">
        <v>2012</v>
      </c>
      <c r="H16" s="59">
        <v>2013</v>
      </c>
      <c r="I16" s="60">
        <v>2014</v>
      </c>
      <c r="J16" s="60">
        <v>2015</v>
      </c>
      <c r="K16" s="60">
        <v>2016</v>
      </c>
      <c r="L16" s="60">
        <v>2017</v>
      </c>
    </row>
    <row r="17" spans="1:14" x14ac:dyDescent="0.25">
      <c r="A17" s="57"/>
      <c r="B17" s="58"/>
      <c r="C17" s="61" t="s">
        <v>187</v>
      </c>
      <c r="D17" s="61" t="s">
        <v>187</v>
      </c>
      <c r="E17" s="61" t="s">
        <v>187</v>
      </c>
      <c r="F17" s="61" t="s">
        <v>187</v>
      </c>
      <c r="G17" s="61" t="s">
        <v>187</v>
      </c>
      <c r="H17" s="61" t="s">
        <v>187</v>
      </c>
      <c r="I17" s="61" t="s">
        <v>187</v>
      </c>
      <c r="J17" s="61" t="s">
        <v>187</v>
      </c>
      <c r="K17" s="61" t="s">
        <v>187</v>
      </c>
      <c r="L17" s="61" t="s">
        <v>187</v>
      </c>
      <c r="N17" t="s">
        <v>195</v>
      </c>
    </row>
    <row r="18" spans="1:14" x14ac:dyDescent="0.25">
      <c r="A18" s="62">
        <v>1</v>
      </c>
      <c r="B18" s="63" t="s">
        <v>175</v>
      </c>
      <c r="C18" s="72">
        <f>C4*100/$C$12</f>
        <v>702849.92557995406</v>
      </c>
      <c r="D18" s="72">
        <f>D4*100/$D$12</f>
        <v>686795.7523088681</v>
      </c>
      <c r="E18" s="73">
        <f>E4*100/$E$12</f>
        <v>692820.92108156148</v>
      </c>
      <c r="F18" s="72">
        <f>F4*100/$F$12</f>
        <v>806270.28782276541</v>
      </c>
      <c r="G18" s="72">
        <f>G4*100/$G$12</f>
        <v>857436.38775256206</v>
      </c>
      <c r="H18" s="72">
        <f>H4*100/$H$12</f>
        <v>866305.30782104563</v>
      </c>
      <c r="I18" s="72">
        <f>I4*100/$I$12</f>
        <v>926132.98750558915</v>
      </c>
      <c r="J18" s="72">
        <f>J4*100/$J$12</f>
        <v>904599.14474251005</v>
      </c>
      <c r="K18" s="72">
        <f>K4*100/$K$12</f>
        <v>1062622.8307231998</v>
      </c>
      <c r="L18" s="73">
        <f>L4*100/$L$12</f>
        <v>1065819.548720208</v>
      </c>
      <c r="M18">
        <v>1065819.548720208</v>
      </c>
    </row>
    <row r="19" spans="1:14" x14ac:dyDescent="0.25">
      <c r="A19" s="62">
        <v>2</v>
      </c>
      <c r="B19" s="63" t="s">
        <v>176</v>
      </c>
      <c r="C19" s="72">
        <f t="shared" ref="C19:C21" si="0">C5*100/$C$12</f>
        <v>1082164.8728787939</v>
      </c>
      <c r="D19" s="72">
        <f t="shared" ref="D19:D21" si="1">D5*100/$D$12</f>
        <v>1173777.6749838132</v>
      </c>
      <c r="E19" s="73">
        <f t="shared" ref="E19:E21" si="2">E5*100/$E$12</f>
        <v>1238556.1313426695</v>
      </c>
      <c r="F19" s="72">
        <f t="shared" ref="F19:F21" si="3">F5*100/$F$12</f>
        <v>1234081.0179385499</v>
      </c>
      <c r="G19" s="72">
        <f t="shared" ref="G19:G21" si="4">G5*100/$G$12</f>
        <v>1325473.2234768702</v>
      </c>
      <c r="H19" s="72">
        <f t="shared" ref="H19:H21" si="5">H5*100/$H$12</f>
        <v>1496744.8549545442</v>
      </c>
      <c r="I19" s="72">
        <f t="shared" ref="I19:I21" si="6">I5*100/$I$12</f>
        <v>1451362.8760021261</v>
      </c>
      <c r="J19" s="72">
        <f t="shared" ref="J19:J21" si="7">J5*100/$J$12</f>
        <v>1464704.7407279296</v>
      </c>
      <c r="K19" s="72">
        <f t="shared" ref="K19:K21" si="8">K5*100/$K$12</f>
        <v>1757692.6274445681</v>
      </c>
      <c r="L19" s="73">
        <f t="shared" ref="L19:L21" si="9">L5*100/$L$12</f>
        <v>1860039.1669104181</v>
      </c>
      <c r="M19">
        <v>1860039.1669104181</v>
      </c>
    </row>
    <row r="20" spans="1:14" x14ac:dyDescent="0.25">
      <c r="A20" s="62">
        <v>3</v>
      </c>
      <c r="B20" s="63" t="s">
        <v>177</v>
      </c>
      <c r="C20" s="72">
        <f t="shared" si="0"/>
        <v>1364725.1430592777</v>
      </c>
      <c r="D20" s="72">
        <f t="shared" si="1"/>
        <v>1451663.8179742468</v>
      </c>
      <c r="E20" s="73">
        <f t="shared" si="2"/>
        <v>1484654.9156127749</v>
      </c>
      <c r="F20" s="72">
        <f t="shared" si="3"/>
        <v>1531835.4530811347</v>
      </c>
      <c r="G20" s="72">
        <f t="shared" si="4"/>
        <v>1564490.8655641747</v>
      </c>
      <c r="H20" s="72">
        <f t="shared" si="5"/>
        <v>1706405.1814604599</v>
      </c>
      <c r="I20" s="72">
        <f t="shared" si="6"/>
        <v>1649897.2936623539</v>
      </c>
      <c r="J20" s="72">
        <f t="shared" si="7"/>
        <v>1641411.0798492837</v>
      </c>
      <c r="K20" s="72">
        <f t="shared" si="8"/>
        <v>1969423.5927621545</v>
      </c>
      <c r="L20" s="73">
        <f t="shared" si="9"/>
        <v>2011974.0630697778</v>
      </c>
      <c r="M20">
        <v>2011974.0630697778</v>
      </c>
    </row>
    <row r="21" spans="1:14" x14ac:dyDescent="0.25">
      <c r="A21" s="62"/>
      <c r="B21" s="65" t="s">
        <v>188</v>
      </c>
      <c r="C21" s="72">
        <f t="shared" si="0"/>
        <v>1189666.6816633719</v>
      </c>
      <c r="D21" s="72">
        <f t="shared" si="1"/>
        <v>1271318.4763556547</v>
      </c>
      <c r="E21" s="72">
        <f t="shared" si="2"/>
        <v>1326269.6536373282</v>
      </c>
      <c r="F21" s="72">
        <f t="shared" si="3"/>
        <v>1397964.2022785419</v>
      </c>
      <c r="G21" s="72">
        <f t="shared" si="4"/>
        <v>1440012.3958298285</v>
      </c>
      <c r="H21" s="72">
        <f t="shared" si="5"/>
        <v>1570908.855565263</v>
      </c>
      <c r="I21" s="72">
        <f t="shared" si="6"/>
        <v>1542430.4125647095</v>
      </c>
      <c r="J21" s="72">
        <f t="shared" si="7"/>
        <v>1543883.2989633649</v>
      </c>
      <c r="K21" s="72">
        <f t="shared" si="8"/>
        <v>1832165.5603906391</v>
      </c>
      <c r="L21" s="72">
        <f t="shared" si="9"/>
        <v>1887326.2545154833</v>
      </c>
    </row>
    <row r="24" spans="1:14" x14ac:dyDescent="0.25">
      <c r="A24" t="s">
        <v>196</v>
      </c>
    </row>
    <row r="25" spans="1:14" x14ac:dyDescent="0.25">
      <c r="A25" s="57" t="s">
        <v>172</v>
      </c>
      <c r="B25" s="58" t="s">
        <v>173</v>
      </c>
      <c r="C25" s="59">
        <v>2008</v>
      </c>
      <c r="D25" s="59">
        <v>2009</v>
      </c>
      <c r="E25" s="59">
        <v>2010</v>
      </c>
      <c r="F25" s="59">
        <v>2011</v>
      </c>
      <c r="G25" s="59">
        <v>2012</v>
      </c>
      <c r="H25" s="59">
        <v>2013</v>
      </c>
      <c r="I25" s="60">
        <v>2014</v>
      </c>
      <c r="J25" s="60">
        <v>2015</v>
      </c>
      <c r="K25" s="60">
        <v>2016</v>
      </c>
      <c r="L25" s="60">
        <v>2017</v>
      </c>
    </row>
    <row r="26" spans="1:14" x14ac:dyDescent="0.25">
      <c r="A26" s="57"/>
      <c r="B26" s="58"/>
      <c r="C26" s="61" t="s">
        <v>187</v>
      </c>
      <c r="D26" s="61" t="s">
        <v>187</v>
      </c>
      <c r="E26" s="61" t="s">
        <v>187</v>
      </c>
      <c r="F26" s="61" t="s">
        <v>187</v>
      </c>
      <c r="G26" s="61" t="s">
        <v>187</v>
      </c>
      <c r="H26" s="61" t="s">
        <v>187</v>
      </c>
      <c r="I26" s="61" t="s">
        <v>187</v>
      </c>
      <c r="J26" s="61" t="s">
        <v>187</v>
      </c>
      <c r="K26" s="61" t="s">
        <v>187</v>
      </c>
      <c r="L26" s="61" t="s">
        <v>187</v>
      </c>
    </row>
    <row r="27" spans="1:14" x14ac:dyDescent="0.25">
      <c r="A27" s="62">
        <v>1</v>
      </c>
      <c r="B27" s="63" t="s">
        <v>175</v>
      </c>
      <c r="C27" s="72"/>
      <c r="D27" s="79">
        <f>(D18-C18)*100/C18</f>
        <v>-2.2841537982434739</v>
      </c>
      <c r="E27" s="79">
        <f t="shared" ref="E27:L30" si="10">(E18-D18)*100/D18</f>
        <v>0.87728684291333747</v>
      </c>
      <c r="F27" s="79">
        <f t="shared" si="10"/>
        <v>16.374991471692038</v>
      </c>
      <c r="G27" s="79">
        <f t="shared" si="10"/>
        <v>6.3460232508337198</v>
      </c>
      <c r="H27" s="79">
        <f t="shared" si="10"/>
        <v>1.0343531246358708</v>
      </c>
      <c r="I27" s="79">
        <f t="shared" si="10"/>
        <v>6.9060733143865534</v>
      </c>
      <c r="J27" s="79">
        <f t="shared" si="10"/>
        <v>-2.3251350565837763</v>
      </c>
      <c r="K27" s="79">
        <f t="shared" si="10"/>
        <v>17.46891834898544</v>
      </c>
      <c r="L27" s="79">
        <f t="shared" si="10"/>
        <v>0.30083279829707915</v>
      </c>
    </row>
    <row r="28" spans="1:14" x14ac:dyDescent="0.25">
      <c r="A28" s="62">
        <v>2</v>
      </c>
      <c r="B28" s="63" t="s">
        <v>176</v>
      </c>
      <c r="C28" s="72"/>
      <c r="D28" s="79">
        <f>(D19-C19)*100/C19</f>
        <v>8.4656972704454319</v>
      </c>
      <c r="E28" s="79">
        <f t="shared" si="10"/>
        <v>5.5188011954435581</v>
      </c>
      <c r="F28" s="79">
        <f t="shared" si="10"/>
        <v>-0.36131696342807873</v>
      </c>
      <c r="G28" s="79">
        <f t="shared" si="10"/>
        <v>7.4056892707891206</v>
      </c>
      <c r="H28" s="79">
        <f t="shared" si="10"/>
        <v>12.921545938771109</v>
      </c>
      <c r="I28" s="79">
        <f t="shared" si="10"/>
        <v>-3.0320450945392641</v>
      </c>
      <c r="J28" s="79">
        <f t="shared" si="10"/>
        <v>0.91926457169378128</v>
      </c>
      <c r="K28" s="79">
        <f t="shared" si="10"/>
        <v>20.003204643894932</v>
      </c>
      <c r="L28" s="79">
        <f t="shared" si="10"/>
        <v>5.8227779913173512</v>
      </c>
    </row>
    <row r="29" spans="1:14" x14ac:dyDescent="0.25">
      <c r="A29" s="62">
        <v>3</v>
      </c>
      <c r="B29" s="63" t="s">
        <v>177</v>
      </c>
      <c r="C29" s="72"/>
      <c r="D29" s="79">
        <f>(D20-C20)*100/C20</f>
        <v>6.3704164429828269</v>
      </c>
      <c r="E29" s="79">
        <f t="shared" si="10"/>
        <v>2.2726403475817274</v>
      </c>
      <c r="F29" s="79">
        <f t="shared" si="10"/>
        <v>3.1778790459792847</v>
      </c>
      <c r="G29" s="79">
        <f t="shared" si="10"/>
        <v>2.1317833072316543</v>
      </c>
      <c r="H29" s="79">
        <f t="shared" si="10"/>
        <v>9.0709584197609985</v>
      </c>
      <c r="I29" s="79">
        <f t="shared" si="10"/>
        <v>-3.3115164213075521</v>
      </c>
      <c r="J29" s="79">
        <f t="shared" si="10"/>
        <v>-0.51434800491326127</v>
      </c>
      <c r="K29" s="79">
        <f t="shared" si="10"/>
        <v>19.983568829265451</v>
      </c>
      <c r="L29" s="79">
        <f t="shared" si="10"/>
        <v>2.1605545127011205</v>
      </c>
    </row>
    <row r="30" spans="1:14" x14ac:dyDescent="0.25">
      <c r="A30" s="62"/>
      <c r="B30" s="65" t="s">
        <v>188</v>
      </c>
      <c r="C30" s="72"/>
      <c r="D30" s="80">
        <f>(D21-C21)*100/C21</f>
        <v>6.8634177917901038</v>
      </c>
      <c r="E30" s="80">
        <f t="shared" si="10"/>
        <v>4.3223769892179869</v>
      </c>
      <c r="F30" s="80">
        <f t="shared" si="10"/>
        <v>5.4057294038651618</v>
      </c>
      <c r="G30" s="80">
        <f t="shared" si="10"/>
        <v>3.0078161860477</v>
      </c>
      <c r="H30" s="80">
        <f t="shared" si="10"/>
        <v>9.0899536777947993</v>
      </c>
      <c r="I30" s="80">
        <f t="shared" si="10"/>
        <v>-1.8128641200068836</v>
      </c>
      <c r="J30" s="80">
        <f t="shared" si="10"/>
        <v>9.4194615641657639E-2</v>
      </c>
      <c r="K30" s="80">
        <f t="shared" si="10"/>
        <v>18.672542258915573</v>
      </c>
      <c r="L30" s="80">
        <f t="shared" si="10"/>
        <v>3.0106828398784691</v>
      </c>
    </row>
    <row r="33" spans="1:14" x14ac:dyDescent="0.25">
      <c r="A33" t="s">
        <v>197</v>
      </c>
      <c r="N33" t="s">
        <v>197</v>
      </c>
    </row>
    <row r="34" spans="1:14" x14ac:dyDescent="0.25">
      <c r="A34" s="57" t="s">
        <v>172</v>
      </c>
      <c r="B34" s="58" t="s">
        <v>173</v>
      </c>
      <c r="C34" s="59">
        <v>2008</v>
      </c>
      <c r="D34" s="59">
        <v>2009</v>
      </c>
      <c r="E34" s="59">
        <v>2010</v>
      </c>
      <c r="F34" s="59">
        <v>2011</v>
      </c>
      <c r="G34" s="59">
        <v>2012</v>
      </c>
      <c r="H34" s="59">
        <v>2013</v>
      </c>
      <c r="I34" s="60">
        <v>2014</v>
      </c>
      <c r="J34" s="60">
        <v>2015</v>
      </c>
      <c r="K34" s="60">
        <v>2016</v>
      </c>
      <c r="L34" s="60">
        <v>2017</v>
      </c>
    </row>
    <row r="35" spans="1:14" x14ac:dyDescent="0.25">
      <c r="A35" s="57"/>
      <c r="B35" s="58"/>
      <c r="C35" s="61" t="s">
        <v>187</v>
      </c>
      <c r="D35" s="61" t="s">
        <v>187</v>
      </c>
      <c r="E35" s="61" t="s">
        <v>187</v>
      </c>
      <c r="F35" s="61" t="s">
        <v>187</v>
      </c>
      <c r="G35" s="61" t="s">
        <v>187</v>
      </c>
      <c r="H35" s="61" t="s">
        <v>187</v>
      </c>
      <c r="I35" s="61" t="s">
        <v>187</v>
      </c>
      <c r="J35" s="61" t="s">
        <v>187</v>
      </c>
      <c r="K35" s="61" t="s">
        <v>187</v>
      </c>
      <c r="L35" s="61" t="s">
        <v>187</v>
      </c>
    </row>
    <row r="36" spans="1:14" x14ac:dyDescent="0.25">
      <c r="A36" s="62">
        <v>1</v>
      </c>
      <c r="B36" s="63" t="s">
        <v>175</v>
      </c>
      <c r="C36" s="72">
        <v>702.84992557995406</v>
      </c>
      <c r="D36" s="72">
        <v>686.79575230886815</v>
      </c>
      <c r="E36" s="72">
        <v>692.82092108156144</v>
      </c>
      <c r="F36" s="72">
        <v>806.27028782276545</v>
      </c>
      <c r="G36" s="72">
        <v>857.43638775256204</v>
      </c>
      <c r="H36" s="72">
        <v>866.30530782104563</v>
      </c>
      <c r="I36" s="72">
        <v>926.1329875055892</v>
      </c>
      <c r="J36" s="72">
        <v>904.59914474251002</v>
      </c>
      <c r="K36" s="72">
        <v>1062.6228307231997</v>
      </c>
      <c r="L36" s="72">
        <v>1065.8195487202081</v>
      </c>
    </row>
    <row r="37" spans="1:14" x14ac:dyDescent="0.25">
      <c r="A37" s="62"/>
      <c r="B37" s="63"/>
      <c r="C37" s="72"/>
      <c r="D37" s="81">
        <v>-2.2841537982434739</v>
      </c>
      <c r="E37" s="81">
        <v>0.87728684291333747</v>
      </c>
      <c r="F37" s="81">
        <v>16.374991471692038</v>
      </c>
      <c r="G37" s="81">
        <v>6.3460232508337198</v>
      </c>
      <c r="H37" s="81">
        <v>1.0343531246358708</v>
      </c>
      <c r="I37" s="81">
        <v>6.9060733143865534</v>
      </c>
      <c r="J37" s="81">
        <v>-2.3251350565837763</v>
      </c>
      <c r="K37" s="81">
        <v>17.46891834898544</v>
      </c>
      <c r="L37" s="81">
        <v>0.30083279829707915</v>
      </c>
    </row>
    <row r="38" spans="1:14" x14ac:dyDescent="0.25">
      <c r="A38" s="62">
        <v>2</v>
      </c>
      <c r="B38" s="63" t="s">
        <v>176</v>
      </c>
      <c r="C38" s="72">
        <v>1082.1648728787939</v>
      </c>
      <c r="D38" s="72">
        <v>1173.7776749838131</v>
      </c>
      <c r="E38" s="72">
        <v>1238.5561313426695</v>
      </c>
      <c r="F38" s="72">
        <v>1234.0810179385498</v>
      </c>
      <c r="G38" s="72">
        <v>1325.4732234768703</v>
      </c>
      <c r="H38" s="72">
        <v>1496.7448549545443</v>
      </c>
      <c r="I38" s="72">
        <v>1451.3628760021261</v>
      </c>
      <c r="J38" s="72">
        <v>1464.7047407279297</v>
      </c>
      <c r="K38" s="72">
        <v>1757.6926274445682</v>
      </c>
      <c r="L38" s="72">
        <v>1860.0391669104181</v>
      </c>
    </row>
    <row r="39" spans="1:14" x14ac:dyDescent="0.25">
      <c r="A39" s="62"/>
      <c r="B39" s="63"/>
      <c r="C39" s="72"/>
      <c r="D39" s="81">
        <v>8.4656972704454319</v>
      </c>
      <c r="E39" s="81">
        <v>5.5188011954435581</v>
      </c>
      <c r="F39" s="81">
        <v>-0.36131696342807873</v>
      </c>
      <c r="G39" s="81">
        <v>7.4056892707891206</v>
      </c>
      <c r="H39" s="81">
        <v>12.921545938771109</v>
      </c>
      <c r="I39" s="81">
        <v>-3.0320450945392641</v>
      </c>
      <c r="J39" s="81">
        <v>0.91926457169378128</v>
      </c>
      <c r="K39" s="81">
        <v>20.003204643894932</v>
      </c>
      <c r="L39" s="81">
        <v>5.8227779913173512</v>
      </c>
    </row>
    <row r="40" spans="1:14" x14ac:dyDescent="0.25">
      <c r="A40" s="62">
        <v>3</v>
      </c>
      <c r="B40" s="63" t="s">
        <v>177</v>
      </c>
      <c r="C40" s="72">
        <v>1364.7251430592776</v>
      </c>
      <c r="D40" s="72">
        <v>1451.6638179742467</v>
      </c>
      <c r="E40" s="72">
        <v>1484.6549156127749</v>
      </c>
      <c r="F40" s="72">
        <v>1531.8354530811348</v>
      </c>
      <c r="G40" s="72">
        <v>1564.4908655641748</v>
      </c>
      <c r="H40" s="72">
        <v>1706.40518146046</v>
      </c>
      <c r="I40" s="72">
        <v>1649.8972936623538</v>
      </c>
      <c r="J40" s="72">
        <v>1641.4110798492836</v>
      </c>
      <c r="K40" s="72">
        <v>1969.4235927621546</v>
      </c>
      <c r="L40" s="72">
        <v>2011.9740630697777</v>
      </c>
    </row>
    <row r="41" spans="1:14" x14ac:dyDescent="0.25">
      <c r="A41" s="62"/>
      <c r="B41" s="63"/>
      <c r="C41" s="72"/>
      <c r="D41" s="81">
        <v>6.3704164429828269</v>
      </c>
      <c r="E41" s="81">
        <v>2.2726403475817274</v>
      </c>
      <c r="F41" s="81">
        <v>3.1778790459792847</v>
      </c>
      <c r="G41" s="81">
        <v>2.1317833072316543</v>
      </c>
      <c r="H41" s="81">
        <v>9.0709584197609985</v>
      </c>
      <c r="I41" s="81">
        <v>-3.3115164213075521</v>
      </c>
      <c r="J41" s="81">
        <v>-0.51434800491326127</v>
      </c>
      <c r="K41" s="81">
        <v>19.983568829265451</v>
      </c>
      <c r="L41" s="81">
        <v>2.1605545127011205</v>
      </c>
    </row>
    <row r="44" spans="1:14" x14ac:dyDescent="0.25">
      <c r="A44" s="57" t="s">
        <v>172</v>
      </c>
      <c r="B44" s="58" t="s">
        <v>173</v>
      </c>
      <c r="C44" s="59">
        <v>2008</v>
      </c>
      <c r="D44" s="59">
        <v>2009</v>
      </c>
      <c r="E44" s="59">
        <v>2010</v>
      </c>
      <c r="F44" s="59">
        <v>2011</v>
      </c>
      <c r="G44" s="59">
        <v>2012</v>
      </c>
      <c r="H44" s="59">
        <v>2013</v>
      </c>
      <c r="I44" s="60">
        <v>2014</v>
      </c>
      <c r="J44" s="60">
        <v>2015</v>
      </c>
      <c r="K44" s="60">
        <v>2016</v>
      </c>
      <c r="L44" s="60">
        <v>2017</v>
      </c>
    </row>
    <row r="45" spans="1:14" x14ac:dyDescent="0.25">
      <c r="A45" s="57"/>
      <c r="B45" s="58"/>
      <c r="C45" s="61" t="s">
        <v>187</v>
      </c>
      <c r="D45" s="61" t="s">
        <v>187</v>
      </c>
      <c r="E45" s="61" t="s">
        <v>187</v>
      </c>
      <c r="F45" s="61" t="s">
        <v>187</v>
      </c>
      <c r="G45" s="61" t="s">
        <v>187</v>
      </c>
      <c r="H45" s="61" t="s">
        <v>187</v>
      </c>
      <c r="I45" s="61" t="s">
        <v>187</v>
      </c>
      <c r="J45" s="61" t="s">
        <v>187</v>
      </c>
      <c r="K45" s="61" t="s">
        <v>187</v>
      </c>
      <c r="L45" s="61" t="s">
        <v>187</v>
      </c>
    </row>
    <row r="46" spans="1:14" x14ac:dyDescent="0.25">
      <c r="A46" s="62">
        <v>1</v>
      </c>
      <c r="B46" s="63" t="s">
        <v>175</v>
      </c>
      <c r="C46" s="72">
        <v>702849.92557995406</v>
      </c>
      <c r="D46" s="72">
        <v>686795.7523088681</v>
      </c>
      <c r="E46" s="72">
        <v>692820.92108156148</v>
      </c>
      <c r="F46" s="72">
        <v>806270.28782276541</v>
      </c>
      <c r="G46" s="72">
        <v>857436.38775256206</v>
      </c>
      <c r="H46" s="72">
        <v>866305.30782104563</v>
      </c>
      <c r="I46" s="72">
        <v>926132.98750558915</v>
      </c>
      <c r="J46" s="72">
        <v>904599.14474251005</v>
      </c>
      <c r="K46" s="72">
        <v>1062622.8307231998</v>
      </c>
      <c r="L46" s="72">
        <v>1065819.548720208</v>
      </c>
    </row>
    <row r="47" spans="1:14" x14ac:dyDescent="0.25">
      <c r="A47" s="62"/>
      <c r="B47" s="63"/>
      <c r="C47" s="72"/>
      <c r="D47" s="81">
        <v>-2.2841537982434739</v>
      </c>
      <c r="E47" s="81">
        <v>0.87728684291333747</v>
      </c>
      <c r="F47" s="81">
        <v>16.374991471692038</v>
      </c>
      <c r="G47" s="81">
        <v>6.3460232508337198</v>
      </c>
      <c r="H47" s="81">
        <v>1.0343531246358708</v>
      </c>
      <c r="I47" s="81">
        <v>6.9060733143865534</v>
      </c>
      <c r="J47" s="81">
        <v>-2.3251350565837763</v>
      </c>
      <c r="K47" s="81">
        <v>17.46891834898544</v>
      </c>
      <c r="L47" s="81">
        <v>0.30083279829707915</v>
      </c>
    </row>
    <row r="48" spans="1:14" x14ac:dyDescent="0.25">
      <c r="A48" s="62">
        <v>2</v>
      </c>
      <c r="B48" s="63" t="s">
        <v>176</v>
      </c>
      <c r="C48" s="72">
        <v>1082164.8728787939</v>
      </c>
      <c r="D48" s="72">
        <v>1173777.6749838132</v>
      </c>
      <c r="E48" s="72">
        <v>1238556.1313426695</v>
      </c>
      <c r="F48" s="72">
        <v>1234081.0179385499</v>
      </c>
      <c r="G48" s="72">
        <v>1325473.2234768702</v>
      </c>
      <c r="H48" s="72">
        <v>1496744.8549545442</v>
      </c>
      <c r="I48" s="72">
        <v>1451362.8760021261</v>
      </c>
      <c r="J48" s="72">
        <v>1464704.7407279296</v>
      </c>
      <c r="K48" s="72">
        <v>1757692.6274445681</v>
      </c>
      <c r="L48" s="72">
        <v>1860039.1669104181</v>
      </c>
    </row>
    <row r="49" spans="1:12" x14ac:dyDescent="0.25">
      <c r="A49" s="62"/>
      <c r="B49" s="63"/>
      <c r="C49" s="72"/>
      <c r="D49" s="81">
        <v>8.4656972704454319</v>
      </c>
      <c r="E49" s="81">
        <v>5.5188011954435581</v>
      </c>
      <c r="F49" s="81">
        <v>-0.36131696342807873</v>
      </c>
      <c r="G49" s="81">
        <v>7.4056892707891206</v>
      </c>
      <c r="H49" s="81">
        <v>12.921545938771109</v>
      </c>
      <c r="I49" s="81">
        <v>-3.0320450945392641</v>
      </c>
      <c r="J49" s="81">
        <v>0.91926457169378128</v>
      </c>
      <c r="K49" s="81">
        <v>20.003204643894932</v>
      </c>
      <c r="L49" s="81">
        <v>5.8227779913173512</v>
      </c>
    </row>
    <row r="50" spans="1:12" x14ac:dyDescent="0.25">
      <c r="A50" s="62">
        <v>3</v>
      </c>
      <c r="B50" s="63" t="s">
        <v>177</v>
      </c>
      <c r="C50" s="72">
        <v>1364725.1430592777</v>
      </c>
      <c r="D50" s="72">
        <v>1451663.8179742468</v>
      </c>
      <c r="E50" s="72">
        <v>1484654.9156127749</v>
      </c>
      <c r="F50" s="72">
        <v>1531835.4530811347</v>
      </c>
      <c r="G50" s="72">
        <v>1564490.8655641747</v>
      </c>
      <c r="H50" s="72">
        <v>1706405.1814604599</v>
      </c>
      <c r="I50" s="72">
        <v>1649897.2936623539</v>
      </c>
      <c r="J50" s="72">
        <v>1641411.0798492837</v>
      </c>
      <c r="K50" s="72">
        <v>1969423.5927621545</v>
      </c>
      <c r="L50" s="72">
        <v>2011974.0630697778</v>
      </c>
    </row>
    <row r="51" spans="1:12" x14ac:dyDescent="0.25">
      <c r="A51" s="62"/>
      <c r="B51" s="63"/>
      <c r="C51" s="72"/>
      <c r="D51" s="81">
        <v>6.3704164429828269</v>
      </c>
      <c r="E51" s="81">
        <v>2.2726403475817274</v>
      </c>
      <c r="F51" s="81">
        <v>3.1778790459792847</v>
      </c>
      <c r="G51" s="81">
        <v>2.1317833072316543</v>
      </c>
      <c r="H51" s="81">
        <v>9.0709584197609985</v>
      </c>
      <c r="I51" s="81">
        <v>-3.3115164213075521</v>
      </c>
      <c r="J51" s="81">
        <v>-0.51434800491326127</v>
      </c>
      <c r="K51" s="81">
        <v>19.983568829265451</v>
      </c>
      <c r="L51" s="81">
        <v>2.1605545127011205</v>
      </c>
    </row>
    <row r="54" spans="1:12" x14ac:dyDescent="0.25">
      <c r="A54" s="57" t="s">
        <v>172</v>
      </c>
      <c r="B54" s="58" t="s">
        <v>173</v>
      </c>
      <c r="C54" s="59">
        <v>2008</v>
      </c>
      <c r="D54" s="59">
        <v>2009</v>
      </c>
      <c r="E54" s="59">
        <v>2010</v>
      </c>
      <c r="F54" s="59">
        <v>2011</v>
      </c>
      <c r="G54" s="59">
        <v>2012</v>
      </c>
      <c r="H54" s="59">
        <v>2013</v>
      </c>
      <c r="I54" s="60">
        <v>2014</v>
      </c>
      <c r="J54" s="60">
        <v>2015</v>
      </c>
      <c r="K54" s="60">
        <v>2016</v>
      </c>
      <c r="L54" s="60">
        <v>2017</v>
      </c>
    </row>
    <row r="55" spans="1:12" x14ac:dyDescent="0.25">
      <c r="A55" s="57"/>
      <c r="B55" s="58"/>
      <c r="C55" s="61" t="s">
        <v>187</v>
      </c>
      <c r="D55" s="61" t="s">
        <v>187</v>
      </c>
      <c r="E55" s="61" t="s">
        <v>187</v>
      </c>
      <c r="F55" s="61" t="s">
        <v>187</v>
      </c>
      <c r="G55" s="61" t="s">
        <v>187</v>
      </c>
      <c r="H55" s="61" t="s">
        <v>187</v>
      </c>
      <c r="I55" s="61" t="s">
        <v>187</v>
      </c>
      <c r="J55" s="61" t="s">
        <v>187</v>
      </c>
      <c r="K55" s="61" t="s">
        <v>187</v>
      </c>
      <c r="L55" s="61" t="s">
        <v>187</v>
      </c>
    </row>
    <row r="56" spans="1:12" x14ac:dyDescent="0.25">
      <c r="A56" s="62">
        <v>1</v>
      </c>
      <c r="B56" s="63" t="s">
        <v>175</v>
      </c>
      <c r="C56" s="72">
        <f>C46/1000</f>
        <v>702.84992557995406</v>
      </c>
      <c r="D56" s="72">
        <f t="shared" ref="D56:L56" si="11">D46/1000</f>
        <v>686.79575230886815</v>
      </c>
      <c r="E56" s="72">
        <f t="shared" si="11"/>
        <v>692.82092108156144</v>
      </c>
      <c r="F56" s="72">
        <f t="shared" si="11"/>
        <v>806.27028782276545</v>
      </c>
      <c r="G56" s="72">
        <f t="shared" si="11"/>
        <v>857.43638775256204</v>
      </c>
      <c r="H56" s="72">
        <f t="shared" si="11"/>
        <v>866.30530782104563</v>
      </c>
      <c r="I56" s="72">
        <f t="shared" si="11"/>
        <v>926.1329875055892</v>
      </c>
      <c r="J56" s="72">
        <f t="shared" si="11"/>
        <v>904.59914474251002</v>
      </c>
      <c r="K56" s="72">
        <f t="shared" si="11"/>
        <v>1062.6228307231997</v>
      </c>
      <c r="L56" s="72">
        <f t="shared" si="11"/>
        <v>1065.8195487202081</v>
      </c>
    </row>
    <row r="57" spans="1:12" x14ac:dyDescent="0.25">
      <c r="A57" s="62"/>
      <c r="B57" s="63"/>
      <c r="C57" s="72"/>
      <c r="D57" s="81">
        <v>-2.2841537982434739</v>
      </c>
      <c r="E57" s="81">
        <v>0.87728684291333747</v>
      </c>
      <c r="F57" s="81">
        <v>16.374991471692038</v>
      </c>
      <c r="G57" s="81">
        <v>6.3460232508337198</v>
      </c>
      <c r="H57" s="81">
        <v>1.0343531246358708</v>
      </c>
      <c r="I57" s="81">
        <v>6.9060733143865534</v>
      </c>
      <c r="J57" s="81">
        <v>-2.3251350565837763</v>
      </c>
      <c r="K57" s="81">
        <v>17.46891834898544</v>
      </c>
      <c r="L57" s="81">
        <v>0.30083279829707915</v>
      </c>
    </row>
    <row r="58" spans="1:12" x14ac:dyDescent="0.25">
      <c r="A58" s="62">
        <v>2</v>
      </c>
      <c r="B58" s="63" t="s">
        <v>176</v>
      </c>
      <c r="C58" s="72">
        <f>C48/1000</f>
        <v>1082.1648728787939</v>
      </c>
      <c r="D58" s="72">
        <f t="shared" ref="D58:L58" si="12">D48/1000</f>
        <v>1173.7776749838131</v>
      </c>
      <c r="E58" s="72">
        <f t="shared" si="12"/>
        <v>1238.5561313426695</v>
      </c>
      <c r="F58" s="72">
        <f t="shared" si="12"/>
        <v>1234.0810179385498</v>
      </c>
      <c r="G58" s="72">
        <f t="shared" si="12"/>
        <v>1325.4732234768703</v>
      </c>
      <c r="H58" s="72">
        <f t="shared" si="12"/>
        <v>1496.7448549545443</v>
      </c>
      <c r="I58" s="72">
        <f t="shared" si="12"/>
        <v>1451.3628760021261</v>
      </c>
      <c r="J58" s="72">
        <f t="shared" si="12"/>
        <v>1464.7047407279297</v>
      </c>
      <c r="K58" s="72">
        <f t="shared" si="12"/>
        <v>1757.6926274445682</v>
      </c>
      <c r="L58" s="72">
        <f t="shared" si="12"/>
        <v>1860.0391669104181</v>
      </c>
    </row>
    <row r="59" spans="1:12" x14ac:dyDescent="0.25">
      <c r="A59" s="62"/>
      <c r="B59" s="63"/>
      <c r="C59" s="72"/>
      <c r="D59" s="81">
        <v>8.4656972704454319</v>
      </c>
      <c r="E59" s="81">
        <v>5.5188011954435581</v>
      </c>
      <c r="F59" s="81">
        <v>-0.36131696342807873</v>
      </c>
      <c r="G59" s="81">
        <v>7.4056892707891206</v>
      </c>
      <c r="H59" s="81">
        <v>12.921545938771109</v>
      </c>
      <c r="I59" s="81">
        <v>-3.0320450945392641</v>
      </c>
      <c r="J59" s="81">
        <v>0.91926457169378128</v>
      </c>
      <c r="K59" s="81">
        <v>20.003204643894932</v>
      </c>
      <c r="L59" s="81">
        <v>5.8227779913173512</v>
      </c>
    </row>
    <row r="60" spans="1:12" x14ac:dyDescent="0.25">
      <c r="A60" s="62">
        <v>3</v>
      </c>
      <c r="B60" s="63" t="s">
        <v>177</v>
      </c>
      <c r="C60" s="72">
        <f>C50/1000</f>
        <v>1364.7251430592776</v>
      </c>
      <c r="D60" s="72">
        <f t="shared" ref="D60:L60" si="13">D50/1000</f>
        <v>1451.6638179742467</v>
      </c>
      <c r="E60" s="72">
        <f t="shared" si="13"/>
        <v>1484.6549156127749</v>
      </c>
      <c r="F60" s="72">
        <f t="shared" si="13"/>
        <v>1531.8354530811348</v>
      </c>
      <c r="G60" s="72">
        <f t="shared" si="13"/>
        <v>1564.4908655641748</v>
      </c>
      <c r="H60" s="72">
        <f t="shared" si="13"/>
        <v>1706.40518146046</v>
      </c>
      <c r="I60" s="72">
        <f t="shared" si="13"/>
        <v>1649.8972936623538</v>
      </c>
      <c r="J60" s="72">
        <f t="shared" si="13"/>
        <v>1641.4110798492836</v>
      </c>
      <c r="K60" s="72">
        <f t="shared" si="13"/>
        <v>1969.4235927621546</v>
      </c>
      <c r="L60" s="72">
        <f t="shared" si="13"/>
        <v>2011.9740630697777</v>
      </c>
    </row>
    <row r="61" spans="1:12" x14ac:dyDescent="0.25">
      <c r="A61" s="62"/>
      <c r="B61" s="63"/>
      <c r="C61" s="72"/>
      <c r="D61" s="81">
        <v>6.3704164429828269</v>
      </c>
      <c r="E61" s="81">
        <v>2.2726403475817274</v>
      </c>
      <c r="F61" s="81">
        <v>3.1778790459792847</v>
      </c>
      <c r="G61" s="81">
        <v>2.1317833072316543</v>
      </c>
      <c r="H61" s="81">
        <v>9.0709584197609985</v>
      </c>
      <c r="I61" s="81">
        <v>-3.3115164213075521</v>
      </c>
      <c r="J61" s="81">
        <v>-0.51434800491326127</v>
      </c>
      <c r="K61" s="81">
        <v>19.983568829265451</v>
      </c>
      <c r="L61" s="81">
        <v>2.1605545127011205</v>
      </c>
    </row>
  </sheetData>
  <mergeCells count="12">
    <mergeCell ref="A34:A35"/>
    <mergeCell ref="B34:B35"/>
    <mergeCell ref="A44:A45"/>
    <mergeCell ref="B44:B45"/>
    <mergeCell ref="A54:A55"/>
    <mergeCell ref="B54:B55"/>
    <mergeCell ref="A2:A3"/>
    <mergeCell ref="B2:B3"/>
    <mergeCell ref="A16:A17"/>
    <mergeCell ref="B16:B17"/>
    <mergeCell ref="A25:A26"/>
    <mergeCell ref="B25:B26"/>
  </mergeCells>
  <pageMargins left="0.7" right="0.7" top="0.75" bottom="0.75" header="0.3" footer="0.3"/>
  <pageSetup paperSize="13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29" sqref="A29"/>
    </sheetView>
  </sheetViews>
  <sheetFormatPr defaultRowHeight="15" x14ac:dyDescent="0.25"/>
  <cols>
    <col min="1" max="1" width="18.28515625" customWidth="1"/>
  </cols>
  <sheetData>
    <row r="1" spans="1:10" x14ac:dyDescent="0.25">
      <c r="A1" t="s">
        <v>83</v>
      </c>
    </row>
    <row r="2" spans="1:10" x14ac:dyDescent="0.25">
      <c r="A2" s="25" t="s">
        <v>2</v>
      </c>
      <c r="C2" t="s">
        <v>84</v>
      </c>
    </row>
    <row r="3" spans="1:10" x14ac:dyDescent="0.25">
      <c r="A3" s="25" t="s">
        <v>3</v>
      </c>
      <c r="C3" t="s">
        <v>86</v>
      </c>
    </row>
    <row r="4" spans="1:10" x14ac:dyDescent="0.25">
      <c r="A4" s="25" t="s">
        <v>4</v>
      </c>
      <c r="C4" t="s">
        <v>87</v>
      </c>
    </row>
    <row r="5" spans="1:10" x14ac:dyDescent="0.25">
      <c r="A5" s="25" t="s">
        <v>5</v>
      </c>
      <c r="C5" t="s">
        <v>85</v>
      </c>
    </row>
    <row r="6" spans="1:10" x14ac:dyDescent="0.25">
      <c r="A6" s="25" t="s">
        <v>6</v>
      </c>
      <c r="C6" t="s">
        <v>95</v>
      </c>
    </row>
    <row r="7" spans="1:10" x14ac:dyDescent="0.25">
      <c r="A7" s="25" t="s">
        <v>7</v>
      </c>
      <c r="C7" t="s">
        <v>94</v>
      </c>
    </row>
    <row r="8" spans="1:10" x14ac:dyDescent="0.25">
      <c r="A8" s="25" t="s">
        <v>8</v>
      </c>
      <c r="C8" t="s">
        <v>93</v>
      </c>
    </row>
    <row r="9" spans="1:10" x14ac:dyDescent="0.25">
      <c r="A9" s="25" t="s">
        <v>78</v>
      </c>
      <c r="C9" t="s">
        <v>92</v>
      </c>
    </row>
    <row r="10" spans="1:10" x14ac:dyDescent="0.25">
      <c r="A10" s="25" t="s">
        <v>79</v>
      </c>
      <c r="C10" t="s">
        <v>91</v>
      </c>
      <c r="J10" t="s">
        <v>108</v>
      </c>
    </row>
    <row r="11" spans="1:10" x14ac:dyDescent="0.25">
      <c r="A11" s="25" t="s">
        <v>80</v>
      </c>
      <c r="C11" t="s">
        <v>90</v>
      </c>
    </row>
    <row r="12" spans="1:10" x14ac:dyDescent="0.25">
      <c r="A12" s="25" t="s">
        <v>81</v>
      </c>
      <c r="C12" t="s">
        <v>89</v>
      </c>
    </row>
    <row r="13" spans="1:10" x14ac:dyDescent="0.25">
      <c r="A13" s="25" t="s">
        <v>82</v>
      </c>
      <c r="C13" t="s">
        <v>88</v>
      </c>
    </row>
    <row r="14" spans="1:10" x14ac:dyDescent="0.25">
      <c r="A14" s="25" t="s">
        <v>71</v>
      </c>
      <c r="C14" t="s">
        <v>96</v>
      </c>
    </row>
    <row r="15" spans="1:10" x14ac:dyDescent="0.25">
      <c r="A15" s="25" t="s">
        <v>72</v>
      </c>
      <c r="C15" t="s">
        <v>97</v>
      </c>
    </row>
    <row r="16" spans="1:10" x14ac:dyDescent="0.25">
      <c r="A16" s="25" t="s">
        <v>73</v>
      </c>
      <c r="C16" t="s">
        <v>98</v>
      </c>
    </row>
    <row r="17" spans="1:10" x14ac:dyDescent="0.25">
      <c r="A17" s="25" t="s">
        <v>74</v>
      </c>
      <c r="C17" t="s">
        <v>99</v>
      </c>
    </row>
    <row r="18" spans="1:10" x14ac:dyDescent="0.25">
      <c r="A18" s="25" t="s">
        <v>64</v>
      </c>
      <c r="C18" t="s">
        <v>100</v>
      </c>
    </row>
    <row r="19" spans="1:10" x14ac:dyDescent="0.25">
      <c r="A19" s="25" t="s">
        <v>65</v>
      </c>
      <c r="C19" t="s">
        <v>102</v>
      </c>
    </row>
    <row r="20" spans="1:10" x14ac:dyDescent="0.25">
      <c r="A20" s="25" t="s">
        <v>66</v>
      </c>
      <c r="C20" t="s">
        <v>101</v>
      </c>
    </row>
    <row r="21" spans="1:10" x14ac:dyDescent="0.25">
      <c r="A21" s="25" t="s">
        <v>67</v>
      </c>
      <c r="C21" t="s">
        <v>103</v>
      </c>
    </row>
    <row r="22" spans="1:10" x14ac:dyDescent="0.25">
      <c r="A22" s="25" t="s">
        <v>68</v>
      </c>
      <c r="C22" t="s">
        <v>104</v>
      </c>
    </row>
    <row r="23" spans="1:10" x14ac:dyDescent="0.25">
      <c r="A23" s="25" t="s">
        <v>69</v>
      </c>
      <c r="C23" t="s">
        <v>105</v>
      </c>
    </row>
    <row r="24" spans="1:10" x14ac:dyDescent="0.25">
      <c r="A24" s="25" t="s">
        <v>75</v>
      </c>
      <c r="C24" t="s">
        <v>106</v>
      </c>
    </row>
    <row r="25" spans="1:10" x14ac:dyDescent="0.25">
      <c r="A25" s="25" t="s">
        <v>76</v>
      </c>
      <c r="C25" t="s">
        <v>107</v>
      </c>
    </row>
    <row r="26" spans="1:10" x14ac:dyDescent="0.25">
      <c r="A26" s="25" t="s">
        <v>77</v>
      </c>
      <c r="C26" t="s">
        <v>109</v>
      </c>
    </row>
    <row r="27" spans="1:10" x14ac:dyDescent="0.25">
      <c r="A27" s="25" t="s">
        <v>139</v>
      </c>
      <c r="C27" t="s">
        <v>141</v>
      </c>
      <c r="J27" t="s">
        <v>142</v>
      </c>
    </row>
    <row r="28" spans="1:10" x14ac:dyDescent="0.25">
      <c r="A28" s="25" t="s">
        <v>152</v>
      </c>
      <c r="C28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workbookViewId="0">
      <selection sqref="A1:A2"/>
    </sheetView>
  </sheetViews>
  <sheetFormatPr defaultRowHeight="15" x14ac:dyDescent="0.25"/>
  <cols>
    <col min="1" max="1" width="26.140625" customWidth="1"/>
    <col min="3" max="34" width="11" customWidth="1"/>
  </cols>
  <sheetData>
    <row r="1" spans="1:34" x14ac:dyDescent="0.25">
      <c r="A1" s="41" t="s">
        <v>0</v>
      </c>
      <c r="B1" s="41" t="s">
        <v>9</v>
      </c>
      <c r="C1" s="41">
        <v>2010</v>
      </c>
      <c r="D1" s="41"/>
      <c r="E1" s="41"/>
      <c r="F1" s="41"/>
      <c r="G1" s="41">
        <v>2011</v>
      </c>
      <c r="H1" s="41"/>
      <c r="I1" s="41"/>
      <c r="J1" s="41"/>
      <c r="K1" s="41">
        <v>2012</v>
      </c>
      <c r="L1" s="41"/>
      <c r="M1" s="41"/>
      <c r="N1" s="41"/>
      <c r="O1" s="41">
        <v>2013</v>
      </c>
      <c r="P1" s="41"/>
      <c r="Q1" s="41"/>
      <c r="R1" s="41"/>
      <c r="S1" s="41">
        <v>2014</v>
      </c>
      <c r="T1" s="41"/>
      <c r="U1" s="41"/>
      <c r="V1" s="41"/>
      <c r="W1" s="41">
        <v>2015</v>
      </c>
      <c r="X1" s="41"/>
      <c r="Y1" s="41"/>
      <c r="Z1" s="41"/>
      <c r="AA1" s="41">
        <v>2016</v>
      </c>
      <c r="AB1" s="41"/>
      <c r="AC1" s="41"/>
      <c r="AD1" s="41"/>
      <c r="AE1" s="41">
        <v>2017</v>
      </c>
      <c r="AF1" s="41"/>
      <c r="AG1" s="41"/>
      <c r="AH1" s="41"/>
    </row>
    <row r="2" spans="1:34" x14ac:dyDescent="0.25">
      <c r="A2" s="41"/>
      <c r="B2" s="41"/>
      <c r="C2" s="1" t="s">
        <v>10</v>
      </c>
      <c r="D2" s="1" t="s">
        <v>11</v>
      </c>
      <c r="E2" s="1" t="s">
        <v>12</v>
      </c>
      <c r="F2" s="1" t="s">
        <v>13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10</v>
      </c>
      <c r="X2" s="1" t="s">
        <v>11</v>
      </c>
      <c r="Y2" s="1" t="s">
        <v>12</v>
      </c>
      <c r="Z2" s="1" t="s">
        <v>13</v>
      </c>
      <c r="AA2" s="1" t="s">
        <v>10</v>
      </c>
      <c r="AB2" s="1" t="s">
        <v>11</v>
      </c>
      <c r="AC2" s="1" t="s">
        <v>12</v>
      </c>
      <c r="AD2" s="1" t="s">
        <v>13</v>
      </c>
      <c r="AE2" s="1" t="s">
        <v>10</v>
      </c>
      <c r="AF2" s="1" t="s">
        <v>11</v>
      </c>
      <c r="AG2" s="1" t="s">
        <v>12</v>
      </c>
      <c r="AH2" s="1" t="s">
        <v>13</v>
      </c>
    </row>
    <row r="3" spans="1:34" x14ac:dyDescent="0.25">
      <c r="A3" s="2" t="s">
        <v>14</v>
      </c>
      <c r="B3" s="3">
        <v>11</v>
      </c>
      <c r="C3" s="4">
        <v>821379</v>
      </c>
      <c r="D3" s="4">
        <v>190481</v>
      </c>
      <c r="E3" s="4">
        <v>764394</v>
      </c>
      <c r="F3" s="4">
        <v>1776254</v>
      </c>
      <c r="G3" s="4">
        <v>909964</v>
      </c>
      <c r="H3" s="4">
        <v>190409</v>
      </c>
      <c r="I3" s="4">
        <v>752100</v>
      </c>
      <c r="J3" s="4">
        <v>1852473</v>
      </c>
      <c r="K3" s="4">
        <v>857037</v>
      </c>
      <c r="L3" s="4">
        <v>207761</v>
      </c>
      <c r="M3" s="4">
        <v>733749</v>
      </c>
      <c r="N3" s="4">
        <v>1798547</v>
      </c>
      <c r="O3" s="4">
        <v>862610</v>
      </c>
      <c r="P3" s="4">
        <v>185301</v>
      </c>
      <c r="Q3" s="4">
        <v>776675</v>
      </c>
      <c r="R3" s="4">
        <v>1824586</v>
      </c>
      <c r="S3" s="4">
        <v>867917</v>
      </c>
      <c r="T3" s="4">
        <v>220852</v>
      </c>
      <c r="U3" s="4">
        <v>843054</v>
      </c>
      <c r="V3" s="4">
        <v>1931823</v>
      </c>
      <c r="W3" s="4">
        <v>896065</v>
      </c>
      <c r="X3" s="4">
        <v>235619</v>
      </c>
      <c r="Y3" s="4">
        <v>834334</v>
      </c>
      <c r="Z3" s="4">
        <v>1966018</v>
      </c>
      <c r="AA3" s="4">
        <v>753744</v>
      </c>
      <c r="AB3" s="4">
        <v>270486</v>
      </c>
      <c r="AC3" s="4">
        <v>1062815</v>
      </c>
      <c r="AD3" s="4">
        <v>2087045</v>
      </c>
      <c r="AE3" s="4">
        <v>848505</v>
      </c>
      <c r="AF3" s="4">
        <v>314965</v>
      </c>
      <c r="AG3" s="4">
        <v>975042</v>
      </c>
      <c r="AH3" s="4">
        <v>2138512</v>
      </c>
    </row>
    <row r="4" spans="1:34" x14ac:dyDescent="0.25">
      <c r="A4" s="5" t="s">
        <v>15</v>
      </c>
      <c r="B4" s="6">
        <v>12</v>
      </c>
      <c r="C4" s="7">
        <v>2901462</v>
      </c>
      <c r="D4" s="7">
        <v>773767</v>
      </c>
      <c r="E4" s="7">
        <v>2450342</v>
      </c>
      <c r="F4" s="7">
        <v>6125571</v>
      </c>
      <c r="G4" s="7">
        <v>2625532</v>
      </c>
      <c r="H4" s="7">
        <v>828158</v>
      </c>
      <c r="I4" s="7">
        <v>2458424</v>
      </c>
      <c r="J4" s="7">
        <v>5912114</v>
      </c>
      <c r="K4" s="7">
        <v>2537030</v>
      </c>
      <c r="L4" s="7">
        <v>824117</v>
      </c>
      <c r="M4" s="7">
        <v>2390535</v>
      </c>
      <c r="N4" s="7">
        <v>5751682</v>
      </c>
      <c r="O4" s="7">
        <v>2600018</v>
      </c>
      <c r="P4" s="7">
        <v>829013</v>
      </c>
      <c r="Q4" s="7">
        <v>2470529</v>
      </c>
      <c r="R4" s="7">
        <v>5899560</v>
      </c>
      <c r="S4" s="7">
        <v>2533419</v>
      </c>
      <c r="T4" s="7">
        <v>855227</v>
      </c>
      <c r="U4" s="7">
        <v>2492725</v>
      </c>
      <c r="V4" s="7">
        <v>5881371</v>
      </c>
      <c r="W4" s="7">
        <v>2490412</v>
      </c>
      <c r="X4" s="7">
        <v>819523</v>
      </c>
      <c r="Y4" s="7">
        <v>2652369</v>
      </c>
      <c r="Z4" s="7">
        <v>5962304</v>
      </c>
      <c r="AA4" s="7">
        <v>2716110</v>
      </c>
      <c r="AB4" s="7">
        <v>787940</v>
      </c>
      <c r="AC4" s="7">
        <v>2487179</v>
      </c>
      <c r="AD4" s="7">
        <v>5991229</v>
      </c>
      <c r="AE4" s="7">
        <v>2428846</v>
      </c>
      <c r="AF4" s="7">
        <v>937434</v>
      </c>
      <c r="AG4" s="7">
        <v>2999709</v>
      </c>
      <c r="AH4" s="7">
        <v>6365989</v>
      </c>
    </row>
    <row r="5" spans="1:34" x14ac:dyDescent="0.25">
      <c r="A5" s="2" t="s">
        <v>16</v>
      </c>
      <c r="B5" s="3">
        <v>13</v>
      </c>
      <c r="C5" s="4">
        <v>925044</v>
      </c>
      <c r="D5" s="4">
        <v>246192</v>
      </c>
      <c r="E5" s="4">
        <v>870218</v>
      </c>
      <c r="F5" s="4">
        <v>2041454</v>
      </c>
      <c r="G5" s="4">
        <v>843523</v>
      </c>
      <c r="H5" s="4">
        <v>290245</v>
      </c>
      <c r="I5" s="4">
        <v>936957</v>
      </c>
      <c r="J5" s="4">
        <v>2070725</v>
      </c>
      <c r="K5" s="4">
        <v>859322</v>
      </c>
      <c r="L5" s="4">
        <v>277376</v>
      </c>
      <c r="M5" s="4">
        <v>900944</v>
      </c>
      <c r="N5" s="4">
        <v>2037642</v>
      </c>
      <c r="O5" s="4">
        <v>823970</v>
      </c>
      <c r="P5" s="4">
        <v>232736</v>
      </c>
      <c r="Q5" s="4">
        <v>948919</v>
      </c>
      <c r="R5" s="4">
        <v>2005625</v>
      </c>
      <c r="S5" s="4">
        <v>859613</v>
      </c>
      <c r="T5" s="4">
        <v>271226</v>
      </c>
      <c r="U5" s="4">
        <v>1049497</v>
      </c>
      <c r="V5" s="4">
        <v>2180336</v>
      </c>
      <c r="W5" s="4">
        <v>887691</v>
      </c>
      <c r="X5" s="4">
        <v>267803</v>
      </c>
      <c r="Y5" s="4">
        <v>1029105</v>
      </c>
      <c r="Z5" s="4">
        <v>2184599</v>
      </c>
      <c r="AA5" s="4">
        <v>919513</v>
      </c>
      <c r="AB5" s="4">
        <v>332331</v>
      </c>
      <c r="AC5" s="4">
        <v>1096067</v>
      </c>
      <c r="AD5" s="4">
        <v>2347911</v>
      </c>
      <c r="AE5" s="4">
        <v>862260</v>
      </c>
      <c r="AF5" s="4">
        <v>346352</v>
      </c>
      <c r="AG5" s="4">
        <v>1136360</v>
      </c>
      <c r="AH5" s="4">
        <v>2344972</v>
      </c>
    </row>
    <row r="6" spans="1:34" x14ac:dyDescent="0.25">
      <c r="A6" s="5" t="s">
        <v>17</v>
      </c>
      <c r="B6" s="6">
        <v>14</v>
      </c>
      <c r="C6" s="7">
        <v>1000681</v>
      </c>
      <c r="D6" s="7">
        <v>258335</v>
      </c>
      <c r="E6" s="7">
        <v>911231</v>
      </c>
      <c r="F6" s="7">
        <v>2170247</v>
      </c>
      <c r="G6" s="7">
        <v>1123696</v>
      </c>
      <c r="H6" s="7">
        <v>280843</v>
      </c>
      <c r="I6" s="7">
        <v>1019641</v>
      </c>
      <c r="J6" s="7">
        <v>2424180</v>
      </c>
      <c r="K6" s="7">
        <v>1117679</v>
      </c>
      <c r="L6" s="7">
        <v>277016</v>
      </c>
      <c r="M6" s="7">
        <v>1004307</v>
      </c>
      <c r="N6" s="7">
        <v>2399002</v>
      </c>
      <c r="O6" s="7">
        <v>1142296</v>
      </c>
      <c r="P6" s="7">
        <v>304523</v>
      </c>
      <c r="Q6" s="7">
        <v>1034542</v>
      </c>
      <c r="R6" s="7">
        <v>2481361</v>
      </c>
      <c r="S6" s="7">
        <v>1162405</v>
      </c>
      <c r="T6" s="7">
        <v>302118</v>
      </c>
      <c r="U6" s="7">
        <v>1053962</v>
      </c>
      <c r="V6" s="7">
        <v>2518485</v>
      </c>
      <c r="W6" s="7">
        <v>1126675</v>
      </c>
      <c r="X6" s="7">
        <v>304086</v>
      </c>
      <c r="Y6" s="7">
        <v>1123535</v>
      </c>
      <c r="Z6" s="7">
        <v>2554296</v>
      </c>
      <c r="AA6" s="7">
        <v>1199878</v>
      </c>
      <c r="AB6" s="7">
        <v>384854</v>
      </c>
      <c r="AC6" s="7">
        <v>1181214</v>
      </c>
      <c r="AD6" s="7">
        <v>2765946</v>
      </c>
      <c r="AE6" s="7">
        <v>1141279</v>
      </c>
      <c r="AF6" s="7">
        <v>342266</v>
      </c>
      <c r="AG6" s="7">
        <v>1297476</v>
      </c>
      <c r="AH6" s="7">
        <v>2781021</v>
      </c>
    </row>
    <row r="7" spans="1:34" x14ac:dyDescent="0.25">
      <c r="A7" s="2" t="s">
        <v>18</v>
      </c>
      <c r="B7" s="3">
        <v>15</v>
      </c>
      <c r="C7" s="4">
        <v>835635</v>
      </c>
      <c r="D7" s="4">
        <v>110235</v>
      </c>
      <c r="E7" s="4">
        <v>516535</v>
      </c>
      <c r="F7" s="4">
        <v>1462405</v>
      </c>
      <c r="G7" s="4">
        <v>792365</v>
      </c>
      <c r="H7" s="4">
        <v>116409</v>
      </c>
      <c r="I7" s="4">
        <v>526224</v>
      </c>
      <c r="J7" s="4">
        <v>1434998</v>
      </c>
      <c r="K7" s="4">
        <v>811337</v>
      </c>
      <c r="L7" s="4">
        <v>112304</v>
      </c>
      <c r="M7" s="4">
        <v>499983</v>
      </c>
      <c r="N7" s="4">
        <v>1423624</v>
      </c>
      <c r="O7" s="4">
        <v>750406</v>
      </c>
      <c r="P7" s="4">
        <v>114046</v>
      </c>
      <c r="Q7" s="4">
        <v>518019</v>
      </c>
      <c r="R7" s="4">
        <v>1382471</v>
      </c>
      <c r="S7" s="4">
        <v>770057</v>
      </c>
      <c r="T7" s="4">
        <v>118641</v>
      </c>
      <c r="U7" s="4">
        <v>602340</v>
      </c>
      <c r="V7" s="4">
        <v>1491038</v>
      </c>
      <c r="W7" s="4">
        <v>846277</v>
      </c>
      <c r="X7" s="4">
        <v>129377</v>
      </c>
      <c r="Y7" s="4">
        <v>574749</v>
      </c>
      <c r="Z7" s="4">
        <v>1550403</v>
      </c>
      <c r="AA7" s="4">
        <v>842639</v>
      </c>
      <c r="AB7" s="4">
        <v>166686</v>
      </c>
      <c r="AC7" s="4">
        <v>615197</v>
      </c>
      <c r="AD7" s="4">
        <v>1624522</v>
      </c>
      <c r="AE7" s="4">
        <v>839623</v>
      </c>
      <c r="AF7" s="4">
        <v>164342</v>
      </c>
      <c r="AG7" s="4">
        <v>653852</v>
      </c>
      <c r="AH7" s="4">
        <v>1657817</v>
      </c>
    </row>
    <row r="8" spans="1:34" x14ac:dyDescent="0.25">
      <c r="A8" s="5" t="s">
        <v>19</v>
      </c>
      <c r="B8" s="6">
        <v>16</v>
      </c>
      <c r="C8" s="7">
        <v>2014022</v>
      </c>
      <c r="D8" s="7">
        <v>303763</v>
      </c>
      <c r="E8" s="7">
        <v>1103408</v>
      </c>
      <c r="F8" s="7">
        <v>3421193</v>
      </c>
      <c r="G8" s="7">
        <v>2071673</v>
      </c>
      <c r="H8" s="7">
        <v>298700</v>
      </c>
      <c r="I8" s="7">
        <v>1182731</v>
      </c>
      <c r="J8" s="7">
        <v>3553104</v>
      </c>
      <c r="K8" s="7">
        <v>2039961</v>
      </c>
      <c r="L8" s="7">
        <v>345599</v>
      </c>
      <c r="M8" s="7">
        <v>1147372</v>
      </c>
      <c r="N8" s="7">
        <v>3532932</v>
      </c>
      <c r="O8" s="7">
        <v>1947240</v>
      </c>
      <c r="P8" s="7">
        <v>309048</v>
      </c>
      <c r="Q8" s="7">
        <v>1208332</v>
      </c>
      <c r="R8" s="7">
        <v>3464620</v>
      </c>
      <c r="S8" s="7">
        <v>2008354</v>
      </c>
      <c r="T8" s="7">
        <v>359896</v>
      </c>
      <c r="U8" s="7">
        <v>1324556</v>
      </c>
      <c r="V8" s="7">
        <v>3692806</v>
      </c>
      <c r="W8" s="7">
        <v>2080545</v>
      </c>
      <c r="X8" s="7">
        <v>348030</v>
      </c>
      <c r="Y8" s="7">
        <v>1267291</v>
      </c>
      <c r="Z8" s="7">
        <v>3695866</v>
      </c>
      <c r="AA8" s="7">
        <v>2007077</v>
      </c>
      <c r="AB8" s="7">
        <v>395899</v>
      </c>
      <c r="AC8" s="7">
        <v>1595661</v>
      </c>
      <c r="AD8" s="7">
        <v>3998637</v>
      </c>
      <c r="AE8" s="7">
        <v>1953468</v>
      </c>
      <c r="AF8" s="7">
        <v>479348</v>
      </c>
      <c r="AG8" s="7">
        <v>1509718</v>
      </c>
      <c r="AH8" s="7">
        <v>3942534</v>
      </c>
    </row>
    <row r="9" spans="1:34" x14ac:dyDescent="0.25">
      <c r="A9" s="2" t="s">
        <v>20</v>
      </c>
      <c r="B9" s="3">
        <v>17</v>
      </c>
      <c r="C9" s="4">
        <v>482424</v>
      </c>
      <c r="D9" s="4">
        <v>57207</v>
      </c>
      <c r="E9" s="4">
        <v>276110</v>
      </c>
      <c r="F9" s="4">
        <v>815741</v>
      </c>
      <c r="G9" s="4">
        <v>465947</v>
      </c>
      <c r="H9" s="4">
        <v>71718</v>
      </c>
      <c r="I9" s="4">
        <v>336054</v>
      </c>
      <c r="J9" s="4">
        <v>873719</v>
      </c>
      <c r="K9" s="4">
        <v>444383</v>
      </c>
      <c r="L9" s="4">
        <v>76276</v>
      </c>
      <c r="M9" s="4">
        <v>309607</v>
      </c>
      <c r="N9" s="4">
        <v>830266</v>
      </c>
      <c r="O9" s="4">
        <v>427434</v>
      </c>
      <c r="P9" s="4">
        <v>63126</v>
      </c>
      <c r="Q9" s="4">
        <v>310586</v>
      </c>
      <c r="R9" s="4">
        <v>801146</v>
      </c>
      <c r="S9" s="4">
        <v>449642</v>
      </c>
      <c r="T9" s="4">
        <v>71742</v>
      </c>
      <c r="U9" s="4">
        <v>347410</v>
      </c>
      <c r="V9" s="4">
        <v>868794</v>
      </c>
      <c r="W9" s="4">
        <v>501480</v>
      </c>
      <c r="X9" s="4">
        <v>79467</v>
      </c>
      <c r="Y9" s="4">
        <v>323370</v>
      </c>
      <c r="Z9" s="4">
        <v>904317</v>
      </c>
      <c r="AA9" s="4">
        <v>427117</v>
      </c>
      <c r="AB9" s="4">
        <v>101538</v>
      </c>
      <c r="AC9" s="4">
        <v>436316</v>
      </c>
      <c r="AD9" s="4">
        <v>964971</v>
      </c>
      <c r="AE9" s="4">
        <v>472446</v>
      </c>
      <c r="AF9" s="4">
        <v>104099</v>
      </c>
      <c r="AG9" s="4">
        <v>356431</v>
      </c>
      <c r="AH9" s="4">
        <v>932976</v>
      </c>
    </row>
    <row r="10" spans="1:34" x14ac:dyDescent="0.25">
      <c r="A10" s="5" t="s">
        <v>21</v>
      </c>
      <c r="B10" s="6">
        <v>18</v>
      </c>
      <c r="C10" s="7">
        <v>2128167</v>
      </c>
      <c r="D10" s="7">
        <v>446582</v>
      </c>
      <c r="E10" s="7">
        <v>1162329</v>
      </c>
      <c r="F10" s="7">
        <v>3737078</v>
      </c>
      <c r="G10" s="7">
        <v>1742507</v>
      </c>
      <c r="H10" s="7">
        <v>525089</v>
      </c>
      <c r="I10" s="7">
        <v>1214705</v>
      </c>
      <c r="J10" s="7">
        <v>3482301</v>
      </c>
      <c r="K10" s="7">
        <v>1694311</v>
      </c>
      <c r="L10" s="7">
        <v>524445</v>
      </c>
      <c r="M10" s="7">
        <v>1230551</v>
      </c>
      <c r="N10" s="7">
        <v>3449307</v>
      </c>
      <c r="O10" s="7">
        <v>1755616</v>
      </c>
      <c r="P10" s="7">
        <v>434684</v>
      </c>
      <c r="Q10" s="7">
        <v>1194746</v>
      </c>
      <c r="R10" s="7">
        <v>3385046</v>
      </c>
      <c r="S10" s="7">
        <v>1810356</v>
      </c>
      <c r="T10" s="7">
        <v>479674</v>
      </c>
      <c r="U10" s="7">
        <v>1383128</v>
      </c>
      <c r="V10" s="7">
        <v>3673158</v>
      </c>
      <c r="W10" s="7">
        <v>1802004</v>
      </c>
      <c r="X10" s="7">
        <v>560195</v>
      </c>
      <c r="Y10" s="7">
        <v>1273059</v>
      </c>
      <c r="Z10" s="7">
        <v>3635258</v>
      </c>
      <c r="AA10" s="7">
        <v>1915156</v>
      </c>
      <c r="AB10" s="7">
        <v>556109</v>
      </c>
      <c r="AC10" s="7">
        <v>1460056</v>
      </c>
      <c r="AD10" s="7">
        <v>3931321</v>
      </c>
      <c r="AE10" s="7">
        <v>1813841</v>
      </c>
      <c r="AF10" s="7">
        <v>559995</v>
      </c>
      <c r="AG10" s="7">
        <v>1522394</v>
      </c>
      <c r="AH10" s="7">
        <v>3896230</v>
      </c>
    </row>
    <row r="11" spans="1:34" x14ac:dyDescent="0.25">
      <c r="A11" s="2" t="s">
        <v>22</v>
      </c>
      <c r="B11" s="3">
        <v>19</v>
      </c>
      <c r="C11" s="4">
        <v>308488</v>
      </c>
      <c r="D11" s="4">
        <v>52948</v>
      </c>
      <c r="E11" s="4">
        <v>223700</v>
      </c>
      <c r="F11" s="4">
        <v>585136</v>
      </c>
      <c r="G11" s="4">
        <v>301433</v>
      </c>
      <c r="H11" s="4">
        <v>60438</v>
      </c>
      <c r="I11" s="4">
        <v>227763</v>
      </c>
      <c r="J11" s="4">
        <v>589634</v>
      </c>
      <c r="K11" s="4">
        <v>295754</v>
      </c>
      <c r="L11" s="4">
        <v>69087</v>
      </c>
      <c r="M11" s="4">
        <v>218261</v>
      </c>
      <c r="N11" s="4">
        <v>583102</v>
      </c>
      <c r="O11" s="4">
        <v>294482</v>
      </c>
      <c r="P11" s="4">
        <v>68013</v>
      </c>
      <c r="Q11" s="4">
        <v>234291</v>
      </c>
      <c r="R11" s="4">
        <v>596786</v>
      </c>
      <c r="S11" s="4">
        <v>295528</v>
      </c>
      <c r="T11" s="4">
        <v>67918</v>
      </c>
      <c r="U11" s="4">
        <v>240777</v>
      </c>
      <c r="V11" s="4">
        <v>604223</v>
      </c>
      <c r="W11" s="4">
        <v>304977</v>
      </c>
      <c r="X11" s="4">
        <v>66882</v>
      </c>
      <c r="Y11" s="4">
        <v>252090</v>
      </c>
      <c r="Z11" s="4">
        <v>623949</v>
      </c>
      <c r="AA11" s="4">
        <v>299514</v>
      </c>
      <c r="AB11" s="4">
        <v>83337</v>
      </c>
      <c r="AC11" s="4">
        <v>303979</v>
      </c>
      <c r="AD11" s="4">
        <v>686830</v>
      </c>
      <c r="AE11" s="4">
        <v>310440</v>
      </c>
      <c r="AF11" s="4">
        <v>80645</v>
      </c>
      <c r="AG11" s="4">
        <v>281533</v>
      </c>
      <c r="AH11" s="4">
        <v>672618</v>
      </c>
    </row>
    <row r="12" spans="1:34" x14ac:dyDescent="0.25">
      <c r="A12" s="5" t="s">
        <v>23</v>
      </c>
      <c r="B12" s="6">
        <v>21</v>
      </c>
      <c r="C12" s="7">
        <v>109946</v>
      </c>
      <c r="D12" s="7">
        <v>306887</v>
      </c>
      <c r="E12" s="7">
        <v>352653</v>
      </c>
      <c r="F12" s="7">
        <v>769486</v>
      </c>
      <c r="G12" s="7">
        <v>113709</v>
      </c>
      <c r="H12" s="7">
        <v>259674</v>
      </c>
      <c r="I12" s="7">
        <v>408441</v>
      </c>
      <c r="J12" s="7">
        <v>781824</v>
      </c>
      <c r="K12" s="7">
        <v>115802</v>
      </c>
      <c r="L12" s="7">
        <v>259424</v>
      </c>
      <c r="M12" s="7">
        <v>449341</v>
      </c>
      <c r="N12" s="7">
        <v>824567</v>
      </c>
      <c r="O12" s="7">
        <v>104727</v>
      </c>
      <c r="P12" s="7">
        <v>301348</v>
      </c>
      <c r="Q12" s="7">
        <v>442585</v>
      </c>
      <c r="R12" s="7">
        <v>848660</v>
      </c>
      <c r="S12" s="7">
        <v>96345</v>
      </c>
      <c r="T12" s="7">
        <v>264994</v>
      </c>
      <c r="U12" s="7">
        <v>458317</v>
      </c>
      <c r="V12" s="7">
        <v>819656</v>
      </c>
      <c r="W12" s="7">
        <v>106235</v>
      </c>
      <c r="X12" s="7">
        <v>278854</v>
      </c>
      <c r="Y12" s="7">
        <v>451581</v>
      </c>
      <c r="Z12" s="7">
        <v>836670</v>
      </c>
      <c r="AA12" s="7">
        <v>118208</v>
      </c>
      <c r="AB12" s="7">
        <v>201646</v>
      </c>
      <c r="AC12" s="7">
        <v>539959</v>
      </c>
      <c r="AD12" s="7">
        <v>859813</v>
      </c>
      <c r="AE12" s="7">
        <v>87555</v>
      </c>
      <c r="AF12" s="7">
        <v>287564</v>
      </c>
      <c r="AG12" s="7">
        <v>521812</v>
      </c>
      <c r="AH12" s="7">
        <v>896931</v>
      </c>
    </row>
    <row r="13" spans="1:34" x14ac:dyDescent="0.25">
      <c r="A13" s="2" t="s">
        <v>24</v>
      </c>
      <c r="B13" s="3">
        <v>31</v>
      </c>
      <c r="C13" s="4">
        <v>47661</v>
      </c>
      <c r="D13" s="4">
        <v>963951</v>
      </c>
      <c r="E13" s="4">
        <v>3678149</v>
      </c>
      <c r="F13" s="4">
        <v>4689761</v>
      </c>
      <c r="G13" s="4">
        <v>45688</v>
      </c>
      <c r="H13" s="4">
        <v>869743</v>
      </c>
      <c r="I13" s="4">
        <v>3672987</v>
      </c>
      <c r="J13" s="4">
        <v>4588418</v>
      </c>
      <c r="K13" s="4">
        <v>40325</v>
      </c>
      <c r="L13" s="4">
        <v>888891</v>
      </c>
      <c r="M13" s="4">
        <v>3909380</v>
      </c>
      <c r="N13" s="4">
        <v>4838596</v>
      </c>
      <c r="O13" s="4">
        <v>31512</v>
      </c>
      <c r="P13" s="4">
        <v>868767</v>
      </c>
      <c r="Q13" s="4">
        <v>3812557</v>
      </c>
      <c r="R13" s="4">
        <v>4712836</v>
      </c>
      <c r="S13" s="4">
        <v>40604</v>
      </c>
      <c r="T13" s="4">
        <v>905116</v>
      </c>
      <c r="U13" s="4">
        <v>3688649</v>
      </c>
      <c r="V13" s="4">
        <v>4634369</v>
      </c>
      <c r="W13" s="4">
        <v>48766</v>
      </c>
      <c r="X13" s="4">
        <v>911037</v>
      </c>
      <c r="Y13" s="4">
        <v>3764226</v>
      </c>
      <c r="Z13" s="4">
        <v>4724029</v>
      </c>
      <c r="AA13" s="4">
        <v>82782</v>
      </c>
      <c r="AB13" s="4">
        <v>637805</v>
      </c>
      <c r="AC13" s="4">
        <v>4141245</v>
      </c>
      <c r="AD13" s="4">
        <v>4861832</v>
      </c>
      <c r="AE13" s="4">
        <v>31038</v>
      </c>
      <c r="AF13" s="4">
        <v>793381</v>
      </c>
      <c r="AG13" s="4">
        <v>3684752</v>
      </c>
      <c r="AH13" s="4">
        <v>4509171</v>
      </c>
    </row>
    <row r="14" spans="1:34" x14ac:dyDescent="0.25">
      <c r="A14" s="5" t="s">
        <v>25</v>
      </c>
      <c r="B14" s="6">
        <v>32</v>
      </c>
      <c r="C14" s="7">
        <v>4077299</v>
      </c>
      <c r="D14" s="7">
        <v>4455163</v>
      </c>
      <c r="E14" s="7">
        <v>8409982</v>
      </c>
      <c r="F14" s="7">
        <v>16942444</v>
      </c>
      <c r="G14" s="7">
        <v>3807494</v>
      </c>
      <c r="H14" s="7">
        <v>4801816</v>
      </c>
      <c r="I14" s="7">
        <v>8845471</v>
      </c>
      <c r="J14" s="7">
        <v>17454781</v>
      </c>
      <c r="K14" s="7">
        <v>4157821</v>
      </c>
      <c r="L14" s="7">
        <v>5200908</v>
      </c>
      <c r="M14" s="7">
        <v>8962379</v>
      </c>
      <c r="N14" s="7">
        <v>18321108</v>
      </c>
      <c r="O14" s="7">
        <v>3808986</v>
      </c>
      <c r="P14" s="7">
        <v>5245100</v>
      </c>
      <c r="Q14" s="7">
        <v>9359898</v>
      </c>
      <c r="R14" s="7">
        <v>18413984</v>
      </c>
      <c r="S14" s="7">
        <v>3963691</v>
      </c>
      <c r="T14" s="7">
        <v>5447925</v>
      </c>
      <c r="U14" s="7">
        <v>9819327</v>
      </c>
      <c r="V14" s="7">
        <v>19230943</v>
      </c>
      <c r="W14" s="7">
        <v>3232490</v>
      </c>
      <c r="X14" s="7">
        <v>5705390</v>
      </c>
      <c r="Y14" s="7">
        <v>9853602</v>
      </c>
      <c r="Z14" s="7">
        <v>18791482</v>
      </c>
      <c r="AA14" s="7">
        <v>3268110</v>
      </c>
      <c r="AB14" s="7">
        <v>5370168</v>
      </c>
      <c r="AC14" s="7">
        <v>10563760</v>
      </c>
      <c r="AD14" s="7">
        <v>19202038</v>
      </c>
      <c r="AE14" s="7">
        <v>3217629</v>
      </c>
      <c r="AF14" s="7">
        <v>5807606</v>
      </c>
      <c r="AG14" s="7">
        <v>11526340</v>
      </c>
      <c r="AH14" s="7">
        <v>20551575</v>
      </c>
    </row>
    <row r="15" spans="1:34" x14ac:dyDescent="0.25">
      <c r="A15" s="2" t="s">
        <v>26</v>
      </c>
      <c r="B15" s="3">
        <v>33</v>
      </c>
      <c r="C15" s="4">
        <v>5733577</v>
      </c>
      <c r="D15" s="4">
        <v>3881610</v>
      </c>
      <c r="E15" s="4">
        <v>6194260</v>
      </c>
      <c r="F15" s="4">
        <v>15809447</v>
      </c>
      <c r="G15" s="4">
        <v>5455892</v>
      </c>
      <c r="H15" s="4">
        <v>4173256</v>
      </c>
      <c r="I15" s="4">
        <v>6286987</v>
      </c>
      <c r="J15" s="4">
        <v>15916135</v>
      </c>
      <c r="K15" s="4">
        <v>5155585</v>
      </c>
      <c r="L15" s="4">
        <v>4531338</v>
      </c>
      <c r="M15" s="4">
        <v>6445967</v>
      </c>
      <c r="N15" s="4">
        <v>16132890</v>
      </c>
      <c r="O15" s="4">
        <v>4993370</v>
      </c>
      <c r="P15" s="4">
        <v>4015408</v>
      </c>
      <c r="Q15" s="4">
        <v>6955270</v>
      </c>
      <c r="R15" s="4">
        <v>15964048</v>
      </c>
      <c r="S15" s="4">
        <v>5261198</v>
      </c>
      <c r="T15" s="4">
        <v>4470319</v>
      </c>
      <c r="U15" s="4">
        <v>6819165</v>
      </c>
      <c r="V15" s="4">
        <v>16550682</v>
      </c>
      <c r="W15" s="4">
        <v>4834252</v>
      </c>
      <c r="X15" s="4">
        <v>4830704</v>
      </c>
      <c r="Y15" s="4">
        <v>6770186</v>
      </c>
      <c r="Z15" s="4">
        <v>16435142</v>
      </c>
      <c r="AA15" s="4">
        <v>5190999</v>
      </c>
      <c r="AB15" s="4">
        <v>4720128</v>
      </c>
      <c r="AC15" s="4">
        <v>6600009</v>
      </c>
      <c r="AD15" s="4">
        <v>16511136</v>
      </c>
      <c r="AE15" s="4">
        <v>4444534</v>
      </c>
      <c r="AF15" s="4">
        <v>5104576</v>
      </c>
      <c r="AG15" s="4">
        <v>7637564</v>
      </c>
      <c r="AH15" s="4">
        <v>17186674</v>
      </c>
    </row>
    <row r="16" spans="1:34" x14ac:dyDescent="0.25">
      <c r="A16" s="5" t="s">
        <v>27</v>
      </c>
      <c r="B16" s="6">
        <v>34</v>
      </c>
      <c r="C16" s="7">
        <v>553772</v>
      </c>
      <c r="D16" s="7">
        <v>358715</v>
      </c>
      <c r="E16" s="7">
        <v>862661</v>
      </c>
      <c r="F16" s="7">
        <v>1775148</v>
      </c>
      <c r="G16" s="7">
        <v>443534</v>
      </c>
      <c r="H16" s="7">
        <v>404143</v>
      </c>
      <c r="I16" s="7">
        <v>950918</v>
      </c>
      <c r="J16" s="7">
        <v>1798595</v>
      </c>
      <c r="K16" s="7">
        <v>516172</v>
      </c>
      <c r="L16" s="7">
        <v>418172</v>
      </c>
      <c r="M16" s="7">
        <v>933364</v>
      </c>
      <c r="N16" s="7">
        <v>1867708</v>
      </c>
      <c r="O16" s="7">
        <v>523430</v>
      </c>
      <c r="P16" s="7">
        <v>356258</v>
      </c>
      <c r="Q16" s="7">
        <v>967382</v>
      </c>
      <c r="R16" s="7">
        <v>1847070</v>
      </c>
      <c r="S16" s="7">
        <v>510920</v>
      </c>
      <c r="T16" s="7">
        <v>422604</v>
      </c>
      <c r="U16" s="7">
        <v>1022519</v>
      </c>
      <c r="V16" s="7">
        <v>1956043</v>
      </c>
      <c r="W16" s="7">
        <v>452231</v>
      </c>
      <c r="X16" s="7">
        <v>433878</v>
      </c>
      <c r="Y16" s="7">
        <v>1005109</v>
      </c>
      <c r="Z16" s="7">
        <v>1891218</v>
      </c>
      <c r="AA16" s="7">
        <v>496518</v>
      </c>
      <c r="AB16" s="7">
        <v>400300</v>
      </c>
      <c r="AC16" s="7">
        <v>1145582</v>
      </c>
      <c r="AD16" s="7">
        <v>2042400</v>
      </c>
      <c r="AE16" s="7">
        <v>467060</v>
      </c>
      <c r="AF16" s="7">
        <v>481813</v>
      </c>
      <c r="AG16" s="7">
        <v>1104295</v>
      </c>
      <c r="AH16" s="7">
        <v>2053168</v>
      </c>
    </row>
    <row r="17" spans="1:34" x14ac:dyDescent="0.25">
      <c r="A17" s="2" t="s">
        <v>28</v>
      </c>
      <c r="B17" s="3">
        <v>35</v>
      </c>
      <c r="C17" s="4">
        <v>8073372</v>
      </c>
      <c r="D17" s="4">
        <v>3402876</v>
      </c>
      <c r="E17" s="4">
        <v>7221860</v>
      </c>
      <c r="F17" s="4">
        <v>18698108</v>
      </c>
      <c r="G17" s="4">
        <v>7652655</v>
      </c>
      <c r="H17" s="4">
        <v>3848397</v>
      </c>
      <c r="I17" s="4">
        <v>7439288</v>
      </c>
      <c r="J17" s="4">
        <v>18940340</v>
      </c>
      <c r="K17" s="4">
        <v>7614860</v>
      </c>
      <c r="L17" s="4">
        <v>4117805</v>
      </c>
      <c r="M17" s="4">
        <v>7349330</v>
      </c>
      <c r="N17" s="4">
        <v>19081995</v>
      </c>
      <c r="O17" s="4">
        <v>7334791</v>
      </c>
      <c r="P17" s="4">
        <v>3850046</v>
      </c>
      <c r="Q17" s="4">
        <v>8081620</v>
      </c>
      <c r="R17" s="4">
        <v>19266457</v>
      </c>
      <c r="S17" s="4">
        <v>7404705</v>
      </c>
      <c r="T17" s="4">
        <v>4071844</v>
      </c>
      <c r="U17" s="4">
        <v>7829959</v>
      </c>
      <c r="V17" s="4">
        <v>19306508</v>
      </c>
      <c r="W17" s="4">
        <v>7209065</v>
      </c>
      <c r="X17" s="4">
        <v>4238978</v>
      </c>
      <c r="Y17" s="4">
        <v>7919734</v>
      </c>
      <c r="Z17" s="4">
        <v>19367777</v>
      </c>
      <c r="AA17" s="4">
        <v>7110752</v>
      </c>
      <c r="AB17" s="4">
        <v>4267291</v>
      </c>
      <c r="AC17" s="4">
        <v>7736520</v>
      </c>
      <c r="AD17" s="4">
        <v>19114563</v>
      </c>
      <c r="AE17" s="4">
        <v>6872328</v>
      </c>
      <c r="AF17" s="4">
        <v>4495914</v>
      </c>
      <c r="AG17" s="4">
        <v>8730978</v>
      </c>
      <c r="AH17" s="4">
        <v>20099220</v>
      </c>
    </row>
    <row r="18" spans="1:34" x14ac:dyDescent="0.25">
      <c r="A18" s="5" t="s">
        <v>29</v>
      </c>
      <c r="B18" s="6">
        <v>36</v>
      </c>
      <c r="C18" s="7">
        <v>752168</v>
      </c>
      <c r="D18" s="7">
        <v>1297167</v>
      </c>
      <c r="E18" s="7">
        <v>2533750</v>
      </c>
      <c r="F18" s="7">
        <v>4583085</v>
      </c>
      <c r="G18" s="7">
        <v>693030</v>
      </c>
      <c r="H18" s="7">
        <v>1390388</v>
      </c>
      <c r="I18" s="7">
        <v>2446242</v>
      </c>
      <c r="J18" s="7">
        <v>4529660</v>
      </c>
      <c r="K18" s="7">
        <v>666802</v>
      </c>
      <c r="L18" s="7">
        <v>1444028</v>
      </c>
      <c r="M18" s="7">
        <v>2495017</v>
      </c>
      <c r="N18" s="7">
        <v>4605847</v>
      </c>
      <c r="O18" s="7">
        <v>744302</v>
      </c>
      <c r="P18" s="7">
        <v>1457276</v>
      </c>
      <c r="Q18" s="7">
        <v>2435441</v>
      </c>
      <c r="R18" s="7">
        <v>4637019</v>
      </c>
      <c r="S18" s="7">
        <v>672718</v>
      </c>
      <c r="T18" s="7">
        <v>1574231</v>
      </c>
      <c r="U18" s="7">
        <v>2607043</v>
      </c>
      <c r="V18" s="7">
        <v>4853992</v>
      </c>
      <c r="W18" s="7">
        <v>658045</v>
      </c>
      <c r="X18" s="7">
        <v>1509180</v>
      </c>
      <c r="Y18" s="7">
        <v>2658235</v>
      </c>
      <c r="Z18" s="7">
        <v>4825460</v>
      </c>
      <c r="AA18" s="7">
        <v>714767</v>
      </c>
      <c r="AB18" s="7">
        <v>1597252</v>
      </c>
      <c r="AC18" s="7">
        <v>2776478</v>
      </c>
      <c r="AD18" s="7">
        <v>5088497</v>
      </c>
      <c r="AE18" s="7">
        <v>713130</v>
      </c>
      <c r="AF18" s="7">
        <v>1552695</v>
      </c>
      <c r="AG18" s="7">
        <v>2811575</v>
      </c>
      <c r="AH18" s="7">
        <v>5077400</v>
      </c>
    </row>
    <row r="19" spans="1:34" x14ac:dyDescent="0.25">
      <c r="A19" s="2" t="s">
        <v>30</v>
      </c>
      <c r="B19" s="3">
        <v>51</v>
      </c>
      <c r="C19" s="4">
        <v>679246</v>
      </c>
      <c r="D19" s="4">
        <v>451582</v>
      </c>
      <c r="E19" s="4">
        <v>1046530</v>
      </c>
      <c r="F19" s="4">
        <v>2177358</v>
      </c>
      <c r="G19" s="4">
        <v>569250</v>
      </c>
      <c r="H19" s="4">
        <v>482696</v>
      </c>
      <c r="I19" s="4">
        <v>1152928</v>
      </c>
      <c r="J19" s="4">
        <v>2204874</v>
      </c>
      <c r="K19" s="4">
        <v>580322</v>
      </c>
      <c r="L19" s="4">
        <v>503336</v>
      </c>
      <c r="M19" s="4">
        <v>1185050</v>
      </c>
      <c r="N19" s="4">
        <v>2268708</v>
      </c>
      <c r="O19" s="4">
        <v>554893</v>
      </c>
      <c r="P19" s="4">
        <v>540803</v>
      </c>
      <c r="Q19" s="4">
        <v>1178201</v>
      </c>
      <c r="R19" s="4">
        <v>2273897</v>
      </c>
      <c r="S19" s="4">
        <v>538172</v>
      </c>
      <c r="T19" s="4">
        <v>530003</v>
      </c>
      <c r="U19" s="4">
        <v>1204457</v>
      </c>
      <c r="V19" s="4">
        <v>2272632</v>
      </c>
      <c r="W19" s="4">
        <v>529372</v>
      </c>
      <c r="X19" s="4">
        <v>490805</v>
      </c>
      <c r="Y19" s="4">
        <v>1304628</v>
      </c>
      <c r="Z19" s="4">
        <v>2324805</v>
      </c>
      <c r="AA19" s="4">
        <v>507503</v>
      </c>
      <c r="AB19" s="4">
        <v>546330</v>
      </c>
      <c r="AC19" s="4">
        <v>1362722</v>
      </c>
      <c r="AD19" s="4">
        <v>2416555</v>
      </c>
      <c r="AE19" s="4">
        <v>472843</v>
      </c>
      <c r="AF19" s="4">
        <v>526603</v>
      </c>
      <c r="AG19" s="4">
        <v>1398861</v>
      </c>
      <c r="AH19" s="4">
        <v>2398307</v>
      </c>
    </row>
    <row r="20" spans="1:34" x14ac:dyDescent="0.25">
      <c r="A20" s="5" t="s">
        <v>31</v>
      </c>
      <c r="B20" s="6">
        <v>52</v>
      </c>
      <c r="C20" s="7">
        <v>1067613</v>
      </c>
      <c r="D20" s="7">
        <v>294044</v>
      </c>
      <c r="E20" s="7">
        <v>771276</v>
      </c>
      <c r="F20" s="7">
        <v>2132933</v>
      </c>
      <c r="G20" s="7">
        <v>921675</v>
      </c>
      <c r="H20" s="7">
        <v>261369</v>
      </c>
      <c r="I20" s="7">
        <v>779196</v>
      </c>
      <c r="J20" s="7">
        <v>1962240</v>
      </c>
      <c r="K20" s="7">
        <v>924460</v>
      </c>
      <c r="L20" s="7">
        <v>266084</v>
      </c>
      <c r="M20" s="7">
        <v>788220</v>
      </c>
      <c r="N20" s="7">
        <v>1978764</v>
      </c>
      <c r="O20" s="7">
        <v>925872</v>
      </c>
      <c r="P20" s="7">
        <v>268222</v>
      </c>
      <c r="Q20" s="7">
        <v>787748</v>
      </c>
      <c r="R20" s="7">
        <v>1981842</v>
      </c>
      <c r="S20" s="7">
        <v>941774</v>
      </c>
      <c r="T20" s="7">
        <v>293537</v>
      </c>
      <c r="U20" s="7">
        <v>858789</v>
      </c>
      <c r="V20" s="7">
        <v>2094100</v>
      </c>
      <c r="W20" s="7">
        <v>864537</v>
      </c>
      <c r="X20" s="7">
        <v>359374</v>
      </c>
      <c r="Y20" s="7">
        <v>903592</v>
      </c>
      <c r="Z20" s="7">
        <v>2127503</v>
      </c>
      <c r="AA20" s="7">
        <v>976562</v>
      </c>
      <c r="AB20" s="7">
        <v>370445</v>
      </c>
      <c r="AC20" s="7">
        <v>1020303</v>
      </c>
      <c r="AD20" s="7">
        <v>2367310</v>
      </c>
      <c r="AE20" s="7">
        <v>860813</v>
      </c>
      <c r="AF20" s="7">
        <v>451344</v>
      </c>
      <c r="AG20" s="7">
        <v>1004563</v>
      </c>
      <c r="AH20" s="7">
        <v>2316720</v>
      </c>
    </row>
    <row r="21" spans="1:34" x14ac:dyDescent="0.25">
      <c r="A21" s="2" t="s">
        <v>32</v>
      </c>
      <c r="B21" s="3">
        <v>53</v>
      </c>
      <c r="C21" s="4">
        <v>1363804</v>
      </c>
      <c r="D21" s="4">
        <v>208175</v>
      </c>
      <c r="E21" s="4">
        <v>489250</v>
      </c>
      <c r="F21" s="4">
        <v>2061229</v>
      </c>
      <c r="G21" s="4">
        <v>1383892</v>
      </c>
      <c r="H21" s="4">
        <v>186522</v>
      </c>
      <c r="I21" s="4">
        <v>525845</v>
      </c>
      <c r="J21" s="4">
        <v>2096259</v>
      </c>
      <c r="K21" s="4">
        <v>1320728</v>
      </c>
      <c r="L21" s="4">
        <v>242311</v>
      </c>
      <c r="M21" s="4">
        <v>532644</v>
      </c>
      <c r="N21" s="4">
        <v>2095683</v>
      </c>
      <c r="O21" s="4">
        <v>1287321</v>
      </c>
      <c r="P21" s="4">
        <v>228339</v>
      </c>
      <c r="Q21" s="4">
        <v>560288</v>
      </c>
      <c r="R21" s="4">
        <v>2075948</v>
      </c>
      <c r="S21" s="4">
        <v>1340324</v>
      </c>
      <c r="T21" s="4">
        <v>250549</v>
      </c>
      <c r="U21" s="4">
        <v>583355</v>
      </c>
      <c r="V21" s="4">
        <v>2174228</v>
      </c>
      <c r="W21" s="4">
        <v>1386731</v>
      </c>
      <c r="X21" s="4">
        <v>215057</v>
      </c>
      <c r="Y21" s="4">
        <v>617503</v>
      </c>
      <c r="Z21" s="4">
        <v>2219291</v>
      </c>
      <c r="AA21" s="4">
        <v>1243311</v>
      </c>
      <c r="AB21" s="4">
        <v>280281</v>
      </c>
      <c r="AC21" s="4">
        <v>753476</v>
      </c>
      <c r="AD21" s="4">
        <v>2277068</v>
      </c>
      <c r="AE21" s="4">
        <v>1297220</v>
      </c>
      <c r="AF21" s="4">
        <v>309452</v>
      </c>
      <c r="AG21" s="4">
        <v>713389</v>
      </c>
      <c r="AH21" s="4">
        <v>2320061</v>
      </c>
    </row>
    <row r="22" spans="1:34" x14ac:dyDescent="0.25">
      <c r="A22" s="5" t="s">
        <v>33</v>
      </c>
      <c r="B22" s="6">
        <v>61</v>
      </c>
      <c r="C22" s="7">
        <v>1320161</v>
      </c>
      <c r="D22" s="7">
        <v>205881</v>
      </c>
      <c r="E22" s="7">
        <v>569663</v>
      </c>
      <c r="F22" s="7">
        <v>2095705</v>
      </c>
      <c r="G22" s="7">
        <v>1373127</v>
      </c>
      <c r="H22" s="7">
        <v>191297</v>
      </c>
      <c r="I22" s="7">
        <v>582148</v>
      </c>
      <c r="J22" s="7">
        <v>2146572</v>
      </c>
      <c r="K22" s="7">
        <v>1337225</v>
      </c>
      <c r="L22" s="7">
        <v>192341</v>
      </c>
      <c r="M22" s="7">
        <v>576948</v>
      </c>
      <c r="N22" s="7">
        <v>2106514</v>
      </c>
      <c r="O22" s="7">
        <v>1268099</v>
      </c>
      <c r="P22" s="7">
        <v>180965</v>
      </c>
      <c r="Q22" s="7">
        <v>604759</v>
      </c>
      <c r="R22" s="7">
        <v>2053823</v>
      </c>
      <c r="S22" s="7">
        <v>1370595</v>
      </c>
      <c r="T22" s="7">
        <v>205604</v>
      </c>
      <c r="U22" s="7">
        <v>650311</v>
      </c>
      <c r="V22" s="7">
        <v>2226510</v>
      </c>
      <c r="W22" s="7">
        <v>1329854</v>
      </c>
      <c r="X22" s="7">
        <v>195773</v>
      </c>
      <c r="Y22" s="7">
        <v>710260</v>
      </c>
      <c r="Z22" s="7">
        <v>2235887</v>
      </c>
      <c r="AA22" s="7">
        <v>1163519</v>
      </c>
      <c r="AB22" s="7">
        <v>273754</v>
      </c>
      <c r="AC22" s="7">
        <v>850550</v>
      </c>
      <c r="AD22" s="7">
        <v>2287823</v>
      </c>
      <c r="AE22" s="7">
        <v>1227995</v>
      </c>
      <c r="AF22" s="7">
        <v>281695</v>
      </c>
      <c r="AG22" s="7">
        <v>793508</v>
      </c>
      <c r="AH22" s="7">
        <v>2303198</v>
      </c>
    </row>
    <row r="23" spans="1:34" x14ac:dyDescent="0.25">
      <c r="A23" s="2" t="s">
        <v>34</v>
      </c>
      <c r="B23" s="3">
        <v>62</v>
      </c>
      <c r="C23" s="4">
        <v>620656</v>
      </c>
      <c r="D23" s="4">
        <v>90878</v>
      </c>
      <c r="E23" s="4">
        <v>311046</v>
      </c>
      <c r="F23" s="4">
        <v>1022580</v>
      </c>
      <c r="G23" s="4">
        <v>665841</v>
      </c>
      <c r="H23" s="4">
        <v>87096</v>
      </c>
      <c r="I23" s="4">
        <v>352764</v>
      </c>
      <c r="J23" s="4">
        <v>1105701</v>
      </c>
      <c r="K23" s="4">
        <v>660151</v>
      </c>
      <c r="L23" s="4">
        <v>80107</v>
      </c>
      <c r="M23" s="4">
        <v>329952</v>
      </c>
      <c r="N23" s="4">
        <v>1070210</v>
      </c>
      <c r="O23" s="4">
        <v>638438</v>
      </c>
      <c r="P23" s="4">
        <v>78058</v>
      </c>
      <c r="Q23" s="4">
        <v>347215</v>
      </c>
      <c r="R23" s="4">
        <v>1063711</v>
      </c>
      <c r="S23" s="4">
        <v>683096</v>
      </c>
      <c r="T23" s="4">
        <v>80838</v>
      </c>
      <c r="U23" s="4">
        <v>390555</v>
      </c>
      <c r="V23" s="4">
        <v>1154489</v>
      </c>
      <c r="W23" s="4">
        <v>629517</v>
      </c>
      <c r="X23" s="4">
        <v>117511</v>
      </c>
      <c r="Y23" s="4">
        <v>467653</v>
      </c>
      <c r="Z23" s="4">
        <v>1214681</v>
      </c>
      <c r="AA23" s="4">
        <v>580581</v>
      </c>
      <c r="AB23" s="4">
        <v>145879</v>
      </c>
      <c r="AC23" s="4">
        <v>521729</v>
      </c>
      <c r="AD23" s="4">
        <v>1248189</v>
      </c>
      <c r="AE23" s="4">
        <v>568027</v>
      </c>
      <c r="AF23" s="4">
        <v>136345</v>
      </c>
      <c r="AG23" s="4">
        <v>518335</v>
      </c>
      <c r="AH23" s="4">
        <v>1222707</v>
      </c>
    </row>
    <row r="24" spans="1:34" x14ac:dyDescent="0.25">
      <c r="A24" s="5" t="s">
        <v>35</v>
      </c>
      <c r="B24" s="6">
        <v>63</v>
      </c>
      <c r="C24" s="7">
        <v>804167</v>
      </c>
      <c r="D24" s="7">
        <v>208090</v>
      </c>
      <c r="E24" s="7">
        <v>731365</v>
      </c>
      <c r="F24" s="7">
        <v>1743622</v>
      </c>
      <c r="G24" s="7">
        <v>830693</v>
      </c>
      <c r="H24" s="7">
        <v>216404</v>
      </c>
      <c r="I24" s="7">
        <v>777832</v>
      </c>
      <c r="J24" s="7">
        <v>1824929</v>
      </c>
      <c r="K24" s="7">
        <v>844021</v>
      </c>
      <c r="L24" s="7">
        <v>231970</v>
      </c>
      <c r="M24" s="7">
        <v>745336</v>
      </c>
      <c r="N24" s="7">
        <v>1821327</v>
      </c>
      <c r="O24" s="7">
        <v>806683</v>
      </c>
      <c r="P24" s="7">
        <v>237120</v>
      </c>
      <c r="Q24" s="7">
        <v>767293</v>
      </c>
      <c r="R24" s="7">
        <v>1811096</v>
      </c>
      <c r="S24" s="7">
        <v>821639</v>
      </c>
      <c r="T24" s="7">
        <v>218925</v>
      </c>
      <c r="U24" s="7">
        <v>826898</v>
      </c>
      <c r="V24" s="7">
        <v>1867462</v>
      </c>
      <c r="W24" s="7">
        <v>751264</v>
      </c>
      <c r="X24" s="7">
        <v>234417</v>
      </c>
      <c r="Y24" s="7">
        <v>903821</v>
      </c>
      <c r="Z24" s="7">
        <v>1889502</v>
      </c>
      <c r="AA24" s="7">
        <v>764034</v>
      </c>
      <c r="AB24" s="7">
        <v>232769</v>
      </c>
      <c r="AC24" s="7">
        <v>968285</v>
      </c>
      <c r="AD24" s="7">
        <v>1965088</v>
      </c>
      <c r="AE24" s="7">
        <v>750592</v>
      </c>
      <c r="AF24" s="7">
        <v>261345</v>
      </c>
      <c r="AG24" s="7">
        <v>963224</v>
      </c>
      <c r="AH24" s="7">
        <v>1975161</v>
      </c>
    </row>
    <row r="25" spans="1:34" x14ac:dyDescent="0.25">
      <c r="A25" s="2" t="s">
        <v>36</v>
      </c>
      <c r="B25" s="3">
        <v>64</v>
      </c>
      <c r="C25" s="4">
        <v>572299</v>
      </c>
      <c r="D25" s="4">
        <v>177852</v>
      </c>
      <c r="E25" s="4">
        <v>731747</v>
      </c>
      <c r="F25" s="4">
        <v>1481898</v>
      </c>
      <c r="G25" s="4">
        <v>616898</v>
      </c>
      <c r="H25" s="4">
        <v>176944</v>
      </c>
      <c r="I25" s="4">
        <v>797161</v>
      </c>
      <c r="J25" s="4">
        <v>1591003</v>
      </c>
      <c r="K25" s="4">
        <v>620975</v>
      </c>
      <c r="L25" s="4">
        <v>207893</v>
      </c>
      <c r="M25" s="4">
        <v>790250</v>
      </c>
      <c r="N25" s="4">
        <v>1619118</v>
      </c>
      <c r="O25" s="4">
        <v>596506</v>
      </c>
      <c r="P25" s="4">
        <v>210794</v>
      </c>
      <c r="Q25" s="4">
        <v>816972</v>
      </c>
      <c r="R25" s="4">
        <v>1624272</v>
      </c>
      <c r="S25" s="4">
        <v>641383</v>
      </c>
      <c r="T25" s="4">
        <v>207667</v>
      </c>
      <c r="U25" s="4">
        <v>828416</v>
      </c>
      <c r="V25" s="4">
        <v>1677466</v>
      </c>
      <c r="W25" s="4">
        <v>455761</v>
      </c>
      <c r="X25" s="4">
        <v>190029</v>
      </c>
      <c r="Y25" s="4">
        <v>778167</v>
      </c>
      <c r="Z25" s="4">
        <v>1423957</v>
      </c>
      <c r="AA25" s="4">
        <v>475636</v>
      </c>
      <c r="AB25" s="4">
        <v>195298</v>
      </c>
      <c r="AC25" s="4">
        <v>910305</v>
      </c>
      <c r="AD25" s="4">
        <v>1581239</v>
      </c>
      <c r="AE25" s="4">
        <v>454111</v>
      </c>
      <c r="AF25" s="4">
        <v>186226</v>
      </c>
      <c r="AG25" s="4">
        <v>900338</v>
      </c>
      <c r="AH25" s="4">
        <v>1540675</v>
      </c>
    </row>
    <row r="26" spans="1:34" x14ac:dyDescent="0.25">
      <c r="A26" s="5" t="s">
        <v>37</v>
      </c>
      <c r="B26" s="6">
        <v>65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102883</v>
      </c>
      <c r="X26" s="7">
        <v>30185</v>
      </c>
      <c r="Y26" s="7">
        <v>133955</v>
      </c>
      <c r="Z26" s="7">
        <v>267023</v>
      </c>
      <c r="AA26" s="7">
        <v>93883</v>
      </c>
      <c r="AB26" s="7">
        <v>41717</v>
      </c>
      <c r="AC26" s="7">
        <v>137823</v>
      </c>
      <c r="AD26" s="7">
        <v>273423</v>
      </c>
      <c r="AE26" s="7">
        <v>92286</v>
      </c>
      <c r="AF26" s="7">
        <v>44068</v>
      </c>
      <c r="AG26" s="7">
        <v>176062</v>
      </c>
      <c r="AH26" s="7">
        <v>312416</v>
      </c>
    </row>
    <row r="27" spans="1:34" x14ac:dyDescent="0.25">
      <c r="A27" s="2" t="s">
        <v>38</v>
      </c>
      <c r="B27" s="3">
        <v>71</v>
      </c>
      <c r="C27" s="4">
        <v>374782</v>
      </c>
      <c r="D27" s="4">
        <v>114321</v>
      </c>
      <c r="E27" s="4">
        <v>447836</v>
      </c>
      <c r="F27" s="4">
        <v>936939</v>
      </c>
      <c r="G27" s="4">
        <v>345927</v>
      </c>
      <c r="H27" s="4">
        <v>153068</v>
      </c>
      <c r="I27" s="4">
        <v>491725</v>
      </c>
      <c r="J27" s="4">
        <v>990720</v>
      </c>
      <c r="K27" s="4">
        <v>342130</v>
      </c>
      <c r="L27" s="4">
        <v>137737</v>
      </c>
      <c r="M27" s="4">
        <v>477425</v>
      </c>
      <c r="N27" s="4">
        <v>957292</v>
      </c>
      <c r="O27" s="4">
        <v>347312</v>
      </c>
      <c r="P27" s="4">
        <v>127630</v>
      </c>
      <c r="Q27" s="4">
        <v>471910</v>
      </c>
      <c r="R27" s="4">
        <v>946852</v>
      </c>
      <c r="S27" s="4">
        <v>341711</v>
      </c>
      <c r="T27" s="4">
        <v>153980</v>
      </c>
      <c r="U27" s="4">
        <v>485065</v>
      </c>
      <c r="V27" s="4">
        <v>980756</v>
      </c>
      <c r="W27" s="4">
        <v>337868</v>
      </c>
      <c r="X27" s="4">
        <v>155663</v>
      </c>
      <c r="Y27" s="4">
        <v>506501</v>
      </c>
      <c r="Z27" s="4">
        <v>1000032</v>
      </c>
      <c r="AA27" s="4">
        <v>413837</v>
      </c>
      <c r="AB27" s="4">
        <v>149424</v>
      </c>
      <c r="AC27" s="4">
        <v>547303</v>
      </c>
      <c r="AD27" s="4">
        <v>1110564</v>
      </c>
      <c r="AE27" s="4">
        <v>287819</v>
      </c>
      <c r="AF27" s="4">
        <v>182257</v>
      </c>
      <c r="AG27" s="4">
        <v>570750</v>
      </c>
      <c r="AH27" s="4">
        <v>1040826</v>
      </c>
    </row>
    <row r="28" spans="1:34" x14ac:dyDescent="0.25">
      <c r="A28" s="5" t="s">
        <v>39</v>
      </c>
      <c r="B28" s="6">
        <v>72</v>
      </c>
      <c r="C28" s="7">
        <v>688048</v>
      </c>
      <c r="D28" s="7">
        <v>85258</v>
      </c>
      <c r="E28" s="7">
        <v>390920</v>
      </c>
      <c r="F28" s="7">
        <v>1164226</v>
      </c>
      <c r="G28" s="7">
        <v>680993</v>
      </c>
      <c r="H28" s="7">
        <v>125054</v>
      </c>
      <c r="I28" s="7">
        <v>454952</v>
      </c>
      <c r="J28" s="7">
        <v>1260999</v>
      </c>
      <c r="K28" s="7">
        <v>612030</v>
      </c>
      <c r="L28" s="7">
        <v>128403</v>
      </c>
      <c r="M28" s="7">
        <v>425009</v>
      </c>
      <c r="N28" s="7">
        <v>1165442</v>
      </c>
      <c r="O28" s="7">
        <v>599631</v>
      </c>
      <c r="P28" s="7">
        <v>126294</v>
      </c>
      <c r="Q28" s="7">
        <v>450005</v>
      </c>
      <c r="R28" s="7">
        <v>1175930</v>
      </c>
      <c r="S28" s="7">
        <v>632670</v>
      </c>
      <c r="T28" s="7">
        <v>137893</v>
      </c>
      <c r="U28" s="7">
        <v>522663</v>
      </c>
      <c r="V28" s="7">
        <v>1293226</v>
      </c>
      <c r="W28" s="7">
        <v>688177</v>
      </c>
      <c r="X28" s="7">
        <v>129847</v>
      </c>
      <c r="Y28" s="7">
        <v>509394</v>
      </c>
      <c r="Z28" s="7">
        <v>1327418</v>
      </c>
      <c r="AA28" s="7">
        <v>692198</v>
      </c>
      <c r="AB28" s="7">
        <v>176060</v>
      </c>
      <c r="AC28" s="7">
        <v>591545</v>
      </c>
      <c r="AD28" s="7">
        <v>1459803</v>
      </c>
      <c r="AE28" s="7">
        <v>639237</v>
      </c>
      <c r="AF28" s="7">
        <v>173487</v>
      </c>
      <c r="AG28" s="7">
        <v>561490</v>
      </c>
      <c r="AH28" s="7">
        <v>1374214</v>
      </c>
    </row>
    <row r="29" spans="1:34" x14ac:dyDescent="0.25">
      <c r="A29" s="2" t="s">
        <v>40</v>
      </c>
      <c r="B29" s="3">
        <v>73</v>
      </c>
      <c r="C29" s="4">
        <v>1589381</v>
      </c>
      <c r="D29" s="4">
        <v>366647</v>
      </c>
      <c r="E29" s="4">
        <v>1316337</v>
      </c>
      <c r="F29" s="4">
        <v>3272365</v>
      </c>
      <c r="G29" s="4">
        <v>1498283</v>
      </c>
      <c r="H29" s="4">
        <v>409794</v>
      </c>
      <c r="I29" s="4">
        <v>1467421</v>
      </c>
      <c r="J29" s="4">
        <v>3375498</v>
      </c>
      <c r="K29" s="4">
        <v>1501536</v>
      </c>
      <c r="L29" s="4">
        <v>421569</v>
      </c>
      <c r="M29" s="4">
        <v>1428803</v>
      </c>
      <c r="N29" s="4">
        <v>3351908</v>
      </c>
      <c r="O29" s="4">
        <v>1449932</v>
      </c>
      <c r="P29" s="4">
        <v>396424</v>
      </c>
      <c r="Q29" s="4">
        <v>1444924</v>
      </c>
      <c r="R29" s="4">
        <v>3291280</v>
      </c>
      <c r="S29" s="4">
        <v>1492265</v>
      </c>
      <c r="T29" s="4">
        <v>422418</v>
      </c>
      <c r="U29" s="4">
        <v>1612353</v>
      </c>
      <c r="V29" s="4">
        <v>3527036</v>
      </c>
      <c r="W29" s="4">
        <v>1479707</v>
      </c>
      <c r="X29" s="4">
        <v>457818</v>
      </c>
      <c r="Y29" s="4">
        <v>1547967</v>
      </c>
      <c r="Z29" s="4">
        <v>3485492</v>
      </c>
      <c r="AA29" s="4">
        <v>1508236</v>
      </c>
      <c r="AB29" s="4">
        <v>558953</v>
      </c>
      <c r="AC29" s="4">
        <v>1627523</v>
      </c>
      <c r="AD29" s="4">
        <v>3694712</v>
      </c>
      <c r="AE29" s="4">
        <v>1420354</v>
      </c>
      <c r="AF29" s="4">
        <v>510154</v>
      </c>
      <c r="AG29" s="4">
        <v>1668155</v>
      </c>
      <c r="AH29" s="4">
        <v>3598663</v>
      </c>
    </row>
    <row r="30" spans="1:34" x14ac:dyDescent="0.25">
      <c r="A30" s="5" t="s">
        <v>41</v>
      </c>
      <c r="B30" s="6">
        <v>74</v>
      </c>
      <c r="C30" s="7">
        <v>517486</v>
      </c>
      <c r="D30" s="7">
        <v>93693</v>
      </c>
      <c r="E30" s="7">
        <v>386499</v>
      </c>
      <c r="F30" s="7">
        <v>997678</v>
      </c>
      <c r="G30" s="7">
        <v>505359</v>
      </c>
      <c r="H30" s="7">
        <v>107960</v>
      </c>
      <c r="I30" s="7">
        <v>413229</v>
      </c>
      <c r="J30" s="7">
        <v>1026548</v>
      </c>
      <c r="K30" s="7">
        <v>431033</v>
      </c>
      <c r="L30" s="7">
        <v>127882</v>
      </c>
      <c r="M30" s="7">
        <v>416964</v>
      </c>
      <c r="N30" s="7">
        <v>975879</v>
      </c>
      <c r="O30" s="7">
        <v>432195</v>
      </c>
      <c r="P30" s="7">
        <v>111019</v>
      </c>
      <c r="Q30" s="7">
        <v>425735</v>
      </c>
      <c r="R30" s="7">
        <v>968949</v>
      </c>
      <c r="S30" s="7">
        <v>468389</v>
      </c>
      <c r="T30" s="7">
        <v>117238</v>
      </c>
      <c r="U30" s="7">
        <v>451792</v>
      </c>
      <c r="V30" s="7">
        <v>1037419</v>
      </c>
      <c r="W30" s="7">
        <v>512098</v>
      </c>
      <c r="X30" s="7">
        <v>128438</v>
      </c>
      <c r="Y30" s="7">
        <v>434380</v>
      </c>
      <c r="Z30" s="7">
        <v>1074916</v>
      </c>
      <c r="AA30" s="7">
        <v>500390</v>
      </c>
      <c r="AB30" s="7">
        <v>174008</v>
      </c>
      <c r="AC30" s="7">
        <v>545150</v>
      </c>
      <c r="AD30" s="7">
        <v>1219548</v>
      </c>
      <c r="AE30" s="7">
        <v>452825</v>
      </c>
      <c r="AF30" s="7">
        <v>178775</v>
      </c>
      <c r="AG30" s="7">
        <v>529374</v>
      </c>
      <c r="AH30" s="7">
        <v>1160974</v>
      </c>
    </row>
    <row r="31" spans="1:34" x14ac:dyDescent="0.25">
      <c r="A31" s="2" t="s">
        <v>42</v>
      </c>
      <c r="B31" s="3">
        <v>75</v>
      </c>
      <c r="C31" s="4">
        <v>186160</v>
      </c>
      <c r="D31" s="4">
        <v>56203</v>
      </c>
      <c r="E31" s="4">
        <v>190563</v>
      </c>
      <c r="F31" s="4">
        <v>432926</v>
      </c>
      <c r="G31" s="4">
        <v>174143</v>
      </c>
      <c r="H31" s="4">
        <v>72832</v>
      </c>
      <c r="I31" s="4">
        <v>198235</v>
      </c>
      <c r="J31" s="4">
        <v>445210</v>
      </c>
      <c r="K31" s="4">
        <v>187284</v>
      </c>
      <c r="L31" s="4">
        <v>68263</v>
      </c>
      <c r="M31" s="4">
        <v>190182</v>
      </c>
      <c r="N31" s="4">
        <v>445729</v>
      </c>
      <c r="O31" s="4">
        <v>177691</v>
      </c>
      <c r="P31" s="4">
        <v>61456</v>
      </c>
      <c r="Q31" s="4">
        <v>209957</v>
      </c>
      <c r="R31" s="4">
        <v>449104</v>
      </c>
      <c r="S31" s="4">
        <v>200154</v>
      </c>
      <c r="T31" s="4">
        <v>69375</v>
      </c>
      <c r="U31" s="4">
        <v>209608</v>
      </c>
      <c r="V31" s="4">
        <v>479137</v>
      </c>
      <c r="W31" s="4">
        <v>185434</v>
      </c>
      <c r="X31" s="4">
        <v>66128</v>
      </c>
      <c r="Y31" s="4">
        <v>242125</v>
      </c>
      <c r="Z31" s="4">
        <v>493687</v>
      </c>
      <c r="AA31" s="4">
        <v>180439</v>
      </c>
      <c r="AB31" s="4">
        <v>71234</v>
      </c>
      <c r="AC31" s="4">
        <v>294995</v>
      </c>
      <c r="AD31" s="4">
        <v>546668</v>
      </c>
      <c r="AE31" s="4">
        <v>186151</v>
      </c>
      <c r="AF31" s="4">
        <v>80115</v>
      </c>
      <c r="AG31" s="4">
        <v>258050</v>
      </c>
      <c r="AH31" s="4">
        <v>524316</v>
      </c>
    </row>
    <row r="32" spans="1:34" x14ac:dyDescent="0.25">
      <c r="A32" s="5" t="s">
        <v>43</v>
      </c>
      <c r="B32" s="6">
        <v>76</v>
      </c>
      <c r="C32" s="7">
        <v>322476</v>
      </c>
      <c r="D32" s="7">
        <v>44614</v>
      </c>
      <c r="E32" s="7">
        <v>147777</v>
      </c>
      <c r="F32" s="7">
        <v>514867</v>
      </c>
      <c r="G32" s="7">
        <v>321391</v>
      </c>
      <c r="H32" s="7">
        <v>52967</v>
      </c>
      <c r="I32" s="7">
        <v>161690</v>
      </c>
      <c r="J32" s="7">
        <v>536048</v>
      </c>
      <c r="K32" s="7">
        <v>318127</v>
      </c>
      <c r="L32" s="7">
        <v>50471</v>
      </c>
      <c r="M32" s="7">
        <v>180185</v>
      </c>
      <c r="N32" s="7">
        <v>548783</v>
      </c>
      <c r="O32" s="7">
        <v>306157</v>
      </c>
      <c r="P32" s="7">
        <v>48016</v>
      </c>
      <c r="Q32" s="7">
        <v>169787</v>
      </c>
      <c r="R32" s="7">
        <v>523960</v>
      </c>
      <c r="S32" s="7">
        <v>342937</v>
      </c>
      <c r="T32" s="7">
        <v>59388</v>
      </c>
      <c r="U32" s="7">
        <v>193472</v>
      </c>
      <c r="V32" s="7">
        <v>595797</v>
      </c>
      <c r="W32" s="7">
        <v>353656</v>
      </c>
      <c r="X32" s="7">
        <v>67821</v>
      </c>
      <c r="Y32" s="7">
        <v>174428</v>
      </c>
      <c r="Z32" s="7">
        <v>595905</v>
      </c>
      <c r="AA32" s="7">
        <v>319997</v>
      </c>
      <c r="AB32" s="7">
        <v>104325</v>
      </c>
      <c r="AC32" s="7">
        <v>199860</v>
      </c>
      <c r="AD32" s="7">
        <v>624182</v>
      </c>
      <c r="AE32" s="7">
        <v>305910</v>
      </c>
      <c r="AF32" s="7">
        <v>81816</v>
      </c>
      <c r="AG32" s="7">
        <v>207278</v>
      </c>
      <c r="AH32" s="7">
        <v>595004</v>
      </c>
    </row>
    <row r="33" spans="1:34" x14ac:dyDescent="0.25">
      <c r="A33" s="2" t="s">
        <v>44</v>
      </c>
      <c r="B33" s="3">
        <v>81</v>
      </c>
      <c r="C33" s="4">
        <v>305447</v>
      </c>
      <c r="D33" s="4">
        <v>48753</v>
      </c>
      <c r="E33" s="4">
        <v>232230</v>
      </c>
      <c r="F33" s="4">
        <v>586430</v>
      </c>
      <c r="G33" s="4">
        <v>327441</v>
      </c>
      <c r="H33" s="4">
        <v>71119</v>
      </c>
      <c r="I33" s="4">
        <v>251552</v>
      </c>
      <c r="J33" s="4">
        <v>650112</v>
      </c>
      <c r="K33" s="4">
        <v>309626</v>
      </c>
      <c r="L33" s="4">
        <v>60175</v>
      </c>
      <c r="M33" s="4">
        <v>240561</v>
      </c>
      <c r="N33" s="4">
        <v>610362</v>
      </c>
      <c r="O33" s="4">
        <v>297461</v>
      </c>
      <c r="P33" s="4">
        <v>50534</v>
      </c>
      <c r="Q33" s="4">
        <v>250797</v>
      </c>
      <c r="R33" s="4">
        <v>598792</v>
      </c>
      <c r="S33" s="4">
        <v>299062</v>
      </c>
      <c r="T33" s="4">
        <v>43185</v>
      </c>
      <c r="U33" s="4">
        <v>259404</v>
      </c>
      <c r="V33" s="4">
        <v>601651</v>
      </c>
      <c r="W33" s="4">
        <v>312139</v>
      </c>
      <c r="X33" s="4">
        <v>56738</v>
      </c>
      <c r="Y33" s="4">
        <v>286186</v>
      </c>
      <c r="Z33" s="4">
        <v>655063</v>
      </c>
      <c r="AA33" s="4">
        <v>278115</v>
      </c>
      <c r="AB33" s="4">
        <v>89265</v>
      </c>
      <c r="AC33" s="4">
        <v>323406</v>
      </c>
      <c r="AD33" s="4">
        <v>690786</v>
      </c>
      <c r="AE33" s="4">
        <v>249910</v>
      </c>
      <c r="AF33" s="4">
        <v>89306</v>
      </c>
      <c r="AG33" s="4">
        <v>302845</v>
      </c>
      <c r="AH33" s="4">
        <v>642061</v>
      </c>
    </row>
    <row r="34" spans="1:34" x14ac:dyDescent="0.25">
      <c r="A34" s="5" t="s">
        <v>45</v>
      </c>
      <c r="B34" s="6">
        <v>82</v>
      </c>
      <c r="C34" s="7">
        <v>245149</v>
      </c>
      <c r="D34" s="7">
        <v>23564</v>
      </c>
      <c r="E34" s="7">
        <v>142648</v>
      </c>
      <c r="F34" s="7">
        <v>411361</v>
      </c>
      <c r="G34" s="7">
        <v>248946</v>
      </c>
      <c r="H34" s="7">
        <v>29793</v>
      </c>
      <c r="I34" s="7">
        <v>159131</v>
      </c>
      <c r="J34" s="7">
        <v>437870</v>
      </c>
      <c r="K34" s="7">
        <v>255074</v>
      </c>
      <c r="L34" s="7">
        <v>33214</v>
      </c>
      <c r="M34" s="7">
        <v>155658</v>
      </c>
      <c r="N34" s="7">
        <v>443946</v>
      </c>
      <c r="O34" s="7">
        <v>256794</v>
      </c>
      <c r="P34" s="7">
        <v>26070</v>
      </c>
      <c r="Q34" s="7">
        <v>162495</v>
      </c>
      <c r="R34" s="7">
        <v>445359</v>
      </c>
      <c r="S34" s="7">
        <v>246057</v>
      </c>
      <c r="T34" s="7">
        <v>36605</v>
      </c>
      <c r="U34" s="7">
        <v>173355</v>
      </c>
      <c r="V34" s="7">
        <v>456017</v>
      </c>
      <c r="W34" s="7">
        <v>254255</v>
      </c>
      <c r="X34" s="7">
        <v>41844</v>
      </c>
      <c r="Y34" s="7">
        <v>186444</v>
      </c>
      <c r="Z34" s="7">
        <v>482543</v>
      </c>
      <c r="AA34" s="7">
        <v>219486</v>
      </c>
      <c r="AB34" s="7">
        <v>69720</v>
      </c>
      <c r="AC34" s="7">
        <v>214273</v>
      </c>
      <c r="AD34" s="7">
        <v>503479</v>
      </c>
      <c r="AE34" s="7">
        <v>213471</v>
      </c>
      <c r="AF34" s="7">
        <v>64706</v>
      </c>
      <c r="AG34" s="7">
        <v>210538</v>
      </c>
      <c r="AH34" s="7">
        <v>488715</v>
      </c>
    </row>
    <row r="35" spans="1:34" x14ac:dyDescent="0.25">
      <c r="A35" s="2" t="s">
        <v>46</v>
      </c>
      <c r="B35" s="3">
        <v>91</v>
      </c>
      <c r="C35" s="4">
        <v>177817</v>
      </c>
      <c r="D35" s="4">
        <v>28919</v>
      </c>
      <c r="E35" s="4">
        <v>109811</v>
      </c>
      <c r="F35" s="4">
        <v>316547</v>
      </c>
      <c r="G35" s="4">
        <v>172096</v>
      </c>
      <c r="H35" s="4">
        <v>28034</v>
      </c>
      <c r="I35" s="4">
        <v>136458</v>
      </c>
      <c r="J35" s="4">
        <v>336588</v>
      </c>
      <c r="K35" s="4">
        <v>169336</v>
      </c>
      <c r="L35" s="4">
        <v>34714</v>
      </c>
      <c r="M35" s="4">
        <v>137691</v>
      </c>
      <c r="N35" s="4">
        <v>341741</v>
      </c>
      <c r="O35" s="4">
        <v>181784</v>
      </c>
      <c r="P35" s="4">
        <v>26704</v>
      </c>
      <c r="Q35" s="4">
        <v>145131</v>
      </c>
      <c r="R35" s="4">
        <v>353619</v>
      </c>
      <c r="S35" s="4">
        <v>179872</v>
      </c>
      <c r="T35" s="4">
        <v>38290</v>
      </c>
      <c r="U35" s="4">
        <v>160274</v>
      </c>
      <c r="V35" s="4">
        <v>378436</v>
      </c>
      <c r="W35" s="4">
        <v>167071</v>
      </c>
      <c r="X35" s="4">
        <v>33232</v>
      </c>
      <c r="Y35" s="4">
        <v>179923</v>
      </c>
      <c r="Z35" s="4">
        <v>380226</v>
      </c>
      <c r="AA35" s="4">
        <v>156835</v>
      </c>
      <c r="AB35" s="4">
        <v>43855</v>
      </c>
      <c r="AC35" s="4">
        <v>201670</v>
      </c>
      <c r="AD35" s="4">
        <v>402360</v>
      </c>
      <c r="AE35" s="4">
        <v>151929</v>
      </c>
      <c r="AF35" s="4">
        <v>47773</v>
      </c>
      <c r="AG35" s="4">
        <v>202824</v>
      </c>
      <c r="AH35" s="4">
        <v>402526</v>
      </c>
    </row>
    <row r="36" spans="1:34" x14ac:dyDescent="0.25">
      <c r="A36" s="5" t="s">
        <v>47</v>
      </c>
      <c r="B36" s="6">
        <v>94</v>
      </c>
      <c r="C36" s="7">
        <v>1149653</v>
      </c>
      <c r="D36" s="7">
        <v>46865</v>
      </c>
      <c r="E36" s="7">
        <v>260027</v>
      </c>
      <c r="F36" s="7">
        <v>1456545</v>
      </c>
      <c r="G36" s="7">
        <v>1069694</v>
      </c>
      <c r="H36" s="7">
        <v>59153</v>
      </c>
      <c r="I36" s="7">
        <v>347380</v>
      </c>
      <c r="J36" s="7">
        <v>1476227</v>
      </c>
      <c r="K36" s="7">
        <v>1144914</v>
      </c>
      <c r="L36" s="7">
        <v>46814</v>
      </c>
      <c r="M36" s="7">
        <v>336205</v>
      </c>
      <c r="N36" s="7">
        <v>1527933</v>
      </c>
      <c r="O36" s="7">
        <v>1217062</v>
      </c>
      <c r="P36" s="7">
        <v>58344</v>
      </c>
      <c r="Q36" s="7">
        <v>358926</v>
      </c>
      <c r="R36" s="7">
        <v>1634332</v>
      </c>
      <c r="S36" s="7">
        <v>1161831</v>
      </c>
      <c r="T36" s="7">
        <v>54131</v>
      </c>
      <c r="U36" s="7">
        <v>401475</v>
      </c>
      <c r="V36" s="7">
        <v>1617437</v>
      </c>
      <c r="W36" s="7">
        <v>1251160</v>
      </c>
      <c r="X36" s="7">
        <v>62199</v>
      </c>
      <c r="Y36" s="7">
        <v>359121</v>
      </c>
      <c r="Z36" s="7">
        <v>1672480</v>
      </c>
      <c r="AA36" s="7">
        <v>1109203</v>
      </c>
      <c r="AB36" s="7">
        <v>78921</v>
      </c>
      <c r="AC36" s="7">
        <v>476361</v>
      </c>
      <c r="AD36" s="7">
        <v>1664485</v>
      </c>
      <c r="AE36" s="7">
        <v>1180101</v>
      </c>
      <c r="AF36" s="7">
        <v>80912</v>
      </c>
      <c r="AG36" s="7">
        <v>438058</v>
      </c>
      <c r="AH36" s="7">
        <v>1699071</v>
      </c>
    </row>
    <row r="37" spans="1:34" x14ac:dyDescent="0.25">
      <c r="A37" s="5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5">
      <c r="A38" s="8" t="s">
        <v>48</v>
      </c>
      <c r="B38" s="9"/>
      <c r="C38" s="10">
        <v>42749442</v>
      </c>
      <c r="D38" s="10">
        <v>19651218</v>
      </c>
      <c r="E38" s="10">
        <v>45807107</v>
      </c>
      <c r="F38" s="10">
        <v>108207767</v>
      </c>
      <c r="G38" s="10">
        <v>40794291</v>
      </c>
      <c r="H38" s="10">
        <v>21121528</v>
      </c>
      <c r="I38" s="10">
        <v>47754580</v>
      </c>
      <c r="J38" s="10">
        <v>109670399</v>
      </c>
      <c r="K38" s="10">
        <v>40483153</v>
      </c>
      <c r="L38" s="10">
        <v>22407831</v>
      </c>
      <c r="M38" s="10">
        <v>47917170</v>
      </c>
      <c r="N38" s="10">
        <v>110808154</v>
      </c>
      <c r="O38" s="10">
        <v>39489021</v>
      </c>
      <c r="P38" s="10">
        <v>21411485</v>
      </c>
      <c r="Q38" s="10">
        <v>49903535</v>
      </c>
      <c r="R38" s="10">
        <v>110804041</v>
      </c>
      <c r="S38" s="10">
        <v>40409403</v>
      </c>
      <c r="T38" s="10">
        <v>22823953</v>
      </c>
      <c r="U38" s="10">
        <v>51394670</v>
      </c>
      <c r="V38" s="10">
        <v>114628026</v>
      </c>
      <c r="W38" s="10">
        <v>39068694</v>
      </c>
      <c r="X38" s="10">
        <v>23751882</v>
      </c>
      <c r="Y38" s="10">
        <v>51998623</v>
      </c>
      <c r="Z38" s="10">
        <v>114819199</v>
      </c>
      <c r="AA38" s="10">
        <v>39246649</v>
      </c>
      <c r="AB38" s="10">
        <v>23876008</v>
      </c>
      <c r="AC38" s="10">
        <v>55289316</v>
      </c>
      <c r="AD38" s="10">
        <v>118411973</v>
      </c>
      <c r="AE38" s="10">
        <v>37315576</v>
      </c>
      <c r="AF38" s="10">
        <v>25539374</v>
      </c>
      <c r="AG38" s="10">
        <v>58167473</v>
      </c>
      <c r="AH38" s="10">
        <v>121022423</v>
      </c>
    </row>
  </sheetData>
  <mergeCells count="10">
    <mergeCell ref="S1:V1"/>
    <mergeCell ref="W1:Z1"/>
    <mergeCell ref="AA1:AD1"/>
    <mergeCell ref="AE1:AH1"/>
    <mergeCell ref="A1:A2"/>
    <mergeCell ref="B1:B2"/>
    <mergeCell ref="C1:F1"/>
    <mergeCell ref="G1:J1"/>
    <mergeCell ref="K1:N1"/>
    <mergeCell ref="O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workbookViewId="0">
      <selection sqref="A1:A2"/>
    </sheetView>
  </sheetViews>
  <sheetFormatPr defaultRowHeight="15" x14ac:dyDescent="0.25"/>
  <cols>
    <col min="1" max="1" width="38.85546875" customWidth="1"/>
    <col min="3" max="34" width="11.42578125" customWidth="1"/>
  </cols>
  <sheetData>
    <row r="1" spans="1:34" x14ac:dyDescent="0.25">
      <c r="A1" s="41" t="s">
        <v>0</v>
      </c>
      <c r="B1" s="41" t="s">
        <v>9</v>
      </c>
      <c r="C1" s="41">
        <v>2010</v>
      </c>
      <c r="D1" s="41"/>
      <c r="E1" s="41"/>
      <c r="F1" s="41"/>
      <c r="G1" s="41">
        <v>2011</v>
      </c>
      <c r="H1" s="41"/>
      <c r="I1" s="41"/>
      <c r="J1" s="41"/>
      <c r="K1" s="41">
        <v>2012</v>
      </c>
      <c r="L1" s="41"/>
      <c r="M1" s="41"/>
      <c r="N1" s="41"/>
      <c r="O1" s="41">
        <v>2013</v>
      </c>
      <c r="P1" s="41"/>
      <c r="Q1" s="41"/>
      <c r="R1" s="41"/>
      <c r="S1" s="41">
        <v>2014</v>
      </c>
      <c r="T1" s="41"/>
      <c r="U1" s="41"/>
      <c r="V1" s="41"/>
      <c r="W1" s="41">
        <v>2015</v>
      </c>
      <c r="X1" s="41"/>
      <c r="Y1" s="41"/>
      <c r="Z1" s="41"/>
      <c r="AA1" s="41">
        <v>2016</v>
      </c>
      <c r="AB1" s="41"/>
      <c r="AC1" s="41"/>
      <c r="AD1" s="41"/>
      <c r="AE1" s="41">
        <v>2017</v>
      </c>
      <c r="AF1" s="41"/>
      <c r="AG1" s="41"/>
      <c r="AH1" s="41"/>
    </row>
    <row r="2" spans="1:34" x14ac:dyDescent="0.25">
      <c r="A2" s="41"/>
      <c r="B2" s="41"/>
      <c r="C2" s="1" t="s">
        <v>10</v>
      </c>
      <c r="D2" s="1" t="s">
        <v>11</v>
      </c>
      <c r="E2" s="1" t="s">
        <v>12</v>
      </c>
      <c r="F2" s="1" t="s">
        <v>50</v>
      </c>
      <c r="G2" s="1" t="s">
        <v>10</v>
      </c>
      <c r="H2" s="1" t="s">
        <v>11</v>
      </c>
      <c r="I2" s="1" t="s">
        <v>12</v>
      </c>
      <c r="J2" s="1" t="s">
        <v>50</v>
      </c>
      <c r="K2" s="1" t="s">
        <v>10</v>
      </c>
      <c r="L2" s="1" t="s">
        <v>11</v>
      </c>
      <c r="M2" s="1" t="s">
        <v>12</v>
      </c>
      <c r="N2" s="1" t="s">
        <v>50</v>
      </c>
      <c r="O2" s="1" t="s">
        <v>10</v>
      </c>
      <c r="P2" s="1" t="s">
        <v>11</v>
      </c>
      <c r="Q2" s="1" t="s">
        <v>12</v>
      </c>
      <c r="R2" s="1" t="s">
        <v>50</v>
      </c>
      <c r="S2" s="1" t="s">
        <v>10</v>
      </c>
      <c r="T2" s="1" t="s">
        <v>11</v>
      </c>
      <c r="U2" s="1" t="s">
        <v>12</v>
      </c>
      <c r="V2" s="1" t="s">
        <v>50</v>
      </c>
      <c r="W2" s="1" t="s">
        <v>10</v>
      </c>
      <c r="X2" s="1" t="s">
        <v>11</v>
      </c>
      <c r="Y2" s="1" t="s">
        <v>12</v>
      </c>
      <c r="Z2" s="1" t="s">
        <v>50</v>
      </c>
      <c r="AA2" s="1" t="s">
        <v>10</v>
      </c>
      <c r="AB2" s="1" t="s">
        <v>11</v>
      </c>
      <c r="AC2" s="1" t="s">
        <v>12</v>
      </c>
      <c r="AD2" s="1" t="s">
        <v>50</v>
      </c>
      <c r="AE2" s="1" t="s">
        <v>10</v>
      </c>
      <c r="AF2" s="1" t="s">
        <v>11</v>
      </c>
      <c r="AG2" s="1" t="s">
        <v>12</v>
      </c>
      <c r="AH2" s="1" t="s">
        <v>50</v>
      </c>
    </row>
    <row r="3" spans="1:34" x14ac:dyDescent="0.25">
      <c r="A3" s="2" t="s">
        <v>14</v>
      </c>
      <c r="B3" s="3">
        <v>11</v>
      </c>
      <c r="C3" s="4">
        <v>855391.64966079337</v>
      </c>
      <c r="D3" s="4">
        <v>1120178.6753186798</v>
      </c>
      <c r="E3" s="4">
        <v>1388308.5623064544</v>
      </c>
      <c r="F3" s="4">
        <v>1395136.4674721935</v>
      </c>
      <c r="G3" s="4">
        <v>939440.48883853713</v>
      </c>
      <c r="H3" s="4">
        <v>1179591.1792617631</v>
      </c>
      <c r="I3" s="4">
        <v>1412617.7889394711</v>
      </c>
      <c r="J3" s="4">
        <v>1405172.4266257407</v>
      </c>
      <c r="K3" s="4">
        <v>960612.4272006359</v>
      </c>
      <c r="L3" s="4">
        <v>1213358.9513054355</v>
      </c>
      <c r="M3" s="4">
        <v>1564899.5248769873</v>
      </c>
      <c r="N3" s="4">
        <v>1487606.4840883431</v>
      </c>
      <c r="O3" s="4">
        <v>923654.29601214069</v>
      </c>
      <c r="P3" s="4">
        <v>1308529.5892058869</v>
      </c>
      <c r="Q3" s="4">
        <v>1698325.7792273043</v>
      </c>
      <c r="R3" s="4">
        <v>1595798.2597115217</v>
      </c>
      <c r="S3" s="4">
        <v>997275.7390418977</v>
      </c>
      <c r="T3" s="4">
        <v>1319909.0999031686</v>
      </c>
      <c r="U3" s="4">
        <v>1705870.5476382351</v>
      </c>
      <c r="V3" s="4">
        <v>1621543.8383788245</v>
      </c>
      <c r="W3" s="4">
        <v>1018717.2933436749</v>
      </c>
      <c r="X3" s="4">
        <v>1234114.8659743059</v>
      </c>
      <c r="Y3" s="4">
        <v>1726824.7614360675</v>
      </c>
      <c r="Z3" s="4">
        <v>1614329</v>
      </c>
      <c r="AA3" s="4">
        <v>1391425.6810760682</v>
      </c>
      <c r="AB3" s="4">
        <v>801271.61280805664</v>
      </c>
      <c r="AC3" s="4">
        <v>2104096.0173510909</v>
      </c>
      <c r="AD3" s="4">
        <v>2032613</v>
      </c>
      <c r="AE3" s="4">
        <v>1475586.8309249799</v>
      </c>
      <c r="AF3" s="4">
        <v>1832929.0309240711</v>
      </c>
      <c r="AG3" s="4">
        <v>2273779.9512595357</v>
      </c>
      <c r="AH3" s="4">
        <v>2151238</v>
      </c>
    </row>
    <row r="4" spans="1:34" x14ac:dyDescent="0.25">
      <c r="A4" s="5" t="s">
        <v>15</v>
      </c>
      <c r="B4" s="6">
        <v>12</v>
      </c>
      <c r="C4" s="7">
        <v>840993.45361450501</v>
      </c>
      <c r="D4" s="7">
        <v>1160631.8156435788</v>
      </c>
      <c r="E4" s="7">
        <v>1323043.0311934021</v>
      </c>
      <c r="F4" s="7">
        <v>1207919.8633505385</v>
      </c>
      <c r="G4" s="7">
        <v>1017206.122835233</v>
      </c>
      <c r="H4" s="7">
        <v>1183604.606456914</v>
      </c>
      <c r="I4" s="7">
        <v>1342279.568807628</v>
      </c>
      <c r="J4" s="7">
        <v>1334532.5781885339</v>
      </c>
      <c r="K4" s="7">
        <v>1092838.5298933033</v>
      </c>
      <c r="L4" s="7">
        <v>1347534.538211707</v>
      </c>
      <c r="M4" s="7">
        <v>1538766.3914323458</v>
      </c>
      <c r="N4" s="7">
        <v>1428710.5272021526</v>
      </c>
      <c r="O4" s="7">
        <v>1243359.0407045824</v>
      </c>
      <c r="P4" s="7">
        <v>1635151.3876265418</v>
      </c>
      <c r="Q4" s="7">
        <v>1600081.4411031222</v>
      </c>
      <c r="R4" s="7">
        <v>1582945.5462616016</v>
      </c>
      <c r="S4" s="7">
        <v>1322158.9189165316</v>
      </c>
      <c r="T4" s="7">
        <v>1644076.05244675</v>
      </c>
      <c r="U4" s="7">
        <v>1691561.0595979092</v>
      </c>
      <c r="V4" s="7">
        <v>1647389.05623854</v>
      </c>
      <c r="W4" s="7">
        <v>1307708.6524012892</v>
      </c>
      <c r="X4" s="7">
        <v>1660322.1014980667</v>
      </c>
      <c r="Y4" s="7">
        <v>1737392.9578900975</v>
      </c>
      <c r="Z4" s="7">
        <v>1710156</v>
      </c>
      <c r="AA4" s="7">
        <v>1555019.6608635143</v>
      </c>
      <c r="AB4" s="7">
        <v>1867629.7857260704</v>
      </c>
      <c r="AC4" s="7">
        <v>1852012.2538787918</v>
      </c>
      <c r="AD4" s="7">
        <v>1897296</v>
      </c>
      <c r="AE4" s="7">
        <v>1712315.2730868899</v>
      </c>
      <c r="AF4" s="7">
        <v>2181383.823549178</v>
      </c>
      <c r="AG4" s="7">
        <v>2271277.1984209134</v>
      </c>
      <c r="AH4" s="7">
        <v>2178610</v>
      </c>
    </row>
    <row r="5" spans="1:34" x14ac:dyDescent="0.25">
      <c r="A5" s="2" t="s">
        <v>16</v>
      </c>
      <c r="B5" s="3">
        <v>13</v>
      </c>
      <c r="C5" s="4">
        <v>622381.32913823624</v>
      </c>
      <c r="D5" s="4">
        <v>1014176.6824841918</v>
      </c>
      <c r="E5" s="4">
        <v>1394079.2217884753</v>
      </c>
      <c r="F5" s="4">
        <v>1261932.4730118013</v>
      </c>
      <c r="G5" s="4">
        <v>915286.19477161521</v>
      </c>
      <c r="H5" s="4">
        <v>1270683.7202687631</v>
      </c>
      <c r="I5" s="4">
        <v>1528099.0904178875</v>
      </c>
      <c r="J5" s="4">
        <v>1464968.0175319817</v>
      </c>
      <c r="K5" s="4">
        <v>932974.41975870566</v>
      </c>
      <c r="L5" s="4">
        <v>1235816.6539444444</v>
      </c>
      <c r="M5" s="4">
        <v>1658300.5403353092</v>
      </c>
      <c r="N5" s="4">
        <v>1527638.6010883965</v>
      </c>
      <c r="O5" s="4">
        <v>992857.91274877824</v>
      </c>
      <c r="P5" s="4">
        <v>1522017.2743203025</v>
      </c>
      <c r="Q5" s="4">
        <v>1672700.7690719799</v>
      </c>
      <c r="R5" s="4">
        <v>1641834.992160805</v>
      </c>
      <c r="S5" s="4">
        <v>1120141.631129757</v>
      </c>
      <c r="T5" s="4">
        <v>1620166.7798665187</v>
      </c>
      <c r="U5" s="4">
        <v>1757195.7075380338</v>
      </c>
      <c r="V5" s="4">
        <v>1669851.6899581528</v>
      </c>
      <c r="W5" s="4">
        <v>1058649.0716431732</v>
      </c>
      <c r="X5" s="4">
        <v>1449849.696747236</v>
      </c>
      <c r="Y5" s="4">
        <v>1818024.9905024269</v>
      </c>
      <c r="Z5" s="4">
        <v>1716065</v>
      </c>
      <c r="AA5" s="4">
        <v>1565786.5257098051</v>
      </c>
      <c r="AB5" s="4">
        <v>1595631.9176182782</v>
      </c>
      <c r="AC5" s="4">
        <v>2083527.3716907818</v>
      </c>
      <c r="AD5" s="4">
        <v>2054536</v>
      </c>
      <c r="AE5" s="4">
        <v>1506194.0825621041</v>
      </c>
      <c r="AF5" s="4">
        <v>1907921.0760151523</v>
      </c>
      <c r="AG5" s="4">
        <v>2360134.663757964</v>
      </c>
      <c r="AH5" s="4">
        <v>2206075</v>
      </c>
    </row>
    <row r="6" spans="1:34" x14ac:dyDescent="0.25">
      <c r="A6" s="5" t="s">
        <v>17</v>
      </c>
      <c r="B6" s="6">
        <v>14</v>
      </c>
      <c r="C6" s="7">
        <v>1088834.5299910936</v>
      </c>
      <c r="D6" s="7">
        <v>1416009.2858780043</v>
      </c>
      <c r="E6" s="7">
        <v>1318969.9152777628</v>
      </c>
      <c r="F6" s="7">
        <v>1379279.4620609873</v>
      </c>
      <c r="G6" s="7">
        <v>1296735.7160455687</v>
      </c>
      <c r="H6" s="7">
        <v>1726202.5181989511</v>
      </c>
      <c r="I6" s="7">
        <v>1583979.7434663041</v>
      </c>
      <c r="J6" s="7">
        <v>1661237.1135119386</v>
      </c>
      <c r="K6" s="7">
        <v>1447736.1302357693</v>
      </c>
      <c r="L6" s="7">
        <v>1753861.5355088683</v>
      </c>
      <c r="M6" s="7">
        <v>1746901.2277590623</v>
      </c>
      <c r="N6" s="7">
        <v>1785560.9673766433</v>
      </c>
      <c r="O6" s="7">
        <v>1524901.0270007639</v>
      </c>
      <c r="P6" s="7">
        <v>2061558.7989077657</v>
      </c>
      <c r="Q6" s="7">
        <v>1979545.0816186348</v>
      </c>
      <c r="R6" s="7">
        <v>1942687.2194368676</v>
      </c>
      <c r="S6" s="7">
        <v>1636807.8221086024</v>
      </c>
      <c r="T6" s="7">
        <v>2073673.0203157198</v>
      </c>
      <c r="U6" s="7">
        <v>1900940.1235196609</v>
      </c>
      <c r="V6" s="7">
        <v>1967322.3469473138</v>
      </c>
      <c r="W6" s="7">
        <v>1664317.7304999223</v>
      </c>
      <c r="X6" s="7">
        <v>2187941.1817742349</v>
      </c>
      <c r="Y6" s="7">
        <v>1969754.3669373896</v>
      </c>
      <c r="Z6" s="7">
        <v>2026374</v>
      </c>
      <c r="AA6" s="7">
        <v>1953646.7820378405</v>
      </c>
      <c r="AB6" s="7">
        <v>2561146.2295675762</v>
      </c>
      <c r="AC6" s="7">
        <v>2241757.0553870848</v>
      </c>
      <c r="AD6" s="7">
        <v>2361533</v>
      </c>
      <c r="AE6" s="7">
        <v>1832877.0791349004</v>
      </c>
      <c r="AF6" s="7">
        <v>2434771.6139786011</v>
      </c>
      <c r="AG6" s="7">
        <v>2452826.2302601361</v>
      </c>
      <c r="AH6" s="7">
        <v>2338455</v>
      </c>
    </row>
    <row r="7" spans="1:34" x14ac:dyDescent="0.25">
      <c r="A7" s="2" t="s">
        <v>18</v>
      </c>
      <c r="B7" s="3">
        <v>15</v>
      </c>
      <c r="C7" s="4">
        <v>858109.04683955922</v>
      </c>
      <c r="D7" s="4">
        <v>1206545.0406822697</v>
      </c>
      <c r="E7" s="4">
        <v>1292085.8704876448</v>
      </c>
      <c r="F7" s="4">
        <v>1248366.2905542729</v>
      </c>
      <c r="G7" s="4">
        <v>1069532.465892433</v>
      </c>
      <c r="H7" s="4">
        <v>1155655.5917325292</v>
      </c>
      <c r="I7" s="4">
        <v>1274307.0431568036</v>
      </c>
      <c r="J7" s="4">
        <v>1280822.5187562166</v>
      </c>
      <c r="K7" s="4">
        <v>1067763.3529043649</v>
      </c>
      <c r="L7" s="4">
        <v>1333212.2507322347</v>
      </c>
      <c r="M7" s="4">
        <v>1517023.8467979436</v>
      </c>
      <c r="N7" s="4">
        <v>1404812.4715966103</v>
      </c>
      <c r="O7" s="4">
        <v>1102852.2953543803</v>
      </c>
      <c r="P7" s="4">
        <v>1600828.5482785767</v>
      </c>
      <c r="Q7" s="4">
        <v>2039165.0562929776</v>
      </c>
      <c r="R7" s="4">
        <v>1710145.3316698682</v>
      </c>
      <c r="S7" s="4">
        <v>1161892.4455514327</v>
      </c>
      <c r="T7" s="4">
        <v>1867754.4209980299</v>
      </c>
      <c r="U7" s="4">
        <v>1936523.0941721424</v>
      </c>
      <c r="V7" s="4">
        <v>1731507.4831263863</v>
      </c>
      <c r="W7" s="4">
        <v>1215492.8749050251</v>
      </c>
      <c r="X7" s="4">
        <v>2049903.3588350322</v>
      </c>
      <c r="Y7" s="4">
        <v>1985964.6350406874</v>
      </c>
      <c r="Z7" s="4">
        <v>1803762</v>
      </c>
      <c r="AA7" s="4">
        <v>1388708.2043484815</v>
      </c>
      <c r="AB7" s="4">
        <v>2313607.8504973426</v>
      </c>
      <c r="AC7" s="4">
        <v>2239142.8029200402</v>
      </c>
      <c r="AD7" s="4">
        <v>1976070</v>
      </c>
      <c r="AE7" s="4">
        <v>1495273.4079926347</v>
      </c>
      <c r="AF7" s="4">
        <v>2162259.2815774423</v>
      </c>
      <c r="AG7" s="4">
        <v>2334657.7883787155</v>
      </c>
      <c r="AH7" s="4">
        <v>2140099</v>
      </c>
    </row>
    <row r="8" spans="1:34" x14ac:dyDescent="0.25">
      <c r="A8" s="5" t="s">
        <v>19</v>
      </c>
      <c r="B8" s="6">
        <v>16</v>
      </c>
      <c r="C8" s="7">
        <v>868403.75216728484</v>
      </c>
      <c r="D8" s="7">
        <v>1195540.147160152</v>
      </c>
      <c r="E8" s="7">
        <v>1191896.6967706108</v>
      </c>
      <c r="F8" s="7">
        <v>1177538.7662596903</v>
      </c>
      <c r="G8" s="7">
        <v>1074432.117874329</v>
      </c>
      <c r="H8" s="7">
        <v>1214773.9593494844</v>
      </c>
      <c r="I8" s="7">
        <v>1451795.6073640962</v>
      </c>
      <c r="J8" s="7">
        <v>1372069.3609530807</v>
      </c>
      <c r="K8" s="7">
        <v>1128239.0572428368</v>
      </c>
      <c r="L8" s="7">
        <v>1315556.6117961141</v>
      </c>
      <c r="M8" s="7">
        <v>1533015.9369524154</v>
      </c>
      <c r="N8" s="7">
        <v>1440316.4528763627</v>
      </c>
      <c r="O8" s="7">
        <v>1083931.3480628768</v>
      </c>
      <c r="P8" s="7">
        <v>1645215.9752204646</v>
      </c>
      <c r="Q8" s="7">
        <v>1824377.9148112996</v>
      </c>
      <c r="R8" s="7">
        <v>1666226.0658807624</v>
      </c>
      <c r="S8" s="7">
        <v>1224350.676097481</v>
      </c>
      <c r="T8" s="7">
        <v>1651319.630306826</v>
      </c>
      <c r="U8" s="7">
        <v>1842281.5930581205</v>
      </c>
      <c r="V8" s="7">
        <v>1733170.3418650159</v>
      </c>
      <c r="W8" s="7">
        <v>1154405.554472506</v>
      </c>
      <c r="X8" s="7">
        <v>1822563.8704680633</v>
      </c>
      <c r="Y8" s="7">
        <v>2117217.9340593442</v>
      </c>
      <c r="Z8" s="7">
        <v>1822035</v>
      </c>
      <c r="AA8" s="7">
        <v>1151173.3605656386</v>
      </c>
      <c r="AB8" s="7">
        <v>2298687.4431155422</v>
      </c>
      <c r="AC8" s="7">
        <v>2186786.2918257699</v>
      </c>
      <c r="AD8" s="7">
        <v>2015075</v>
      </c>
      <c r="AE8" s="7">
        <v>1328030.9996621395</v>
      </c>
      <c r="AF8" s="7">
        <v>2258814.9137620265</v>
      </c>
      <c r="AG8" s="7">
        <v>2322220.1845331378</v>
      </c>
      <c r="AH8" s="7">
        <v>2153959</v>
      </c>
    </row>
    <row r="9" spans="1:34" x14ac:dyDescent="0.25">
      <c r="A9" s="2" t="s">
        <v>20</v>
      </c>
      <c r="B9" s="3">
        <v>17</v>
      </c>
      <c r="C9" s="4">
        <v>775814.88552836131</v>
      </c>
      <c r="D9" s="4">
        <v>1065002.9816175306</v>
      </c>
      <c r="E9" s="4">
        <v>1368199.9251411157</v>
      </c>
      <c r="F9" s="4">
        <v>1330301.2905866534</v>
      </c>
      <c r="G9" s="4">
        <v>1131798.340540455</v>
      </c>
      <c r="H9" s="4">
        <v>1258690.4814699506</v>
      </c>
      <c r="I9" s="4">
        <v>1436176.0938613957</v>
      </c>
      <c r="J9" s="4">
        <v>1448187.7419256533</v>
      </c>
      <c r="K9" s="4">
        <v>980992.42566246155</v>
      </c>
      <c r="L9" s="4">
        <v>1445850.1681161802</v>
      </c>
      <c r="M9" s="4">
        <v>1550024.4396664198</v>
      </c>
      <c r="N9" s="4">
        <v>1515741.027466835</v>
      </c>
      <c r="O9" s="4">
        <v>1012105.621398206</v>
      </c>
      <c r="P9" s="4">
        <v>1345110.3783687325</v>
      </c>
      <c r="Q9" s="4">
        <v>1782337.8354789403</v>
      </c>
      <c r="R9" s="4">
        <v>1672186.0741806033</v>
      </c>
      <c r="S9" s="4">
        <v>1212116.1843774398</v>
      </c>
      <c r="T9" s="4">
        <v>1519491.9541136879</v>
      </c>
      <c r="U9" s="4">
        <v>1777558.7098682323</v>
      </c>
      <c r="V9" s="4">
        <v>1758083.7574756879</v>
      </c>
      <c r="W9" s="4">
        <v>1067194.2087820051</v>
      </c>
      <c r="X9" s="4">
        <v>1514612.1187033611</v>
      </c>
      <c r="Y9" s="4">
        <v>1898910.3834864087</v>
      </c>
      <c r="Z9" s="4">
        <v>1770349</v>
      </c>
      <c r="AA9" s="4">
        <v>1200784.9312951721</v>
      </c>
      <c r="AB9" s="4">
        <v>1427620.0384683565</v>
      </c>
      <c r="AC9" s="4">
        <v>1933034.7454207502</v>
      </c>
      <c r="AD9" s="4">
        <v>1911613</v>
      </c>
      <c r="AE9" s="4">
        <v>1390128.6265033463</v>
      </c>
      <c r="AF9" s="4">
        <v>1958430.5184103595</v>
      </c>
      <c r="AG9" s="4">
        <v>2364213.1001708605</v>
      </c>
      <c r="AH9" s="4">
        <v>2162958</v>
      </c>
    </row>
    <row r="10" spans="1:34" x14ac:dyDescent="0.25">
      <c r="A10" s="5" t="s">
        <v>21</v>
      </c>
      <c r="B10" s="6">
        <v>18</v>
      </c>
      <c r="C10" s="7">
        <v>559681.06749060703</v>
      </c>
      <c r="D10" s="7">
        <v>860228.26243379386</v>
      </c>
      <c r="E10" s="7">
        <v>1067301.1719898726</v>
      </c>
      <c r="F10" s="7">
        <v>923929.68495541881</v>
      </c>
      <c r="G10" s="7">
        <v>740540.47639680642</v>
      </c>
      <c r="H10" s="7">
        <v>938976.46317688492</v>
      </c>
      <c r="I10" s="7">
        <v>1077090.5464393571</v>
      </c>
      <c r="J10" s="7">
        <v>1061003.5107787275</v>
      </c>
      <c r="K10" s="7">
        <v>770278.51208399632</v>
      </c>
      <c r="L10" s="7">
        <v>1019206.2858799442</v>
      </c>
      <c r="M10" s="7">
        <v>1185348.3973666779</v>
      </c>
      <c r="N10" s="7">
        <v>1135606.3063332618</v>
      </c>
      <c r="O10" s="7">
        <v>840867.7506267603</v>
      </c>
      <c r="P10" s="7">
        <v>1243088.1078393771</v>
      </c>
      <c r="Q10" s="7">
        <v>1480065.1318650316</v>
      </c>
      <c r="R10" s="7">
        <v>1361123.3902178204</v>
      </c>
      <c r="S10" s="7">
        <v>992602.59606475278</v>
      </c>
      <c r="T10" s="7">
        <v>1297688.4512435233</v>
      </c>
      <c r="U10" s="7">
        <v>1566838.5546750987</v>
      </c>
      <c r="V10" s="7">
        <v>1455086.2229910814</v>
      </c>
      <c r="W10" s="7">
        <v>938464.60249089357</v>
      </c>
      <c r="X10" s="7">
        <v>1485318.2203250653</v>
      </c>
      <c r="Y10" s="7">
        <v>1788525.4832611843</v>
      </c>
      <c r="Z10" s="7">
        <v>1532482</v>
      </c>
      <c r="AA10" s="7">
        <v>1110858.0047703686</v>
      </c>
      <c r="AB10" s="7">
        <v>1609932.296833894</v>
      </c>
      <c r="AC10" s="7">
        <v>1705872.3545316069</v>
      </c>
      <c r="AD10" s="7">
        <v>1624925</v>
      </c>
      <c r="AE10" s="7">
        <v>1254378.4668556948</v>
      </c>
      <c r="AF10" s="7">
        <v>1786068.5921517154</v>
      </c>
      <c r="AG10" s="7">
        <v>2053603.4959005355</v>
      </c>
      <c r="AH10" s="7">
        <v>1834797</v>
      </c>
    </row>
    <row r="11" spans="1:34" x14ac:dyDescent="0.25">
      <c r="A11" s="2" t="s">
        <v>22</v>
      </c>
      <c r="B11" s="3">
        <v>19</v>
      </c>
      <c r="C11" s="4">
        <v>1046642.9429104913</v>
      </c>
      <c r="D11" s="4">
        <v>1218108.2988492474</v>
      </c>
      <c r="E11" s="4">
        <v>1145821.5236610621</v>
      </c>
      <c r="F11" s="4">
        <v>1224337.9586366659</v>
      </c>
      <c r="G11" s="4">
        <v>1404518.5727425641</v>
      </c>
      <c r="H11" s="4">
        <v>1472891.7571751217</v>
      </c>
      <c r="I11" s="4">
        <v>1460382.1626695408</v>
      </c>
      <c r="J11" s="4">
        <v>1520280.903299957</v>
      </c>
      <c r="K11" s="4">
        <v>1498740.8913971535</v>
      </c>
      <c r="L11" s="4">
        <v>1414692.8724879464</v>
      </c>
      <c r="M11" s="4">
        <v>1516991.8283494483</v>
      </c>
      <c r="N11" s="4">
        <v>1600819.626091731</v>
      </c>
      <c r="O11" s="4">
        <v>1642109.589548328</v>
      </c>
      <c r="P11" s="4">
        <v>1755598.155451871</v>
      </c>
      <c r="Q11" s="4">
        <v>1874952.2923425774</v>
      </c>
      <c r="R11" s="4">
        <v>1870407.027778774</v>
      </c>
      <c r="S11" s="4">
        <v>1595221.3029964389</v>
      </c>
      <c r="T11" s="4">
        <v>1943663.5895391479</v>
      </c>
      <c r="U11" s="4">
        <v>1869484.4494327796</v>
      </c>
      <c r="V11" s="4">
        <v>1886409.3270141466</v>
      </c>
      <c r="W11" s="4">
        <v>1792673.7008364566</v>
      </c>
      <c r="X11" s="4">
        <v>1930731.3302981369</v>
      </c>
      <c r="Y11" s="4">
        <v>1981726.6070847712</v>
      </c>
      <c r="Z11" s="4">
        <v>1997575</v>
      </c>
      <c r="AA11" s="4">
        <v>1880884.1451751839</v>
      </c>
      <c r="AB11" s="4">
        <v>2513753.4084380288</v>
      </c>
      <c r="AC11" s="4">
        <v>2322626.9464864349</v>
      </c>
      <c r="AD11" s="4">
        <v>2326075</v>
      </c>
      <c r="AE11" s="4">
        <v>2041306.6585105015</v>
      </c>
      <c r="AF11" s="4">
        <v>2366290.5583979166</v>
      </c>
      <c r="AG11" s="4">
        <v>2468814.7080448829</v>
      </c>
      <c r="AH11" s="4">
        <v>2451983</v>
      </c>
    </row>
    <row r="12" spans="1:34" x14ac:dyDescent="0.25">
      <c r="A12" s="5" t="s">
        <v>23</v>
      </c>
      <c r="B12" s="6">
        <v>21</v>
      </c>
      <c r="C12" s="7">
        <v>1102085.851254656</v>
      </c>
      <c r="D12" s="7">
        <v>2031790.1133666544</v>
      </c>
      <c r="E12" s="7">
        <v>1741657.6256608723</v>
      </c>
      <c r="F12" s="7">
        <v>1898028.339550514</v>
      </c>
      <c r="G12" s="7">
        <v>1433581.2257367927</v>
      </c>
      <c r="H12" s="7">
        <v>2390486.505944395</v>
      </c>
      <c r="I12" s="7">
        <v>2015960.8113580411</v>
      </c>
      <c r="J12" s="7">
        <v>2200635.1695269989</v>
      </c>
      <c r="K12" s="7">
        <v>1373585.2152677611</v>
      </c>
      <c r="L12" s="7">
        <v>2422200.423891372</v>
      </c>
      <c r="M12" s="7">
        <v>2163045.7662246507</v>
      </c>
      <c r="N12" s="7">
        <v>2268579.000163943</v>
      </c>
      <c r="O12" s="7">
        <v>1587543.417124188</v>
      </c>
      <c r="P12" s="7">
        <v>3786399.3001446309</v>
      </c>
      <c r="Q12" s="7">
        <v>2766272.7814252754</v>
      </c>
      <c r="R12" s="7">
        <v>3190994.5605803104</v>
      </c>
      <c r="S12" s="7">
        <v>1660251.7924918362</v>
      </c>
      <c r="T12" s="7">
        <v>3626950.8556667441</v>
      </c>
      <c r="U12" s="7">
        <v>3078107.9457523427</v>
      </c>
      <c r="V12" s="7">
        <v>3277382.6471891729</v>
      </c>
      <c r="W12" s="7">
        <v>2428744.1476726127</v>
      </c>
      <c r="X12" s="7">
        <v>3705597.074175016</v>
      </c>
      <c r="Y12" s="7">
        <v>3136475.9910735833</v>
      </c>
      <c r="Z12" s="7">
        <v>3391478</v>
      </c>
      <c r="AA12" s="7">
        <v>2520187.5397688821</v>
      </c>
      <c r="AB12" s="7">
        <v>3970946.034134076</v>
      </c>
      <c r="AC12" s="7">
        <v>2814368.0385862631</v>
      </c>
      <c r="AD12" s="7">
        <v>3218412</v>
      </c>
      <c r="AE12" s="7">
        <v>1986443.7013876992</v>
      </c>
      <c r="AF12" s="7">
        <v>3686545.3354348945</v>
      </c>
      <c r="AG12" s="7">
        <v>3223180.9114623656</v>
      </c>
      <c r="AH12" s="7">
        <v>3403984</v>
      </c>
    </row>
    <row r="13" spans="1:34" x14ac:dyDescent="0.25">
      <c r="A13" s="2" t="s">
        <v>24</v>
      </c>
      <c r="B13" s="3">
        <v>31</v>
      </c>
      <c r="C13" s="4">
        <v>3416814.9233646924</v>
      </c>
      <c r="D13" s="4">
        <v>1872092.6784336052</v>
      </c>
      <c r="E13" s="4">
        <v>1925446.3790142275</v>
      </c>
      <c r="F13" s="4">
        <v>1959706.0240231624</v>
      </c>
      <c r="G13" s="4">
        <v>3118485.5258655427</v>
      </c>
      <c r="H13" s="4">
        <v>1834798.5968322265</v>
      </c>
      <c r="I13" s="4">
        <v>1978956.3036375623</v>
      </c>
      <c r="J13" s="4">
        <v>2038602.1101810005</v>
      </c>
      <c r="K13" s="4">
        <v>6650643.9989671437</v>
      </c>
      <c r="L13" s="4">
        <v>2109543.7224912792</v>
      </c>
      <c r="M13" s="4">
        <v>2078684.1018795415</v>
      </c>
      <c r="N13" s="4">
        <v>2168034.1548067983</v>
      </c>
      <c r="O13" s="4">
        <v>5260768.4130790615</v>
      </c>
      <c r="P13" s="4">
        <v>2659028.7835990093</v>
      </c>
      <c r="Q13" s="4">
        <v>2739367.2557694823</v>
      </c>
      <c r="R13" s="4">
        <v>2806092.6981197125</v>
      </c>
      <c r="S13" s="4">
        <v>4587234.766299136</v>
      </c>
      <c r="T13" s="4">
        <v>2660106.3212346835</v>
      </c>
      <c r="U13" s="4">
        <v>2811562.5217670919</v>
      </c>
      <c r="V13" s="4">
        <v>2856036.4347676402</v>
      </c>
      <c r="W13" s="4">
        <v>5150912.7062297501</v>
      </c>
      <c r="X13" s="4">
        <v>3064259.8646256956</v>
      </c>
      <c r="Y13" s="4">
        <v>2851948.3462369158</v>
      </c>
      <c r="Z13" s="4">
        <v>2998835</v>
      </c>
      <c r="AA13" s="4">
        <v>3987310.4751032833</v>
      </c>
      <c r="AB13" s="4">
        <v>4080037.8759699278</v>
      </c>
      <c r="AC13" s="4">
        <v>3794683.7572070714</v>
      </c>
      <c r="AD13" s="4">
        <v>3912712</v>
      </c>
      <c r="AE13" s="4">
        <v>6703722.0722984727</v>
      </c>
      <c r="AF13" s="4">
        <v>4069623.593042939</v>
      </c>
      <c r="AG13" s="4">
        <v>3863359.606060598</v>
      </c>
      <c r="AH13" s="4">
        <v>4008594</v>
      </c>
    </row>
    <row r="14" spans="1:34" x14ac:dyDescent="0.25">
      <c r="A14" s="5" t="s">
        <v>25</v>
      </c>
      <c r="B14" s="6">
        <v>32</v>
      </c>
      <c r="C14" s="7">
        <v>492305.95037272264</v>
      </c>
      <c r="D14" s="7">
        <v>1184527.5074869017</v>
      </c>
      <c r="E14" s="7">
        <v>1382707.1302661756</v>
      </c>
      <c r="F14" s="7">
        <v>1188208.9495097904</v>
      </c>
      <c r="G14" s="7">
        <v>557015.46914289484</v>
      </c>
      <c r="H14" s="7">
        <v>1259381.1668415484</v>
      </c>
      <c r="I14" s="7">
        <v>1418104.9284915118</v>
      </c>
      <c r="J14" s="7">
        <v>1290606.9139273278</v>
      </c>
      <c r="K14" s="7">
        <v>661856.35503706499</v>
      </c>
      <c r="L14" s="7">
        <v>1422153.1359363117</v>
      </c>
      <c r="M14" s="7">
        <v>1543710.6262502205</v>
      </c>
      <c r="N14" s="7">
        <v>1415746.0553440177</v>
      </c>
      <c r="O14" s="7">
        <v>674518.47788147419</v>
      </c>
      <c r="P14" s="7">
        <v>1684043.0343401937</v>
      </c>
      <c r="Q14" s="7">
        <v>1748091.4105062471</v>
      </c>
      <c r="R14" s="7">
        <v>1606714.1268797016</v>
      </c>
      <c r="S14" s="7">
        <v>796349.12747879862</v>
      </c>
      <c r="T14" s="7">
        <v>1742725.1380590757</v>
      </c>
      <c r="U14" s="7">
        <v>1804582.3776664743</v>
      </c>
      <c r="V14" s="7">
        <v>1707709.460418887</v>
      </c>
      <c r="W14" s="7">
        <v>885530.42433294468</v>
      </c>
      <c r="X14" s="7">
        <v>1827742.9732046365</v>
      </c>
      <c r="Y14" s="7">
        <v>1943327.1561049451</v>
      </c>
      <c r="Z14" s="7">
        <v>1855514</v>
      </c>
      <c r="AA14" s="7">
        <v>1131111.2737215087</v>
      </c>
      <c r="AB14" s="7">
        <v>2448387.9980648649</v>
      </c>
      <c r="AC14" s="7">
        <v>2680568.0707909875</v>
      </c>
      <c r="AD14" s="7">
        <v>2451216</v>
      </c>
      <c r="AE14" s="7">
        <v>1236129.9667332685</v>
      </c>
      <c r="AF14" s="7">
        <v>2912280.0474377908</v>
      </c>
      <c r="AG14" s="7">
        <v>2841758.4972399739</v>
      </c>
      <c r="AH14" s="7">
        <v>2772434</v>
      </c>
    </row>
    <row r="15" spans="1:34" x14ac:dyDescent="0.25">
      <c r="A15" s="2" t="s">
        <v>26</v>
      </c>
      <c r="B15" s="3">
        <v>33</v>
      </c>
      <c r="C15" s="4">
        <v>435159.7852800691</v>
      </c>
      <c r="D15" s="4">
        <v>778161.47641248151</v>
      </c>
      <c r="E15" s="4">
        <v>1002635.610814536</v>
      </c>
      <c r="F15" s="4">
        <v>874174.23058712122</v>
      </c>
      <c r="G15" s="4">
        <v>510699.10691379785</v>
      </c>
      <c r="H15" s="4">
        <v>842558.21765758807</v>
      </c>
      <c r="I15" s="4">
        <v>1133381.7112919919</v>
      </c>
      <c r="J15" s="4">
        <v>1013005.5975665184</v>
      </c>
      <c r="K15" s="4">
        <v>596010.77221215854</v>
      </c>
      <c r="L15" s="4">
        <v>957134.14907099342</v>
      </c>
      <c r="M15" s="4">
        <v>1265741.6113985772</v>
      </c>
      <c r="N15" s="4">
        <v>1095845.6138631161</v>
      </c>
      <c r="O15" s="4">
        <v>675083.50919484138</v>
      </c>
      <c r="P15" s="4">
        <v>1007367.9395836265</v>
      </c>
      <c r="Q15" s="4">
        <v>1338763.3725759194</v>
      </c>
      <c r="R15" s="4">
        <v>1179598.6049334607</v>
      </c>
      <c r="S15" s="4">
        <v>787633.75299643294</v>
      </c>
      <c r="T15" s="4">
        <v>1091290.4021108907</v>
      </c>
      <c r="U15" s="4">
        <v>1396614.5735456385</v>
      </c>
      <c r="V15" s="4">
        <v>1270469.654554252</v>
      </c>
      <c r="W15" s="4">
        <v>826307.55762918445</v>
      </c>
      <c r="X15" s="4">
        <v>1270224.4901838324</v>
      </c>
      <c r="Y15" s="4">
        <v>1522066.9947358905</v>
      </c>
      <c r="Z15" s="4">
        <v>1420044</v>
      </c>
      <c r="AA15" s="4">
        <v>1101012.3978066649</v>
      </c>
      <c r="AB15" s="4">
        <v>1490602.7256815915</v>
      </c>
      <c r="AC15" s="4">
        <v>1895865.1247474058</v>
      </c>
      <c r="AD15" s="4">
        <v>1696568</v>
      </c>
      <c r="AE15" s="4">
        <v>1093528.3617497359</v>
      </c>
      <c r="AF15" s="4">
        <v>1649141.9624303761</v>
      </c>
      <c r="AG15" s="4">
        <v>1964823.6598077607</v>
      </c>
      <c r="AH15" s="4">
        <v>1815292</v>
      </c>
    </row>
    <row r="16" spans="1:34" x14ac:dyDescent="0.25">
      <c r="A16" s="5" t="s">
        <v>27</v>
      </c>
      <c r="B16" s="6">
        <v>34</v>
      </c>
      <c r="C16" s="7">
        <v>366106.24033818295</v>
      </c>
      <c r="D16" s="7">
        <v>762332.1708075183</v>
      </c>
      <c r="E16" s="7">
        <v>1188491.674932457</v>
      </c>
      <c r="F16" s="7">
        <v>1113070.1229502296</v>
      </c>
      <c r="G16" s="7">
        <v>599952.47015728382</v>
      </c>
      <c r="H16" s="7">
        <v>938031.9371446966</v>
      </c>
      <c r="I16" s="7">
        <v>1376624.2629777889</v>
      </c>
      <c r="J16" s="7">
        <v>1275887.4833200611</v>
      </c>
      <c r="K16" s="7">
        <v>784046.7636179548</v>
      </c>
      <c r="L16" s="7">
        <v>931721.67746438575</v>
      </c>
      <c r="M16" s="7">
        <v>1403997.814916776</v>
      </c>
      <c r="N16" s="7">
        <v>1340172.58604976</v>
      </c>
      <c r="O16" s="7">
        <v>773509.23673158034</v>
      </c>
      <c r="P16" s="7">
        <v>1074406.1056350847</v>
      </c>
      <c r="Q16" s="7">
        <v>1585692.4285010388</v>
      </c>
      <c r="R16" s="7">
        <v>1526386.194496809</v>
      </c>
      <c r="S16" s="7">
        <v>1250131.2904489383</v>
      </c>
      <c r="T16" s="7">
        <v>1180515.3922941545</v>
      </c>
      <c r="U16" s="7">
        <v>1712278.2682713207</v>
      </c>
      <c r="V16" s="7">
        <v>1616089.5899767759</v>
      </c>
      <c r="W16" s="7">
        <v>826677.8743319232</v>
      </c>
      <c r="X16" s="7">
        <v>1458161.3234964667</v>
      </c>
      <c r="Y16" s="7">
        <v>1766527.8314590757</v>
      </c>
      <c r="Z16" s="7">
        <v>1688324</v>
      </c>
      <c r="AA16" s="7">
        <v>1138295.6120785149</v>
      </c>
      <c r="AB16" s="7">
        <v>1627070.8838446168</v>
      </c>
      <c r="AC16" s="7">
        <v>1771403.0024267139</v>
      </c>
      <c r="AD16" s="7">
        <v>1827969</v>
      </c>
      <c r="AE16" s="7">
        <v>1152113.6248683252</v>
      </c>
      <c r="AF16" s="7">
        <v>1537329.547697966</v>
      </c>
      <c r="AG16" s="7">
        <v>2215030.9587293249</v>
      </c>
      <c r="AH16" s="7">
        <v>2031332</v>
      </c>
    </row>
    <row r="17" spans="1:34" x14ac:dyDescent="0.25">
      <c r="A17" s="2" t="s">
        <v>28</v>
      </c>
      <c r="B17" s="3">
        <v>35</v>
      </c>
      <c r="C17" s="4">
        <v>430306.7267246113</v>
      </c>
      <c r="D17" s="4">
        <v>936920.47493046022</v>
      </c>
      <c r="E17" s="4">
        <v>1065939.3626366954</v>
      </c>
      <c r="F17" s="4">
        <v>915112.94902234909</v>
      </c>
      <c r="G17" s="4">
        <v>505418.50394186541</v>
      </c>
      <c r="H17" s="4">
        <v>983851.6473871714</v>
      </c>
      <c r="I17" s="4">
        <v>1199313.9182683975</v>
      </c>
      <c r="J17" s="4">
        <v>1028196.7903150111</v>
      </c>
      <c r="K17" s="4">
        <v>580545.99156814441</v>
      </c>
      <c r="L17" s="4">
        <v>1123292.3779633485</v>
      </c>
      <c r="M17" s="4">
        <v>1275425.191807268</v>
      </c>
      <c r="N17" s="4">
        <v>1119602.6128221913</v>
      </c>
      <c r="O17" s="4">
        <v>643880.88053659699</v>
      </c>
      <c r="P17" s="4">
        <v>1328928.7456272505</v>
      </c>
      <c r="Q17" s="4">
        <v>1418321.0507562454</v>
      </c>
      <c r="R17" s="4">
        <v>1279450.1903254625</v>
      </c>
      <c r="S17" s="4">
        <v>752261.06060233572</v>
      </c>
      <c r="T17" s="4">
        <v>1420798.5617390696</v>
      </c>
      <c r="U17" s="4">
        <v>1443502.0785450768</v>
      </c>
      <c r="V17" s="4">
        <v>1379094.1750759096</v>
      </c>
      <c r="W17" s="4">
        <v>769247.49405547045</v>
      </c>
      <c r="X17" s="4">
        <v>1614377.7631068148</v>
      </c>
      <c r="Y17" s="4">
        <v>1538361.3801632733</v>
      </c>
      <c r="Z17" s="4">
        <v>1488051</v>
      </c>
      <c r="AA17" s="4">
        <v>1074622.0039354488</v>
      </c>
      <c r="AB17" s="4">
        <v>1936916.7222413472</v>
      </c>
      <c r="AC17" s="4">
        <v>1962893.4201192525</v>
      </c>
      <c r="AD17" s="4">
        <v>1853908</v>
      </c>
      <c r="AE17" s="4">
        <v>1043935.350897687</v>
      </c>
      <c r="AF17" s="4">
        <v>2119269.2234535627</v>
      </c>
      <c r="AG17" s="4">
        <v>2109776.8785317065</v>
      </c>
      <c r="AH17" s="4">
        <v>1959802</v>
      </c>
    </row>
    <row r="18" spans="1:34" x14ac:dyDescent="0.25">
      <c r="A18" s="5" t="s">
        <v>29</v>
      </c>
      <c r="B18" s="6">
        <v>36</v>
      </c>
      <c r="C18" s="7">
        <v>689064.47207096731</v>
      </c>
      <c r="D18" s="7">
        <v>1497171.5349119497</v>
      </c>
      <c r="E18" s="7">
        <v>1563314.1126268199</v>
      </c>
      <c r="F18" s="7">
        <v>1492868.6960669849</v>
      </c>
      <c r="G18" s="7">
        <v>906175.19747324428</v>
      </c>
      <c r="H18" s="7">
        <v>1461981.3373576161</v>
      </c>
      <c r="I18" s="7">
        <v>1648648.1416503694</v>
      </c>
      <c r="J18" s="7">
        <v>1618592.6568090639</v>
      </c>
      <c r="K18" s="7">
        <v>684060.18295512185</v>
      </c>
      <c r="L18" s="7">
        <v>1704808.2393297446</v>
      </c>
      <c r="M18" s="7">
        <v>1827166.5272231149</v>
      </c>
      <c r="N18" s="7">
        <v>1720411.0189223953</v>
      </c>
      <c r="O18" s="7">
        <v>854931.6097021969</v>
      </c>
      <c r="P18" s="7">
        <v>2078551.4828295805</v>
      </c>
      <c r="Q18" s="7">
        <v>2296908.4711163542</v>
      </c>
      <c r="R18" s="7">
        <v>2134838.3351120325</v>
      </c>
      <c r="S18" s="7">
        <v>965742.31081564643</v>
      </c>
      <c r="T18" s="7">
        <v>2218080.945319443</v>
      </c>
      <c r="U18" s="7">
        <v>2303082.4314348632</v>
      </c>
      <c r="V18" s="7">
        <v>2185723.2005377687</v>
      </c>
      <c r="W18" s="7">
        <v>1171148.7449019444</v>
      </c>
      <c r="X18" s="7">
        <v>2184705.9977557347</v>
      </c>
      <c r="Y18" s="7">
        <v>2577309.1122398884</v>
      </c>
      <c r="Z18" s="7">
        <v>2367156</v>
      </c>
      <c r="AA18" s="7">
        <v>977937.88044915337</v>
      </c>
      <c r="AB18" s="7">
        <v>3197283.4524032529</v>
      </c>
      <c r="AC18" s="7">
        <v>3379382.0857532457</v>
      </c>
      <c r="AD18" s="7">
        <v>3184622</v>
      </c>
      <c r="AE18" s="7">
        <v>1397184.3043624586</v>
      </c>
      <c r="AF18" s="7">
        <v>3295686.1551785762</v>
      </c>
      <c r="AG18" s="7">
        <v>3619278.5969739379</v>
      </c>
      <c r="AH18" s="7">
        <v>3366883</v>
      </c>
    </row>
    <row r="19" spans="1:34" x14ac:dyDescent="0.25">
      <c r="A19" s="2" t="s">
        <v>30</v>
      </c>
      <c r="B19" s="3">
        <v>51</v>
      </c>
      <c r="C19" s="4">
        <v>640654.97700329882</v>
      </c>
      <c r="D19" s="4">
        <v>961575.32770057244</v>
      </c>
      <c r="E19" s="4">
        <v>1543478.4102328753</v>
      </c>
      <c r="F19" s="4">
        <v>1337774.4966183491</v>
      </c>
      <c r="G19" s="4">
        <v>725848.05945677485</v>
      </c>
      <c r="H19" s="4">
        <v>1100720.9151287826</v>
      </c>
      <c r="I19" s="4">
        <v>1549779.6951828771</v>
      </c>
      <c r="J19" s="4">
        <v>1466386.4592205551</v>
      </c>
      <c r="K19" s="4">
        <v>856862.29002962844</v>
      </c>
      <c r="L19" s="4">
        <v>1161433.3268459707</v>
      </c>
      <c r="M19" s="4">
        <v>1658097.2156132697</v>
      </c>
      <c r="N19" s="4">
        <v>1537167.8096718728</v>
      </c>
      <c r="O19" s="4">
        <v>947761.98821776558</v>
      </c>
      <c r="P19" s="4">
        <v>1379377.342870089</v>
      </c>
      <c r="Q19" s="4">
        <v>1887555.4904627111</v>
      </c>
      <c r="R19" s="4">
        <v>1721121.4132059589</v>
      </c>
      <c r="S19" s="4">
        <v>1147094.2028308762</v>
      </c>
      <c r="T19" s="4">
        <v>1419257.8266983612</v>
      </c>
      <c r="U19" s="4">
        <v>1960555.1342996696</v>
      </c>
      <c r="V19" s="4">
        <v>1814124.6410207679</v>
      </c>
      <c r="W19" s="4">
        <v>1252283.2280626856</v>
      </c>
      <c r="X19" s="4">
        <v>1529921.3282138528</v>
      </c>
      <c r="Y19" s="4">
        <v>2016444.1881547845</v>
      </c>
      <c r="Z19" s="4">
        <v>1905128</v>
      </c>
      <c r="AA19" s="4">
        <v>1421178.8495969484</v>
      </c>
      <c r="AB19" s="4">
        <v>2122582.434464518</v>
      </c>
      <c r="AC19" s="4">
        <v>2844859.2018849039</v>
      </c>
      <c r="AD19" s="4">
        <v>2595343</v>
      </c>
      <c r="AE19" s="4">
        <v>1456794.285153846</v>
      </c>
      <c r="AF19" s="4">
        <v>2324651.7111847065</v>
      </c>
      <c r="AG19" s="4">
        <v>2846059.1553706909</v>
      </c>
      <c r="AH19" s="4">
        <v>2703801</v>
      </c>
    </row>
    <row r="20" spans="1:34" x14ac:dyDescent="0.25">
      <c r="A20" s="5" t="s">
        <v>31</v>
      </c>
      <c r="B20" s="6">
        <v>52</v>
      </c>
      <c r="C20" s="7">
        <v>488274.61521348404</v>
      </c>
      <c r="D20" s="7">
        <v>891029.98507472011</v>
      </c>
      <c r="E20" s="7">
        <v>1110803.5588708729</v>
      </c>
      <c r="F20" s="7">
        <v>981629.19792807626</v>
      </c>
      <c r="G20" s="7">
        <v>598045.04292899917</v>
      </c>
      <c r="H20" s="7">
        <v>789757.0932400201</v>
      </c>
      <c r="I20" s="7">
        <v>1182093.4351301447</v>
      </c>
      <c r="J20" s="7">
        <v>1048064.3566292858</v>
      </c>
      <c r="K20" s="7">
        <v>744894.91013025865</v>
      </c>
      <c r="L20" s="7">
        <v>975838.19658418919</v>
      </c>
      <c r="M20" s="7">
        <v>1197604.149831559</v>
      </c>
      <c r="N20" s="7">
        <v>1152530.0010548269</v>
      </c>
      <c r="O20" s="7">
        <v>498039.24855592364</v>
      </c>
      <c r="P20" s="7">
        <v>819402.71460811072</v>
      </c>
      <c r="Q20" s="7">
        <v>1519785.404253507</v>
      </c>
      <c r="R20" s="7">
        <v>1209961.0967173569</v>
      </c>
      <c r="S20" s="7">
        <v>657778.83574100514</v>
      </c>
      <c r="T20" s="7">
        <v>946821.82749803737</v>
      </c>
      <c r="U20" s="7">
        <v>1610863.8361430024</v>
      </c>
      <c r="V20" s="7">
        <v>1347891.2365606797</v>
      </c>
      <c r="W20" s="7">
        <v>608528.71997381258</v>
      </c>
      <c r="X20" s="7">
        <v>1025945.0761657772</v>
      </c>
      <c r="Y20" s="7">
        <v>1585929.0347490904</v>
      </c>
      <c r="Z20" s="7">
        <v>1379040</v>
      </c>
      <c r="AA20" s="7">
        <v>894519.79606824764</v>
      </c>
      <c r="AB20" s="7">
        <v>1359288.95727031</v>
      </c>
      <c r="AC20" s="7">
        <v>1781698.1783646622</v>
      </c>
      <c r="AD20" s="7">
        <v>1625984</v>
      </c>
      <c r="AE20" s="7">
        <v>889238.91636743397</v>
      </c>
      <c r="AF20" s="7">
        <v>1295869.4679867241</v>
      </c>
      <c r="AG20" s="7">
        <v>1851755.7013248545</v>
      </c>
      <c r="AH20" s="7">
        <v>1613486</v>
      </c>
    </row>
    <row r="21" spans="1:34" x14ac:dyDescent="0.25">
      <c r="A21" s="2" t="s">
        <v>32</v>
      </c>
      <c r="B21" s="3">
        <v>53</v>
      </c>
      <c r="C21" s="4">
        <v>490240.97007639043</v>
      </c>
      <c r="D21" s="4">
        <v>680478.10040762846</v>
      </c>
      <c r="E21" s="4">
        <v>1318294.5636960489</v>
      </c>
      <c r="F21" s="4">
        <v>1394698.2079318964</v>
      </c>
      <c r="G21" s="4">
        <v>419282.84812576469</v>
      </c>
      <c r="H21" s="4">
        <v>728914.52606249135</v>
      </c>
      <c r="I21" s="4">
        <v>1366436.1099629872</v>
      </c>
      <c r="J21" s="4">
        <v>1386202.648675743</v>
      </c>
      <c r="K21" s="4">
        <v>721661.03568470688</v>
      </c>
      <c r="L21" s="4">
        <v>843213.73471526196</v>
      </c>
      <c r="M21" s="4">
        <v>1423882.0729768989</v>
      </c>
      <c r="N21" s="4">
        <v>1453299.7790690686</v>
      </c>
      <c r="O21" s="4">
        <v>652062.87887300225</v>
      </c>
      <c r="P21" s="4">
        <v>1062702.6626376591</v>
      </c>
      <c r="Q21" s="4">
        <v>1538633.051725222</v>
      </c>
      <c r="R21" s="4">
        <v>1626155.6355303191</v>
      </c>
      <c r="S21" s="4">
        <v>835851.33271636523</v>
      </c>
      <c r="T21" s="4">
        <v>998930.21943526878</v>
      </c>
      <c r="U21" s="4">
        <v>1712136.6876627728</v>
      </c>
      <c r="V21" s="4">
        <v>1668303.1503475844</v>
      </c>
      <c r="W21" s="4">
        <v>647618.74842200824</v>
      </c>
      <c r="X21" s="4">
        <v>967548.431364708</v>
      </c>
      <c r="Y21" s="4">
        <v>1734436.4152433267</v>
      </c>
      <c r="Z21" s="4">
        <v>1727657</v>
      </c>
      <c r="AA21" s="4">
        <v>895554.11782490462</v>
      </c>
      <c r="AB21" s="4">
        <v>1456706.4769963003</v>
      </c>
      <c r="AC21" s="4">
        <v>1968284.8958891858</v>
      </c>
      <c r="AD21" s="4">
        <v>2002287</v>
      </c>
      <c r="AE21" s="4">
        <v>821555.07762908377</v>
      </c>
      <c r="AF21" s="4">
        <v>1417877.3878630614</v>
      </c>
      <c r="AG21" s="4">
        <v>1922990.2860304827</v>
      </c>
      <c r="AH21" s="4">
        <v>1916551</v>
      </c>
    </row>
    <row r="22" spans="1:34" x14ac:dyDescent="0.25">
      <c r="A22" s="5" t="s">
        <v>33</v>
      </c>
      <c r="B22" s="6">
        <v>61</v>
      </c>
      <c r="C22" s="7">
        <v>952487.60192186362</v>
      </c>
      <c r="D22" s="7">
        <v>1097962.3348542729</v>
      </c>
      <c r="E22" s="7">
        <v>1254106.3967652894</v>
      </c>
      <c r="F22" s="7">
        <v>1253920.1109111924</v>
      </c>
      <c r="G22" s="7">
        <v>1066647.1631236565</v>
      </c>
      <c r="H22" s="7">
        <v>1332932.0279124356</v>
      </c>
      <c r="I22" s="7">
        <v>1392286.2678339563</v>
      </c>
      <c r="J22" s="7">
        <v>1396684.451685858</v>
      </c>
      <c r="K22" s="7">
        <v>1208374.5488608298</v>
      </c>
      <c r="L22" s="7">
        <v>1259988.6585501311</v>
      </c>
      <c r="M22" s="7">
        <v>1578104.4821665534</v>
      </c>
      <c r="N22" s="7">
        <v>1505380.2814521408</v>
      </c>
      <c r="O22" s="7">
        <v>1454296.9488280078</v>
      </c>
      <c r="P22" s="7">
        <v>1695644.4050696336</v>
      </c>
      <c r="Q22" s="7">
        <v>1956587.412557303</v>
      </c>
      <c r="R22" s="7">
        <v>1852149.1308026321</v>
      </c>
      <c r="S22" s="7">
        <v>1511097.8943328517</v>
      </c>
      <c r="T22" s="7">
        <v>1840750.2103124431</v>
      </c>
      <c r="U22" s="7">
        <v>1926444.3351695447</v>
      </c>
      <c r="V22" s="7">
        <v>1865473.7779528997</v>
      </c>
      <c r="W22" s="7">
        <v>1593273.1337816031</v>
      </c>
      <c r="X22" s="7">
        <v>1994718.9559847375</v>
      </c>
      <c r="Y22" s="7">
        <v>2005393.7901500859</v>
      </c>
      <c r="Z22" s="7">
        <v>1987504</v>
      </c>
      <c r="AA22" s="7">
        <v>1802750.1173672283</v>
      </c>
      <c r="AB22" s="7">
        <v>1977302.2880907676</v>
      </c>
      <c r="AC22" s="7">
        <v>2158399.7498512724</v>
      </c>
      <c r="AD22" s="7">
        <v>2117944</v>
      </c>
      <c r="AE22" s="7">
        <v>1882425.8550832863</v>
      </c>
      <c r="AF22" s="7">
        <v>2206776.15825627</v>
      </c>
      <c r="AG22" s="7">
        <v>2346504.4401115049</v>
      </c>
      <c r="AH22" s="7">
        <v>2287141</v>
      </c>
    </row>
    <row r="23" spans="1:34" x14ac:dyDescent="0.25">
      <c r="A23" s="2" t="s">
        <v>34</v>
      </c>
      <c r="B23" s="3">
        <v>62</v>
      </c>
      <c r="C23" s="4">
        <v>1052469.0882387112</v>
      </c>
      <c r="D23" s="4">
        <v>1268301.1504446971</v>
      </c>
      <c r="E23" s="4">
        <v>1425608.2067150986</v>
      </c>
      <c r="F23" s="4">
        <v>1408984.5693068055</v>
      </c>
      <c r="G23" s="4">
        <v>1328490.1594554693</v>
      </c>
      <c r="H23" s="4">
        <v>1412687.1780351414</v>
      </c>
      <c r="I23" s="4">
        <v>1772185.9710650849</v>
      </c>
      <c r="J23" s="4">
        <v>1694892.2459989008</v>
      </c>
      <c r="K23" s="4">
        <v>1455386.3552822976</v>
      </c>
      <c r="L23" s="4">
        <v>1577056.2288619273</v>
      </c>
      <c r="M23" s="4">
        <v>1772953.3998784958</v>
      </c>
      <c r="N23" s="4">
        <v>1784320.6757718059</v>
      </c>
      <c r="O23" s="4">
        <v>1814413.1704020444</v>
      </c>
      <c r="P23" s="4">
        <v>1657395.030643878</v>
      </c>
      <c r="Q23" s="4">
        <v>1909249.603450672</v>
      </c>
      <c r="R23" s="4">
        <v>2008811.9568792211</v>
      </c>
      <c r="S23" s="4">
        <v>1793506.7040041627</v>
      </c>
      <c r="T23" s="4">
        <v>1761864.1011188235</v>
      </c>
      <c r="U23" s="4">
        <v>1922272.8001106237</v>
      </c>
      <c r="V23" s="4">
        <v>2033165.5960285889</v>
      </c>
      <c r="W23" s="4">
        <v>1996334.1166322753</v>
      </c>
      <c r="X23" s="4">
        <v>2042726.6509858652</v>
      </c>
      <c r="Y23" s="4">
        <v>2070088.7104755021</v>
      </c>
      <c r="Z23" s="4">
        <v>2168242</v>
      </c>
      <c r="AA23" s="4">
        <v>2245159.5246606418</v>
      </c>
      <c r="AB23" s="4">
        <v>2577064.5800217986</v>
      </c>
      <c r="AC23" s="4">
        <v>2425161.0255726632</v>
      </c>
      <c r="AD23" s="4">
        <v>2634723</v>
      </c>
      <c r="AE23" s="4">
        <v>2311059.7489151042</v>
      </c>
      <c r="AF23" s="4">
        <v>2576399.6878873445</v>
      </c>
      <c r="AG23" s="4">
        <v>2544734.6813759441</v>
      </c>
      <c r="AH23" s="4">
        <v>2635541</v>
      </c>
    </row>
    <row r="24" spans="1:34" x14ac:dyDescent="0.25">
      <c r="A24" s="5" t="s">
        <v>35</v>
      </c>
      <c r="B24" s="6">
        <v>63</v>
      </c>
      <c r="C24" s="7">
        <v>954796.90756317822</v>
      </c>
      <c r="D24" s="7">
        <v>1069395.5081356734</v>
      </c>
      <c r="E24" s="7">
        <v>1246265.975008589</v>
      </c>
      <c r="F24" s="7">
        <v>1296464.3922573831</v>
      </c>
      <c r="G24" s="7">
        <v>1045830.8122480587</v>
      </c>
      <c r="H24" s="7">
        <v>1497920.4958141362</v>
      </c>
      <c r="I24" s="7">
        <v>1354292.002938776</v>
      </c>
      <c r="J24" s="7">
        <v>1512770.8431946354</v>
      </c>
      <c r="K24" s="7">
        <v>1131947.5670730968</v>
      </c>
      <c r="L24" s="7">
        <v>1641342.9961391846</v>
      </c>
      <c r="M24" s="7">
        <v>1395532.1181967289</v>
      </c>
      <c r="N24" s="7">
        <v>1583737.6712234663</v>
      </c>
      <c r="O24" s="7">
        <v>1453577.0242600569</v>
      </c>
      <c r="P24" s="7">
        <v>2048751.6519715562</v>
      </c>
      <c r="Q24" s="7">
        <v>1761177.1962214252</v>
      </c>
      <c r="R24" s="7">
        <v>1937947.8901946533</v>
      </c>
      <c r="S24" s="7">
        <v>1613197.4402555146</v>
      </c>
      <c r="T24" s="7">
        <v>1741152.9754182089</v>
      </c>
      <c r="U24" s="7">
        <v>1833232.4884441742</v>
      </c>
      <c r="V24" s="7">
        <v>2004548.0022741263</v>
      </c>
      <c r="W24" s="7">
        <v>1632288.112855135</v>
      </c>
      <c r="X24" s="7">
        <v>1712101.1083240551</v>
      </c>
      <c r="Y24" s="7">
        <v>1993598.0431235831</v>
      </c>
      <c r="Z24" s="7">
        <v>2098226</v>
      </c>
      <c r="AA24" s="7">
        <v>1624240.6490941504</v>
      </c>
      <c r="AB24" s="7">
        <v>1898056.1915160525</v>
      </c>
      <c r="AC24" s="7">
        <v>2204977.7660058765</v>
      </c>
      <c r="AD24" s="7">
        <v>2407239</v>
      </c>
      <c r="AE24" s="7">
        <v>1897644.0847118008</v>
      </c>
      <c r="AF24" s="7">
        <v>2061494.5049761808</v>
      </c>
      <c r="AG24" s="7">
        <v>2407512.5524343243</v>
      </c>
      <c r="AH24" s="7">
        <v>2496260</v>
      </c>
    </row>
    <row r="25" spans="1:34" x14ac:dyDescent="0.25">
      <c r="A25" s="2" t="s">
        <v>36</v>
      </c>
      <c r="B25" s="3">
        <v>64</v>
      </c>
      <c r="C25" s="4">
        <v>1917670.4871557448</v>
      </c>
      <c r="D25" s="4">
        <v>1879921.768616131</v>
      </c>
      <c r="E25" s="4">
        <v>1806242.9777827649</v>
      </c>
      <c r="F25" s="4">
        <v>2101726.9332054746</v>
      </c>
      <c r="G25" s="4">
        <v>1958244.8195663472</v>
      </c>
      <c r="H25" s="4">
        <v>1651653.0303519277</v>
      </c>
      <c r="I25" s="4">
        <v>1689247.9337832504</v>
      </c>
      <c r="J25" s="4">
        <v>2103221.6924039316</v>
      </c>
      <c r="K25" s="4">
        <v>2058970.759348799</v>
      </c>
      <c r="L25" s="4">
        <v>1887813.4360959488</v>
      </c>
      <c r="M25" s="4">
        <v>1887897.1462914655</v>
      </c>
      <c r="N25" s="4">
        <v>2208846.4209684427</v>
      </c>
      <c r="O25" s="4">
        <v>2440458.5815173192</v>
      </c>
      <c r="P25" s="4">
        <v>2497589.7053760095</v>
      </c>
      <c r="Q25" s="4">
        <v>2306949.5429802784</v>
      </c>
      <c r="R25" s="4">
        <v>2707360.2496523834</v>
      </c>
      <c r="S25" s="4">
        <v>2482417.874250358</v>
      </c>
      <c r="T25" s="4">
        <v>2327431.4219643539</v>
      </c>
      <c r="U25" s="4">
        <v>2189680.2126455242</v>
      </c>
      <c r="V25" s="4">
        <v>2726133.1881319038</v>
      </c>
      <c r="W25" s="4">
        <v>2818395.450086778</v>
      </c>
      <c r="X25" s="4">
        <v>3488527.2680801353</v>
      </c>
      <c r="Y25" s="4">
        <v>2231243.2582119261</v>
      </c>
      <c r="Z25" s="4">
        <v>2856631</v>
      </c>
      <c r="AA25" s="4">
        <v>3312876.6924034348</v>
      </c>
      <c r="AB25" s="4">
        <v>3415824.0324836913</v>
      </c>
      <c r="AC25" s="4">
        <v>3248231.2675806461</v>
      </c>
      <c r="AD25" s="4">
        <v>3636722</v>
      </c>
      <c r="AE25" s="4">
        <v>3724735.582727571</v>
      </c>
      <c r="AF25" s="4">
        <v>3759946.0307475859</v>
      </c>
      <c r="AG25" s="4">
        <v>3333183.5728082126</v>
      </c>
      <c r="AH25" s="4">
        <v>3773170</v>
      </c>
    </row>
    <row r="26" spans="1:34" x14ac:dyDescent="0.25">
      <c r="A26" s="5" t="s">
        <v>37</v>
      </c>
      <c r="B26" s="6">
        <v>65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2093375.1854728186</v>
      </c>
      <c r="X26" s="7">
        <v>2526770.0140135828</v>
      </c>
      <c r="Y26" s="7">
        <v>2569689.2839461016</v>
      </c>
      <c r="Z26" s="7">
        <v>2647622</v>
      </c>
      <c r="AA26" s="7">
        <v>2509962.5485338136</v>
      </c>
      <c r="AB26" s="7">
        <v>2803692.4154421464</v>
      </c>
      <c r="AC26" s="7">
        <v>3040916.4579859674</v>
      </c>
      <c r="AD26" s="7">
        <v>3119235</v>
      </c>
      <c r="AE26" s="7">
        <v>2495212.9528097436</v>
      </c>
      <c r="AF26" s="7">
        <v>2841162.6428928021</v>
      </c>
      <c r="AG26" s="7">
        <v>2986857.2042121524</v>
      </c>
      <c r="AH26" s="7">
        <v>3128032</v>
      </c>
    </row>
    <row r="27" spans="1:34" x14ac:dyDescent="0.25">
      <c r="A27" s="2" t="s">
        <v>38</v>
      </c>
      <c r="B27" s="3">
        <v>71</v>
      </c>
      <c r="C27" s="4">
        <v>954742.06095864321</v>
      </c>
      <c r="D27" s="4">
        <v>1013930.1548525204</v>
      </c>
      <c r="E27" s="4">
        <v>1363135.9688923596</v>
      </c>
      <c r="F27" s="4">
        <v>1274815.0387104708</v>
      </c>
      <c r="G27" s="4">
        <v>994013.55626508384</v>
      </c>
      <c r="H27" s="4">
        <v>1259509.1969287994</v>
      </c>
      <c r="I27" s="4">
        <v>1555659.2094276124</v>
      </c>
      <c r="J27" s="4">
        <v>1538071.7102254448</v>
      </c>
      <c r="K27" s="4">
        <v>1032301.2221360391</v>
      </c>
      <c r="L27" s="4">
        <v>1366754.1787151238</v>
      </c>
      <c r="M27" s="4">
        <v>1710717.295530716</v>
      </c>
      <c r="N27" s="4">
        <v>1644696.3443562021</v>
      </c>
      <c r="O27" s="4">
        <v>1187753.3489664495</v>
      </c>
      <c r="P27" s="4">
        <v>1724376.4913114156</v>
      </c>
      <c r="Q27" s="4">
        <v>2051255.1445556064</v>
      </c>
      <c r="R27" s="4">
        <v>1882223.9924869714</v>
      </c>
      <c r="S27" s="4">
        <v>1221362.3579679651</v>
      </c>
      <c r="T27" s="4">
        <v>1705644.2963459757</v>
      </c>
      <c r="U27" s="4">
        <v>2072277.1897835601</v>
      </c>
      <c r="V27" s="4">
        <v>1901843.1273651256</v>
      </c>
      <c r="W27" s="4">
        <v>1368430.2476351711</v>
      </c>
      <c r="X27" s="4">
        <v>1843814.6462036581</v>
      </c>
      <c r="Y27" s="4">
        <v>2191857.6538901208</v>
      </c>
      <c r="Z27" s="4">
        <v>2020794</v>
      </c>
      <c r="AA27" s="4">
        <v>1899936.4233381744</v>
      </c>
      <c r="AB27" s="4">
        <v>2379385.8657444585</v>
      </c>
      <c r="AC27" s="4">
        <v>2616653.9868665072</v>
      </c>
      <c r="AD27" s="4">
        <v>2529624</v>
      </c>
      <c r="AE27" s="4">
        <v>1764984.6703518531</v>
      </c>
      <c r="AF27" s="4">
        <v>2698312.0419462631</v>
      </c>
      <c r="AG27" s="4">
        <v>2884064.0201769602</v>
      </c>
      <c r="AH27" s="4">
        <v>2777405</v>
      </c>
    </row>
    <row r="28" spans="1:34" x14ac:dyDescent="0.25">
      <c r="A28" s="5" t="s">
        <v>39</v>
      </c>
      <c r="B28" s="6">
        <v>72</v>
      </c>
      <c r="C28" s="7">
        <v>651009.6755959104</v>
      </c>
      <c r="D28" s="7">
        <v>833847.44985675742</v>
      </c>
      <c r="E28" s="7">
        <v>1200278.6590474811</v>
      </c>
      <c r="F28" s="7">
        <v>1158561.0637559688</v>
      </c>
      <c r="G28" s="7">
        <v>946623.44119556248</v>
      </c>
      <c r="H28" s="7">
        <v>1082074.4927027656</v>
      </c>
      <c r="I28" s="7">
        <v>1288543.8627419213</v>
      </c>
      <c r="J28" s="7">
        <v>1370443.6104329266</v>
      </c>
      <c r="K28" s="7">
        <v>932901.4866177917</v>
      </c>
      <c r="L28" s="7">
        <v>1073904.8459196168</v>
      </c>
      <c r="M28" s="7">
        <v>1494647.9367937525</v>
      </c>
      <c r="N28" s="7">
        <v>1425410.2463943129</v>
      </c>
      <c r="O28" s="7">
        <v>900203.37084808596</v>
      </c>
      <c r="P28" s="7">
        <v>1298459.4806143192</v>
      </c>
      <c r="Q28" s="7">
        <v>1704580.5827487621</v>
      </c>
      <c r="R28" s="7">
        <v>1645197.7055082161</v>
      </c>
      <c r="S28" s="7">
        <v>1047234.9703227133</v>
      </c>
      <c r="T28" s="7">
        <v>1230818.3621109175</v>
      </c>
      <c r="U28" s="7">
        <v>1875761.265207466</v>
      </c>
      <c r="V28" s="7">
        <v>1708438.4834047768</v>
      </c>
      <c r="W28" s="7">
        <v>1025079.4074518619</v>
      </c>
      <c r="X28" s="7">
        <v>1479874.6706354404</v>
      </c>
      <c r="Y28" s="7">
        <v>1761629.5387951173</v>
      </c>
      <c r="Z28" s="7">
        <v>1736675</v>
      </c>
      <c r="AA28" s="7">
        <v>1209874.0875327578</v>
      </c>
      <c r="AB28" s="7">
        <v>1506889.8187379302</v>
      </c>
      <c r="AC28" s="7">
        <v>2046097.7825152779</v>
      </c>
      <c r="AD28" s="7">
        <v>1982496</v>
      </c>
      <c r="AE28" s="7">
        <v>1266095.122435028</v>
      </c>
      <c r="AF28" s="7">
        <v>1728614.7887507421</v>
      </c>
      <c r="AG28" s="7">
        <v>2127045.3966571088</v>
      </c>
      <c r="AH28" s="7">
        <v>2100620</v>
      </c>
    </row>
    <row r="29" spans="1:34" x14ac:dyDescent="0.25">
      <c r="A29" s="2" t="s">
        <v>40</v>
      </c>
      <c r="B29" s="3">
        <v>73</v>
      </c>
      <c r="C29" s="4">
        <v>607737.17002171976</v>
      </c>
      <c r="D29" s="4">
        <v>941821.98675341066</v>
      </c>
      <c r="E29" s="4">
        <v>1264219.7394216759</v>
      </c>
      <c r="F29" s="4">
        <v>1172159.002086068</v>
      </c>
      <c r="G29" s="4">
        <v>735271.61066395743</v>
      </c>
      <c r="H29" s="4">
        <v>1071084.3756160703</v>
      </c>
      <c r="I29" s="4">
        <v>1370585.5564442484</v>
      </c>
      <c r="J29" s="4">
        <v>1453029.4216028652</v>
      </c>
      <c r="K29" s="4">
        <v>719315.81216108496</v>
      </c>
      <c r="L29" s="4">
        <v>1301706.9534076476</v>
      </c>
      <c r="M29" s="4">
        <v>1565031.3611677503</v>
      </c>
      <c r="N29" s="4">
        <v>1570392.8464628046</v>
      </c>
      <c r="O29" s="4">
        <v>709401.56775247119</v>
      </c>
      <c r="P29" s="4">
        <v>1469541.3032664768</v>
      </c>
      <c r="Q29" s="4">
        <v>1826222.2539832334</v>
      </c>
      <c r="R29" s="4">
        <v>1759405.8958706059</v>
      </c>
      <c r="S29" s="4">
        <v>889002.96403804212</v>
      </c>
      <c r="T29" s="4">
        <v>1522719.1453612563</v>
      </c>
      <c r="U29" s="4">
        <v>1915784.8545967471</v>
      </c>
      <c r="V29" s="4">
        <v>1845807.5066538982</v>
      </c>
      <c r="W29" s="4">
        <v>830147.27480305231</v>
      </c>
      <c r="X29" s="4">
        <v>1518051.7911309735</v>
      </c>
      <c r="Y29" s="4">
        <v>1981192.418001805</v>
      </c>
      <c r="Z29" s="4">
        <v>1926161</v>
      </c>
      <c r="AA29" s="4">
        <v>1487382.8927051206</v>
      </c>
      <c r="AB29" s="4">
        <v>1965361.9960354448</v>
      </c>
      <c r="AC29" s="4">
        <v>2116009.6888787439</v>
      </c>
      <c r="AD29" s="4">
        <v>2298235</v>
      </c>
      <c r="AE29" s="4">
        <v>1304589.5853660426</v>
      </c>
      <c r="AF29" s="4">
        <v>2079937.3836253367</v>
      </c>
      <c r="AG29" s="4">
        <v>2613001.5185561292</v>
      </c>
      <c r="AH29" s="4">
        <v>2502342</v>
      </c>
    </row>
    <row r="30" spans="1:34" x14ac:dyDescent="0.25">
      <c r="A30" s="5" t="s">
        <v>41</v>
      </c>
      <c r="B30" s="6">
        <v>74</v>
      </c>
      <c r="C30" s="7">
        <v>712886.93500542315</v>
      </c>
      <c r="D30" s="7">
        <v>938158.7445789075</v>
      </c>
      <c r="E30" s="7">
        <v>1302112.7847674408</v>
      </c>
      <c r="F30" s="7">
        <v>1321125.9116990983</v>
      </c>
      <c r="G30" s="7">
        <v>897590.95558660896</v>
      </c>
      <c r="H30" s="7">
        <v>1123184.2679065473</v>
      </c>
      <c r="I30" s="7">
        <v>1547909.649359586</v>
      </c>
      <c r="J30" s="7">
        <v>1579765.7407525687</v>
      </c>
      <c r="K30" s="7">
        <v>1027469.437093879</v>
      </c>
      <c r="L30" s="7">
        <v>1068341.9123435528</v>
      </c>
      <c r="M30" s="7">
        <v>1620879.9993958552</v>
      </c>
      <c r="N30" s="7">
        <v>1628377.5831873396</v>
      </c>
      <c r="O30" s="7">
        <v>947980.01541169733</v>
      </c>
      <c r="P30" s="7">
        <v>1140680.1949816141</v>
      </c>
      <c r="Q30" s="7">
        <v>1769168.3747031768</v>
      </c>
      <c r="R30" s="7">
        <v>1823722.6656890705</v>
      </c>
      <c r="S30" s="7">
        <v>1138462.9557519315</v>
      </c>
      <c r="T30" s="7">
        <v>1246178.0119903693</v>
      </c>
      <c r="U30" s="7">
        <v>1765032.1395275854</v>
      </c>
      <c r="V30" s="7">
        <v>1863612.4746504866</v>
      </c>
      <c r="W30" s="7">
        <v>1183374.1994696329</v>
      </c>
      <c r="X30" s="7">
        <v>1428927.0263940578</v>
      </c>
      <c r="Y30" s="7">
        <v>2013784.2895529261</v>
      </c>
      <c r="Z30" s="7">
        <v>2024766</v>
      </c>
      <c r="AA30" s="7">
        <v>1389585.8467635245</v>
      </c>
      <c r="AB30" s="7">
        <v>1735792.0328777987</v>
      </c>
      <c r="AC30" s="7">
        <v>2312498.0373860402</v>
      </c>
      <c r="AD30" s="7">
        <v>2468253</v>
      </c>
      <c r="AE30" s="7">
        <v>1529761.0720521172</v>
      </c>
      <c r="AF30" s="7">
        <v>1750827.1783303034</v>
      </c>
      <c r="AG30" s="7">
        <v>2607802.8345630877</v>
      </c>
      <c r="AH30" s="7">
        <v>2560689</v>
      </c>
    </row>
    <row r="31" spans="1:34" x14ac:dyDescent="0.25">
      <c r="A31" s="2" t="s">
        <v>42</v>
      </c>
      <c r="B31" s="3">
        <v>75</v>
      </c>
      <c r="C31" s="4">
        <v>605525.4149032851</v>
      </c>
      <c r="D31" s="4">
        <v>805804.94056259934</v>
      </c>
      <c r="E31" s="4">
        <v>1125246.5641075317</v>
      </c>
      <c r="F31" s="4">
        <v>1050115.1147533273</v>
      </c>
      <c r="G31" s="4">
        <v>664971.39204240986</v>
      </c>
      <c r="H31" s="4">
        <v>736571.53723540227</v>
      </c>
      <c r="I31" s="4">
        <v>1315068.3203928936</v>
      </c>
      <c r="J31" s="4">
        <v>1182366.0468312062</v>
      </c>
      <c r="K31" s="4">
        <v>704710.35620964563</v>
      </c>
      <c r="L31" s="4">
        <v>926590.91129917535</v>
      </c>
      <c r="M31" s="4">
        <v>1380067.0116842999</v>
      </c>
      <c r="N31" s="4">
        <v>1261878.9397950359</v>
      </c>
      <c r="O31" s="4">
        <v>760967.9651936068</v>
      </c>
      <c r="P31" s="4">
        <v>1132738.3823339739</v>
      </c>
      <c r="Q31" s="4">
        <v>1483390.0762514123</v>
      </c>
      <c r="R31" s="4">
        <v>1464507.5841305661</v>
      </c>
      <c r="S31" s="4">
        <v>928751.82129893021</v>
      </c>
      <c r="T31" s="4">
        <v>1201164.3338936805</v>
      </c>
      <c r="U31" s="4">
        <v>1445767.6682026701</v>
      </c>
      <c r="V31" s="4">
        <v>1497925.6470220259</v>
      </c>
      <c r="W31" s="4">
        <v>911122.16598897718</v>
      </c>
      <c r="X31" s="4">
        <v>1273493.8630837165</v>
      </c>
      <c r="Y31" s="4">
        <v>1663803.0339576665</v>
      </c>
      <c r="Z31" s="4">
        <v>1577561</v>
      </c>
      <c r="AA31" s="4">
        <v>1121009.4279950564</v>
      </c>
      <c r="AB31" s="4">
        <v>1588829.1196619594</v>
      </c>
      <c r="AC31" s="4">
        <v>2114645.0125086866</v>
      </c>
      <c r="AD31" s="4">
        <v>2042330</v>
      </c>
      <c r="AE31" s="4">
        <v>1370984.3599013705</v>
      </c>
      <c r="AF31" s="4">
        <v>1640654.7932596891</v>
      </c>
      <c r="AG31" s="4">
        <v>2230219.0136678936</v>
      </c>
      <c r="AH31" s="4">
        <v>2061026</v>
      </c>
    </row>
    <row r="32" spans="1:34" x14ac:dyDescent="0.25">
      <c r="A32" s="5" t="s">
        <v>43</v>
      </c>
      <c r="B32" s="6">
        <v>76</v>
      </c>
      <c r="C32" s="7">
        <v>778488.29724541039</v>
      </c>
      <c r="D32" s="7">
        <v>767418.99286417093</v>
      </c>
      <c r="E32" s="7">
        <v>1147929.6687801739</v>
      </c>
      <c r="F32" s="7">
        <v>1157325.1140144521</v>
      </c>
      <c r="G32" s="7">
        <v>842160.99346019351</v>
      </c>
      <c r="H32" s="7">
        <v>1584136.7903595909</v>
      </c>
      <c r="I32" s="7">
        <v>1044536.0993271784</v>
      </c>
      <c r="J32" s="7">
        <v>1233774.454920637</v>
      </c>
      <c r="K32" s="7">
        <v>1093694.9466577217</v>
      </c>
      <c r="L32" s="7">
        <v>1607972.7799876626</v>
      </c>
      <c r="M32" s="7">
        <v>1035141.0230363066</v>
      </c>
      <c r="N32" s="7">
        <v>1309133.7774599507</v>
      </c>
      <c r="O32" s="7">
        <v>1343969.0346229954</v>
      </c>
      <c r="P32" s="7">
        <v>2388223.9905961044</v>
      </c>
      <c r="Q32" s="7">
        <v>1527594.9798837625</v>
      </c>
      <c r="R32" s="7">
        <v>1783119.14275366</v>
      </c>
      <c r="S32" s="7">
        <v>1479529.795517585</v>
      </c>
      <c r="T32" s="7">
        <v>2454486.2973413239</v>
      </c>
      <c r="U32" s="7">
        <v>1475930.517393908</v>
      </c>
      <c r="V32" s="7">
        <v>1809474.6813613207</v>
      </c>
      <c r="W32" s="7">
        <v>1294073.58470378</v>
      </c>
      <c r="X32" s="7">
        <v>1683002.0313029885</v>
      </c>
      <c r="Y32" s="7">
        <v>1757138.5685899053</v>
      </c>
      <c r="Z32" s="7">
        <v>1847681</v>
      </c>
      <c r="AA32" s="7">
        <v>1526866.7545851993</v>
      </c>
      <c r="AB32" s="7">
        <v>2093440.7630577523</v>
      </c>
      <c r="AC32" s="7">
        <v>1800608.7347593314</v>
      </c>
      <c r="AD32" s="7">
        <v>1912196</v>
      </c>
      <c r="AE32" s="7">
        <v>1764942.9753456898</v>
      </c>
      <c r="AF32" s="7">
        <v>1240493.329801017</v>
      </c>
      <c r="AG32" s="7">
        <v>1934507.3044124315</v>
      </c>
      <c r="AH32" s="7">
        <v>1880577</v>
      </c>
    </row>
    <row r="33" spans="1:34" x14ac:dyDescent="0.25">
      <c r="A33" s="2" t="s">
        <v>44</v>
      </c>
      <c r="B33" s="3">
        <v>81</v>
      </c>
      <c r="C33" s="4">
        <v>793455.6781540697</v>
      </c>
      <c r="D33" s="4">
        <v>1143169.2082019446</v>
      </c>
      <c r="E33" s="4">
        <v>1500724.0466849571</v>
      </c>
      <c r="F33" s="4">
        <v>1567225.4786339069</v>
      </c>
      <c r="G33" s="4">
        <v>1221807.1286823547</v>
      </c>
      <c r="H33" s="4">
        <v>1181483.7026115861</v>
      </c>
      <c r="I33" s="4">
        <v>1341878.1530919268</v>
      </c>
      <c r="J33" s="4">
        <v>1714984.9587247528</v>
      </c>
      <c r="K33" s="4">
        <v>921469.37645633158</v>
      </c>
      <c r="L33" s="4">
        <v>1292508.5893308725</v>
      </c>
      <c r="M33" s="4">
        <v>1631414.5713130031</v>
      </c>
      <c r="N33" s="4">
        <v>1799128.9180340758</v>
      </c>
      <c r="O33" s="4">
        <v>949877.83324523992</v>
      </c>
      <c r="P33" s="4">
        <v>1871408.7572693033</v>
      </c>
      <c r="Q33" s="4">
        <v>2124818.338876009</v>
      </c>
      <c r="R33" s="4">
        <v>2159588.5531909708</v>
      </c>
      <c r="S33" s="4">
        <v>1213124.7802947618</v>
      </c>
      <c r="T33" s="4">
        <v>1822800.4241862539</v>
      </c>
      <c r="U33" s="4">
        <v>2166332.7044080826</v>
      </c>
      <c r="V33" s="4">
        <v>2223400.4120699172</v>
      </c>
      <c r="W33" s="4">
        <v>1285558.6069283236</v>
      </c>
      <c r="X33" s="4">
        <v>1941252.7501498114</v>
      </c>
      <c r="Y33" s="4">
        <v>2245702.1647355221</v>
      </c>
      <c r="Z33" s="4">
        <v>2290043</v>
      </c>
      <c r="AA33" s="4">
        <v>2120574.1247829134</v>
      </c>
      <c r="AB33" s="4">
        <v>1976599.5510894526</v>
      </c>
      <c r="AC33" s="4">
        <v>2233852.1465959195</v>
      </c>
      <c r="AD33" s="4">
        <v>2375316</v>
      </c>
      <c r="AE33" s="4">
        <v>1658198.2264575248</v>
      </c>
      <c r="AF33" s="4">
        <v>2081839.836875462</v>
      </c>
      <c r="AG33" s="4">
        <v>2455982.4179431722</v>
      </c>
      <c r="AH33" s="4">
        <v>2542012</v>
      </c>
    </row>
    <row r="34" spans="1:34" x14ac:dyDescent="0.25">
      <c r="A34" s="5" t="s">
        <v>45</v>
      </c>
      <c r="B34" s="6">
        <v>82</v>
      </c>
      <c r="C34" s="7">
        <v>1008841.4481312677</v>
      </c>
      <c r="D34" s="7">
        <v>1638004.3914473369</v>
      </c>
      <c r="E34" s="7">
        <v>1389599.4563565261</v>
      </c>
      <c r="F34" s="7">
        <v>1500818.2412052182</v>
      </c>
      <c r="G34" s="7">
        <v>1031184.9984901804</v>
      </c>
      <c r="H34" s="7">
        <v>1562401.207355568</v>
      </c>
      <c r="I34" s="7">
        <v>1676592.8187438003</v>
      </c>
      <c r="J34" s="7">
        <v>1700787.0347870525</v>
      </c>
      <c r="K34" s="7">
        <v>907089.51685614791</v>
      </c>
      <c r="L34" s="7">
        <v>1503533.951807993</v>
      </c>
      <c r="M34" s="7">
        <v>1759272.3699724416</v>
      </c>
      <c r="N34" s="7">
        <v>1787981.4467226006</v>
      </c>
      <c r="O34" s="7">
        <v>1247730.0374108842</v>
      </c>
      <c r="P34" s="7">
        <v>1616325.2980705183</v>
      </c>
      <c r="Q34" s="7">
        <v>1903600.7750954269</v>
      </c>
      <c r="R34" s="7">
        <v>1988375.0542704377</v>
      </c>
      <c r="S34" s="7">
        <v>978251.99958181044</v>
      </c>
      <c r="T34" s="7">
        <v>1717038.6327889215</v>
      </c>
      <c r="U34" s="7">
        <v>1882174.4369982018</v>
      </c>
      <c r="V34" s="7">
        <v>2015254.2262522543</v>
      </c>
      <c r="W34" s="7">
        <v>1098985.1603350965</v>
      </c>
      <c r="X34" s="7">
        <v>1370515.1486234586</v>
      </c>
      <c r="Y34" s="7">
        <v>1857538.980305078</v>
      </c>
      <c r="Z34" s="7">
        <v>2037804</v>
      </c>
      <c r="AA34" s="7">
        <v>1755243.4858533118</v>
      </c>
      <c r="AB34" s="7">
        <v>1920608.4524813539</v>
      </c>
      <c r="AC34" s="7">
        <v>2301385.8858932294</v>
      </c>
      <c r="AD34" s="7">
        <v>2416837</v>
      </c>
      <c r="AE34" s="7">
        <v>1609946.0766193066</v>
      </c>
      <c r="AF34" s="7">
        <v>1900281.0512471795</v>
      </c>
      <c r="AG34" s="7">
        <v>2323533.7822815832</v>
      </c>
      <c r="AH34" s="7">
        <v>2473197</v>
      </c>
    </row>
    <row r="35" spans="1:34" x14ac:dyDescent="0.25">
      <c r="A35" s="2" t="s">
        <v>46</v>
      </c>
      <c r="B35" s="3">
        <v>91</v>
      </c>
      <c r="C35" s="4">
        <v>1431847.79311379</v>
      </c>
      <c r="D35" s="4">
        <v>1762270.3564272481</v>
      </c>
      <c r="E35" s="4">
        <v>1806266.5172523921</v>
      </c>
      <c r="F35" s="4">
        <v>1971238.1364082433</v>
      </c>
      <c r="G35" s="4">
        <v>1247743.396264306</v>
      </c>
      <c r="H35" s="4">
        <v>1588524.484430721</v>
      </c>
      <c r="I35" s="4">
        <v>2048802.9955506106</v>
      </c>
      <c r="J35" s="4">
        <v>1982257.9254046774</v>
      </c>
      <c r="K35" s="4">
        <v>1626662.1462864589</v>
      </c>
      <c r="L35" s="4">
        <v>1922862.4426728287</v>
      </c>
      <c r="M35" s="4">
        <v>1962291.493805747</v>
      </c>
      <c r="N35" s="4">
        <v>2086803.8362151594</v>
      </c>
      <c r="O35" s="4">
        <v>1809629.8461389071</v>
      </c>
      <c r="P35" s="4">
        <v>2620778.2176960418</v>
      </c>
      <c r="Q35" s="4">
        <v>2424985.6536210552</v>
      </c>
      <c r="R35" s="4">
        <v>2622954.2791794962</v>
      </c>
      <c r="S35" s="4">
        <v>1807686.86026857</v>
      </c>
      <c r="T35" s="4">
        <v>2623573.9485720582</v>
      </c>
      <c r="U35" s="4">
        <v>2467907.026545079</v>
      </c>
      <c r="V35" s="4">
        <v>2625981.6200365145</v>
      </c>
      <c r="W35" s="4">
        <v>2015392.8645007212</v>
      </c>
      <c r="X35" s="4">
        <v>2582957.221683919</v>
      </c>
      <c r="Y35" s="4">
        <v>2571631.4107201416</v>
      </c>
      <c r="Z35" s="4">
        <v>2690952</v>
      </c>
      <c r="AA35" s="4">
        <v>2903051.1037332229</v>
      </c>
      <c r="AB35" s="4">
        <v>2483180.2571656597</v>
      </c>
      <c r="AC35" s="4">
        <v>2595298.177185501</v>
      </c>
      <c r="AD35" s="4">
        <v>2845620</v>
      </c>
      <c r="AE35" s="4">
        <v>2239296.6145370533</v>
      </c>
      <c r="AF35" s="4">
        <v>2820887.1475728969</v>
      </c>
      <c r="AG35" s="4">
        <v>2917457.9779907702</v>
      </c>
      <c r="AH35" s="4">
        <v>3033233</v>
      </c>
    </row>
    <row r="36" spans="1:34" x14ac:dyDescent="0.25">
      <c r="A36" s="5" t="s">
        <v>47</v>
      </c>
      <c r="B36" s="6">
        <v>94</v>
      </c>
      <c r="C36" s="7">
        <v>1258100.9236173069</v>
      </c>
      <c r="D36" s="7">
        <v>2128665.982910634</v>
      </c>
      <c r="E36" s="7">
        <v>1859483.8040494244</v>
      </c>
      <c r="F36" s="7">
        <v>2154570.7918351698</v>
      </c>
      <c r="G36" s="7">
        <v>1569023.4668042168</v>
      </c>
      <c r="H36" s="7">
        <v>2285116.0116054337</v>
      </c>
      <c r="I36" s="7">
        <v>1974432.7327830577</v>
      </c>
      <c r="J36" s="7">
        <v>2332749.8983317083</v>
      </c>
      <c r="K36" s="7">
        <v>1713408.0579256006</v>
      </c>
      <c r="L36" s="7">
        <v>1835130.8935605106</v>
      </c>
      <c r="M36" s="7">
        <v>2051266.1746307465</v>
      </c>
      <c r="N36" s="7">
        <v>2458505.7087266296</v>
      </c>
      <c r="O36" s="7">
        <v>1845881.8380351178</v>
      </c>
      <c r="P36" s="7">
        <v>2581088.0490840459</v>
      </c>
      <c r="Q36" s="7">
        <v>2649167.9995728275</v>
      </c>
      <c r="R36" s="7">
        <v>2977385.5271114372</v>
      </c>
      <c r="S36" s="7">
        <v>1956797.5030965267</v>
      </c>
      <c r="T36" s="7">
        <v>2715038.8185622632</v>
      </c>
      <c r="U36" s="7">
        <v>2822874.4097866649</v>
      </c>
      <c r="V36" s="7">
        <v>2994831.3631148324</v>
      </c>
      <c r="W36" s="7">
        <v>1781792.8575314106</v>
      </c>
      <c r="X36" s="7">
        <v>2590429.147767649</v>
      </c>
      <c r="Y36" s="7">
        <v>2908761.4948554942</v>
      </c>
      <c r="Z36" s="7">
        <v>3060961</v>
      </c>
      <c r="AA36" s="7">
        <v>2019004.5458108208</v>
      </c>
      <c r="AB36" s="7">
        <v>3271089.4826218626</v>
      </c>
      <c r="AC36" s="7">
        <v>3270983.5187158477</v>
      </c>
      <c r="AD36" s="7">
        <v>3455079</v>
      </c>
      <c r="AE36" s="7">
        <v>2656333.5511773988</v>
      </c>
      <c r="AF36" s="7">
        <v>2990648.3287151475</v>
      </c>
      <c r="AG36" s="7">
        <v>3682544.5960078342</v>
      </c>
      <c r="AH36" s="7">
        <v>3883191</v>
      </c>
    </row>
    <row r="37" spans="1:34" x14ac:dyDescent="0.25">
      <c r="A37" s="5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5">
      <c r="A38" s="8" t="s">
        <v>49</v>
      </c>
      <c r="B38" s="9"/>
      <c r="C38" s="10">
        <v>630022.19834892917</v>
      </c>
      <c r="D38" s="10">
        <v>1126290.8392386604</v>
      </c>
      <c r="E38" s="10">
        <v>1350082.7201691698</v>
      </c>
      <c r="F38" s="10">
        <v>1206053.8262667372</v>
      </c>
      <c r="G38" s="10">
        <v>775146.58615502995</v>
      </c>
      <c r="H38" s="10">
        <v>1185384.9950046181</v>
      </c>
      <c r="I38" s="10">
        <v>1438474.7784458296</v>
      </c>
      <c r="J38" s="10">
        <v>1342593.8282812524</v>
      </c>
      <c r="K38" s="10">
        <v>859317.45849855652</v>
      </c>
      <c r="L38" s="10">
        <v>1326805.3660684838</v>
      </c>
      <c r="M38" s="10">
        <v>1566540.4964400376</v>
      </c>
      <c r="N38" s="10">
        <v>1441512.2916581216</v>
      </c>
      <c r="O38" s="10">
        <v>926497.25588746497</v>
      </c>
      <c r="P38" s="10">
        <v>1598106.0639649122</v>
      </c>
      <c r="Q38" s="10">
        <v>1822821.9254889968</v>
      </c>
      <c r="R38" s="10">
        <v>1676930.4456434692</v>
      </c>
      <c r="S38" s="10">
        <v>1048546.1586841196</v>
      </c>
      <c r="T38" s="10">
        <v>1643199.1830758338</v>
      </c>
      <c r="U38" s="10">
        <v>1867975.2182809985</v>
      </c>
      <c r="V38" s="10">
        <v>1746303.7230628042</v>
      </c>
      <c r="W38" s="10">
        <v>1089333.366751343</v>
      </c>
      <c r="X38" s="10">
        <v>1763821.8605302516</v>
      </c>
      <c r="Y38" s="10">
        <v>1976614.579205838</v>
      </c>
      <c r="Z38" s="10">
        <v>1859170</v>
      </c>
      <c r="AA38" s="10">
        <v>1324745.317491845</v>
      </c>
      <c r="AB38" s="10">
        <v>2191271.4563194569</v>
      </c>
      <c r="AC38" s="10">
        <v>2455231.1575067593</v>
      </c>
      <c r="AD38" s="10">
        <v>2284115</v>
      </c>
      <c r="AE38" s="10">
        <v>1379339.2508058297</v>
      </c>
      <c r="AF38" s="10">
        <v>2407185.1881835083</v>
      </c>
      <c r="AG38" s="10">
        <v>2603813.0001722784</v>
      </c>
      <c r="AH38" s="10">
        <v>2442499</v>
      </c>
    </row>
  </sheetData>
  <mergeCells count="10">
    <mergeCell ref="S1:V1"/>
    <mergeCell ref="W1:Z1"/>
    <mergeCell ref="AA1:AD1"/>
    <mergeCell ref="AE1:AH1"/>
    <mergeCell ref="A1:A2"/>
    <mergeCell ref="B1:B2"/>
    <mergeCell ref="C1:F1"/>
    <mergeCell ref="G1:J1"/>
    <mergeCell ref="K1:N1"/>
    <mergeCell ref="O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workbookViewId="0">
      <selection sqref="A1:A3"/>
    </sheetView>
  </sheetViews>
  <sheetFormatPr defaultRowHeight="15" x14ac:dyDescent="0.25"/>
  <cols>
    <col min="1" max="1" width="29.85546875" customWidth="1"/>
    <col min="3" max="34" width="14.28515625" customWidth="1"/>
  </cols>
  <sheetData>
    <row r="1" spans="1:34" x14ac:dyDescent="0.25">
      <c r="A1" s="41" t="s">
        <v>0</v>
      </c>
      <c r="B1" s="41" t="s">
        <v>9</v>
      </c>
      <c r="C1" s="41" t="s">
        <v>51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x14ac:dyDescent="0.25">
      <c r="A2" s="41"/>
      <c r="B2" s="41"/>
      <c r="C2" s="41">
        <v>2010</v>
      </c>
      <c r="D2" s="41"/>
      <c r="E2" s="41"/>
      <c r="F2" s="41"/>
      <c r="G2" s="41">
        <v>2011</v>
      </c>
      <c r="H2" s="41"/>
      <c r="I2" s="41"/>
      <c r="J2" s="41"/>
      <c r="K2" s="41">
        <v>2012</v>
      </c>
      <c r="L2" s="41"/>
      <c r="M2" s="41"/>
      <c r="N2" s="41"/>
      <c r="O2" s="41">
        <v>2013</v>
      </c>
      <c r="P2" s="41"/>
      <c r="Q2" s="41"/>
      <c r="R2" s="41"/>
      <c r="S2" s="41">
        <v>2014</v>
      </c>
      <c r="T2" s="41"/>
      <c r="U2" s="41"/>
      <c r="V2" s="41"/>
      <c r="W2" s="41">
        <v>2015</v>
      </c>
      <c r="X2" s="41"/>
      <c r="Y2" s="41"/>
      <c r="Z2" s="41"/>
      <c r="AA2" s="41">
        <v>2016</v>
      </c>
      <c r="AB2" s="41"/>
      <c r="AC2" s="41"/>
      <c r="AD2" s="41"/>
      <c r="AE2" s="41">
        <v>2017</v>
      </c>
      <c r="AF2" s="41"/>
      <c r="AG2" s="41"/>
      <c r="AH2" s="41"/>
    </row>
    <row r="3" spans="1:34" x14ac:dyDescent="0.25">
      <c r="A3" s="41"/>
      <c r="B3" s="41"/>
      <c r="C3" s="1" t="s">
        <v>10</v>
      </c>
      <c r="D3" s="1" t="s">
        <v>11</v>
      </c>
      <c r="E3" s="1" t="s">
        <v>12</v>
      </c>
      <c r="F3" s="1" t="s">
        <v>52</v>
      </c>
      <c r="G3" s="1" t="s">
        <v>10</v>
      </c>
      <c r="H3" s="1" t="s">
        <v>11</v>
      </c>
      <c r="I3" s="1" t="s">
        <v>12</v>
      </c>
      <c r="J3" s="1" t="s">
        <v>52</v>
      </c>
      <c r="K3" s="1" t="s">
        <v>10</v>
      </c>
      <c r="L3" s="1" t="s">
        <v>11</v>
      </c>
      <c r="M3" s="1" t="s">
        <v>12</v>
      </c>
      <c r="N3" s="1" t="s">
        <v>52</v>
      </c>
      <c r="O3" s="1" t="s">
        <v>10</v>
      </c>
      <c r="P3" s="1" t="s">
        <v>11</v>
      </c>
      <c r="Q3" s="1" t="s">
        <v>12</v>
      </c>
      <c r="R3" s="1" t="s">
        <v>52</v>
      </c>
      <c r="S3" s="1" t="s">
        <v>10</v>
      </c>
      <c r="T3" s="1" t="s">
        <v>11</v>
      </c>
      <c r="U3" s="1" t="s">
        <v>12</v>
      </c>
      <c r="V3" s="1" t="s">
        <v>52</v>
      </c>
      <c r="W3" s="1" t="s">
        <v>10</v>
      </c>
      <c r="X3" s="1" t="s">
        <v>11</v>
      </c>
      <c r="Y3" s="1" t="s">
        <v>12</v>
      </c>
      <c r="Z3" s="1" t="s">
        <v>52</v>
      </c>
      <c r="AA3" s="1" t="s">
        <v>10</v>
      </c>
      <c r="AB3" s="1" t="s">
        <v>11</v>
      </c>
      <c r="AC3" s="1" t="s">
        <v>12</v>
      </c>
      <c r="AD3" s="1" t="s">
        <v>52</v>
      </c>
      <c r="AE3" s="1" t="s">
        <v>10</v>
      </c>
      <c r="AF3" s="1" t="s">
        <v>11</v>
      </c>
      <c r="AG3" s="1" t="s">
        <v>12</v>
      </c>
      <c r="AH3" s="1" t="s">
        <v>52</v>
      </c>
    </row>
    <row r="4" spans="1:34" x14ac:dyDescent="0.25">
      <c r="A4" s="2" t="s">
        <v>14</v>
      </c>
      <c r="B4" s="3">
        <v>11</v>
      </c>
      <c r="C4" s="4">
        <v>41161607</v>
      </c>
      <c r="D4" s="4">
        <v>17326225.300000001</v>
      </c>
      <c r="E4" s="4">
        <v>43057404.499999993</v>
      </c>
      <c r="F4" s="4">
        <v>101545236.8</v>
      </c>
      <c r="G4" s="4">
        <v>43465983.600000001</v>
      </c>
      <c r="H4" s="4">
        <v>18421844.299999997</v>
      </c>
      <c r="I4" s="11">
        <v>46329797.399999999</v>
      </c>
      <c r="J4" s="4">
        <v>108217625.2</v>
      </c>
      <c r="K4" s="4">
        <v>45006858.399999999</v>
      </c>
      <c r="L4" s="4">
        <v>19633995</v>
      </c>
      <c r="M4" s="4">
        <v>49911228.199999996</v>
      </c>
      <c r="N4" s="4">
        <v>114552081.59999999</v>
      </c>
      <c r="O4" s="4">
        <v>46999806.700000003</v>
      </c>
      <c r="P4" s="4">
        <v>20313041.200000003</v>
      </c>
      <c r="Q4" s="11">
        <v>54018281.700000003</v>
      </c>
      <c r="R4" s="4">
        <v>121331129.59999999</v>
      </c>
      <c r="S4" s="4">
        <v>48030609.100000001</v>
      </c>
      <c r="T4" s="4">
        <v>21087997</v>
      </c>
      <c r="U4" s="4">
        <v>58907793.899999991</v>
      </c>
      <c r="V4" s="4">
        <v>128026400</v>
      </c>
      <c r="W4" s="4">
        <v>45094543.899999999</v>
      </c>
      <c r="X4" s="4">
        <v>20239682</v>
      </c>
      <c r="Y4" s="11">
        <v>63758433.100000009</v>
      </c>
      <c r="Z4" s="4">
        <v>129092659.01000001</v>
      </c>
      <c r="AA4" s="4">
        <v>46642466.68</v>
      </c>
      <c r="AB4" s="4">
        <v>21674946.800000001</v>
      </c>
      <c r="AC4" s="4">
        <v>68985263.350000009</v>
      </c>
      <c r="AD4" s="4">
        <v>137302676.83000001</v>
      </c>
      <c r="AE4" s="4">
        <v>50202558.199999996</v>
      </c>
      <c r="AF4" s="4">
        <v>21556659.640000001</v>
      </c>
      <c r="AG4" s="11">
        <v>74724135.019999996</v>
      </c>
      <c r="AH4" s="4">
        <v>146483352.87</v>
      </c>
    </row>
    <row r="5" spans="1:34" x14ac:dyDescent="0.25">
      <c r="A5" s="5" t="s">
        <v>15</v>
      </c>
      <c r="B5" s="6">
        <v>12</v>
      </c>
      <c r="C5" s="7">
        <v>88897484.299999997</v>
      </c>
      <c r="D5" s="7">
        <v>110009575.69999999</v>
      </c>
      <c r="E5" s="7">
        <v>132178177.40000001</v>
      </c>
      <c r="F5" s="7">
        <v>331085237.39999998</v>
      </c>
      <c r="G5" s="7">
        <v>99905685.399999991</v>
      </c>
      <c r="H5" s="7">
        <v>125474148.40000001</v>
      </c>
      <c r="I5" s="12">
        <v>151657267.30000001</v>
      </c>
      <c r="J5" s="7">
        <v>377037101.10000002</v>
      </c>
      <c r="K5" s="7">
        <v>108781134.90000001</v>
      </c>
      <c r="L5" s="7">
        <v>138639145.80000001</v>
      </c>
      <c r="M5" s="7">
        <v>169700158.00000003</v>
      </c>
      <c r="N5" s="7">
        <v>417120438.69999999</v>
      </c>
      <c r="O5" s="7">
        <v>121771689.60000001</v>
      </c>
      <c r="P5" s="7">
        <v>154513649</v>
      </c>
      <c r="Q5" s="12">
        <v>193178676.90000001</v>
      </c>
      <c r="R5" s="7">
        <v>469464015.5</v>
      </c>
      <c r="S5" s="7">
        <v>128318040.2</v>
      </c>
      <c r="T5" s="7">
        <v>174843365.69999999</v>
      </c>
      <c r="U5" s="7">
        <v>218793546</v>
      </c>
      <c r="V5" s="7">
        <v>521954951.80000001</v>
      </c>
      <c r="W5" s="7">
        <v>133565624.40000001</v>
      </c>
      <c r="X5" s="7">
        <v>194549326.30000001</v>
      </c>
      <c r="Y5" s="12">
        <v>243607057.99999997</v>
      </c>
      <c r="Z5" s="7">
        <v>571722008.79999995</v>
      </c>
      <c r="AA5" s="7">
        <v>144522618</v>
      </c>
      <c r="AB5" s="7">
        <v>211112969.09999999</v>
      </c>
      <c r="AC5" s="7">
        <v>272758569.39999998</v>
      </c>
      <c r="AD5" s="7">
        <v>628394156.29999995</v>
      </c>
      <c r="AE5" s="7">
        <v>155236720</v>
      </c>
      <c r="AF5" s="7">
        <v>232968540</v>
      </c>
      <c r="AG5" s="12">
        <v>295864230</v>
      </c>
      <c r="AH5" s="7">
        <v>684069490</v>
      </c>
    </row>
    <row r="6" spans="1:34" x14ac:dyDescent="0.25">
      <c r="A6" s="2" t="s">
        <v>16</v>
      </c>
      <c r="B6" s="3">
        <v>13</v>
      </c>
      <c r="C6" s="4">
        <v>32059798.380000003</v>
      </c>
      <c r="D6" s="4">
        <v>20772692.48</v>
      </c>
      <c r="E6" s="4">
        <v>52185248.589999996</v>
      </c>
      <c r="F6" s="4">
        <v>105017739.45999999</v>
      </c>
      <c r="G6" s="4">
        <v>35833770.560000002</v>
      </c>
      <c r="H6" s="4">
        <v>23660349.020000003</v>
      </c>
      <c r="I6" s="11">
        <v>59180167.260000005</v>
      </c>
      <c r="J6" s="4">
        <v>118674286.83</v>
      </c>
      <c r="K6" s="4">
        <v>38724872.5</v>
      </c>
      <c r="L6" s="4">
        <v>26370716.979999997</v>
      </c>
      <c r="M6" s="4">
        <v>66340056.050000004</v>
      </c>
      <c r="N6" s="4">
        <v>131435645.55</v>
      </c>
      <c r="O6" s="4">
        <v>43013149.529999994</v>
      </c>
      <c r="P6" s="4">
        <v>29291805.970000003</v>
      </c>
      <c r="Q6" s="11">
        <v>74594874.390000015</v>
      </c>
      <c r="R6" s="4">
        <v>146899829.88999999</v>
      </c>
      <c r="S6" s="4">
        <v>49273300.5</v>
      </c>
      <c r="T6" s="4">
        <v>32683924.560000002</v>
      </c>
      <c r="U6" s="4">
        <v>82987031.709999993</v>
      </c>
      <c r="V6" s="4">
        <v>164944256.80000001</v>
      </c>
      <c r="W6" s="4">
        <v>53106719.920000002</v>
      </c>
      <c r="X6" s="4">
        <v>35534901.439999998</v>
      </c>
      <c r="Y6" s="11">
        <v>91310358.969999984</v>
      </c>
      <c r="Z6" s="4">
        <v>179951980.31999999</v>
      </c>
      <c r="AA6" s="4">
        <v>56081458.159999996</v>
      </c>
      <c r="AB6" s="4">
        <v>38389023.75</v>
      </c>
      <c r="AC6" s="4">
        <v>101972453.17</v>
      </c>
      <c r="AD6" s="4">
        <v>196442935.06999999</v>
      </c>
      <c r="AE6" s="4">
        <v>59674118.049999997</v>
      </c>
      <c r="AF6" s="4">
        <v>41281214.040000007</v>
      </c>
      <c r="AG6" s="11">
        <v>113629897.17</v>
      </c>
      <c r="AH6" s="4">
        <v>214585229.25999999</v>
      </c>
    </row>
    <row r="7" spans="1:34" x14ac:dyDescent="0.25">
      <c r="A7" s="5" t="s">
        <v>17</v>
      </c>
      <c r="B7" s="6">
        <v>14</v>
      </c>
      <c r="C7" s="7">
        <v>217907470</v>
      </c>
      <c r="D7" s="7">
        <v>119147640</v>
      </c>
      <c r="E7" s="7">
        <v>51523120</v>
      </c>
      <c r="F7" s="7">
        <v>388578230</v>
      </c>
      <c r="G7" s="7">
        <v>289463900</v>
      </c>
      <c r="H7" s="7">
        <v>138129990</v>
      </c>
      <c r="I7" s="12">
        <v>58055450</v>
      </c>
      <c r="J7" s="7">
        <v>485649340</v>
      </c>
      <c r="K7" s="7">
        <v>341976340</v>
      </c>
      <c r="L7" s="7">
        <v>150138060</v>
      </c>
      <c r="M7" s="7">
        <v>66378310</v>
      </c>
      <c r="N7" s="7">
        <v>558492720</v>
      </c>
      <c r="O7" s="7">
        <v>371839890</v>
      </c>
      <c r="P7" s="7">
        <v>163390730</v>
      </c>
      <c r="Q7" s="12">
        <v>72267820</v>
      </c>
      <c r="R7" s="7">
        <v>607498450</v>
      </c>
      <c r="S7" s="7">
        <v>402369890</v>
      </c>
      <c r="T7" s="7">
        <v>187608810</v>
      </c>
      <c r="U7" s="7">
        <v>89417180</v>
      </c>
      <c r="V7" s="7">
        <v>679395860</v>
      </c>
      <c r="W7" s="7">
        <v>346015710</v>
      </c>
      <c r="X7" s="7">
        <v>207742020</v>
      </c>
      <c r="Y7" s="12">
        <v>99003900</v>
      </c>
      <c r="Z7" s="7">
        <v>652761630</v>
      </c>
      <c r="AA7" s="7">
        <v>348796450</v>
      </c>
      <c r="AB7" s="7">
        <v>225713090</v>
      </c>
      <c r="AC7" s="7">
        <v>107780950</v>
      </c>
      <c r="AD7" s="7">
        <v>682290500</v>
      </c>
      <c r="AE7" s="7">
        <v>349740030</v>
      </c>
      <c r="AF7" s="7">
        <v>240810510</v>
      </c>
      <c r="AG7" s="12">
        <v>115128050</v>
      </c>
      <c r="AH7" s="7">
        <v>705678590</v>
      </c>
    </row>
    <row r="8" spans="1:34" x14ac:dyDescent="0.25">
      <c r="A8" s="2" t="s">
        <v>18</v>
      </c>
      <c r="B8" s="3">
        <v>15</v>
      </c>
      <c r="C8" s="4">
        <v>47882520.149999999</v>
      </c>
      <c r="D8" s="4">
        <v>15866413.17</v>
      </c>
      <c r="E8" s="4">
        <v>26869477.959999997</v>
      </c>
      <c r="F8" s="4">
        <v>90618411.269999996</v>
      </c>
      <c r="G8" s="4">
        <v>54893478.450000003</v>
      </c>
      <c r="H8" s="4">
        <v>17687514.32</v>
      </c>
      <c r="I8" s="11">
        <v>30941919.889999997</v>
      </c>
      <c r="J8" s="4">
        <v>103522912.67</v>
      </c>
      <c r="K8" s="4">
        <v>59248330.130000003</v>
      </c>
      <c r="L8" s="4">
        <v>20519707.739999998</v>
      </c>
      <c r="M8" s="4">
        <v>35302362.189999998</v>
      </c>
      <c r="N8" s="4">
        <v>115070400.06</v>
      </c>
      <c r="O8" s="4">
        <v>67312515.359999999</v>
      </c>
      <c r="P8" s="4">
        <v>23545357.399999999</v>
      </c>
      <c r="Q8" s="11">
        <v>39118167.709999993</v>
      </c>
      <c r="R8" s="4">
        <v>129976040.48999999</v>
      </c>
      <c r="S8" s="4">
        <v>73415588.930000007</v>
      </c>
      <c r="T8" s="4">
        <v>26393943.100000001</v>
      </c>
      <c r="U8" s="4">
        <v>45004886.290000007</v>
      </c>
      <c r="V8" s="4">
        <v>144814418.30000001</v>
      </c>
      <c r="W8" s="4">
        <v>73270090.760000005</v>
      </c>
      <c r="X8" s="4">
        <v>28656013.989999998</v>
      </c>
      <c r="Y8" s="11">
        <v>53139551.249999993</v>
      </c>
      <c r="Z8" s="4">
        <v>155065655.99000001</v>
      </c>
      <c r="AA8" s="4">
        <v>79642327.24000001</v>
      </c>
      <c r="AB8" s="4">
        <v>30403043.180000003</v>
      </c>
      <c r="AC8" s="4">
        <v>61608813.68999999</v>
      </c>
      <c r="AD8" s="4">
        <v>171654184.09</v>
      </c>
      <c r="AE8" s="4">
        <v>89941246.329999998</v>
      </c>
      <c r="AF8" s="4">
        <v>33332666.25</v>
      </c>
      <c r="AG8" s="11">
        <v>67824799.450000003</v>
      </c>
      <c r="AH8" s="4">
        <v>191098712.03</v>
      </c>
    </row>
    <row r="9" spans="1:34" x14ac:dyDescent="0.25">
      <c r="A9" s="5" t="s">
        <v>19</v>
      </c>
      <c r="B9" s="6">
        <v>16</v>
      </c>
      <c r="C9" s="7">
        <v>83309862</v>
      </c>
      <c r="D9" s="7">
        <v>57504722.399999999</v>
      </c>
      <c r="E9" s="7">
        <v>53198389.399999999</v>
      </c>
      <c r="F9" s="7">
        <v>194012973.69999999</v>
      </c>
      <c r="G9" s="7">
        <v>101541529</v>
      </c>
      <c r="H9" s="7">
        <v>65447672.799999997</v>
      </c>
      <c r="I9" s="12">
        <v>59677732.799999997</v>
      </c>
      <c r="J9" s="7">
        <v>226666934.59999999</v>
      </c>
      <c r="K9" s="7">
        <v>113007248</v>
      </c>
      <c r="L9" s="7">
        <v>73495936.099999994</v>
      </c>
      <c r="M9" s="7">
        <v>66761940.799999997</v>
      </c>
      <c r="N9" s="7">
        <v>253265124.80000001</v>
      </c>
      <c r="O9" s="7">
        <v>122175860.8</v>
      </c>
      <c r="P9" s="7">
        <v>84071225.900000006</v>
      </c>
      <c r="Q9" s="12">
        <v>74101377.5</v>
      </c>
      <c r="R9" s="7">
        <v>280348464.10000002</v>
      </c>
      <c r="S9" s="7">
        <v>127726461</v>
      </c>
      <c r="T9" s="7">
        <v>94768536.900000006</v>
      </c>
      <c r="U9" s="7">
        <v>83926603.5</v>
      </c>
      <c r="V9" s="7">
        <v>306421601.30000001</v>
      </c>
      <c r="W9" s="7">
        <v>129190337.12</v>
      </c>
      <c r="X9" s="7">
        <v>103313866.22</v>
      </c>
      <c r="Y9" s="12">
        <v>99261498.389999986</v>
      </c>
      <c r="Z9" s="7">
        <v>331765701.70999998</v>
      </c>
      <c r="AA9" s="7">
        <v>128547905.23999999</v>
      </c>
      <c r="AB9" s="7">
        <v>114217740.05</v>
      </c>
      <c r="AC9" s="7">
        <v>111781431.13000001</v>
      </c>
      <c r="AD9" s="7">
        <v>354547076.42000002</v>
      </c>
      <c r="AE9" s="7">
        <v>134107099.76000001</v>
      </c>
      <c r="AF9" s="7">
        <v>126521078.59999999</v>
      </c>
      <c r="AG9" s="12">
        <v>123130423.95</v>
      </c>
      <c r="AH9" s="7">
        <v>383758602.31</v>
      </c>
    </row>
    <row r="10" spans="1:34" x14ac:dyDescent="0.25">
      <c r="A10" s="2" t="s">
        <v>20</v>
      </c>
      <c r="B10" s="3">
        <v>17</v>
      </c>
      <c r="C10" s="4">
        <v>10546138.526419891</v>
      </c>
      <c r="D10" s="4">
        <v>3104178.2378870132</v>
      </c>
      <c r="E10" s="4">
        <v>14702255.230441131</v>
      </c>
      <c r="F10" s="4">
        <v>28352571.994748034</v>
      </c>
      <c r="G10" s="4">
        <v>11858748.632356059</v>
      </c>
      <c r="H10" s="4">
        <v>3524947.3573537306</v>
      </c>
      <c r="I10" s="11">
        <v>16816010.915117022</v>
      </c>
      <c r="J10" s="4">
        <v>32199706.904826831</v>
      </c>
      <c r="K10" s="4">
        <v>13216073.49664796</v>
      </c>
      <c r="L10" s="4">
        <v>4002630.2119411491</v>
      </c>
      <c r="M10" s="4">
        <v>18988973.248251859</v>
      </c>
      <c r="N10" s="4">
        <v>36207676.95684097</v>
      </c>
      <c r="O10" s="4">
        <v>14679092.490076529</v>
      </c>
      <c r="P10" s="4">
        <v>4529391.4899854735</v>
      </c>
      <c r="Q10" s="11">
        <v>21357006.173194334</v>
      </c>
      <c r="R10" s="4">
        <v>40565490.153256327</v>
      </c>
      <c r="S10" s="4">
        <v>16162322.025978152</v>
      </c>
      <c r="T10" s="4">
        <v>5163721.4942396525</v>
      </c>
      <c r="U10" s="4">
        <v>24063860.2463223</v>
      </c>
      <c r="V10" s="4">
        <v>45389903.766540118</v>
      </c>
      <c r="W10" s="4">
        <v>17428646.519272499</v>
      </c>
      <c r="X10" s="4">
        <v>5680576.2856757268</v>
      </c>
      <c r="Y10" s="11">
        <v>27224794.894062161</v>
      </c>
      <c r="Z10" s="4">
        <v>50334017.699010395</v>
      </c>
      <c r="AA10" s="4">
        <v>18610061.920689356</v>
      </c>
      <c r="AB10" s="4">
        <v>6324322.6423480213</v>
      </c>
      <c r="AC10" s="4">
        <v>30459688.470035799</v>
      </c>
      <c r="AD10" s="4">
        <v>55394073.033073179</v>
      </c>
      <c r="AE10" s="4">
        <v>19886253.828947812</v>
      </c>
      <c r="AF10" s="4">
        <v>6956584.0489868093</v>
      </c>
      <c r="AG10" s="11">
        <v>33832840.19048588</v>
      </c>
      <c r="AH10" s="4">
        <v>60675678.068420485</v>
      </c>
    </row>
    <row r="11" spans="1:34" x14ac:dyDescent="0.25">
      <c r="A11" s="5" t="s">
        <v>21</v>
      </c>
      <c r="B11" s="6">
        <v>18</v>
      </c>
      <c r="C11" s="7">
        <v>60928846.560000002</v>
      </c>
      <c r="D11" s="7">
        <v>39716785.489999995</v>
      </c>
      <c r="E11" s="7">
        <v>49915209.660000004</v>
      </c>
      <c r="F11" s="7">
        <v>150560841.71000001</v>
      </c>
      <c r="G11" s="7">
        <v>69217211.680000007</v>
      </c>
      <c r="H11" s="7">
        <v>44336500.579999998</v>
      </c>
      <c r="I11" s="12">
        <v>56493082.040000007</v>
      </c>
      <c r="J11" s="7">
        <v>170046794.30000001</v>
      </c>
      <c r="K11" s="7">
        <v>74616360.359999999</v>
      </c>
      <c r="L11" s="7">
        <v>49666353.629999995</v>
      </c>
      <c r="M11" s="7">
        <v>63066103.139999993</v>
      </c>
      <c r="N11" s="7">
        <v>187348817.12</v>
      </c>
      <c r="O11" s="7">
        <v>80844029.019999996</v>
      </c>
      <c r="P11" s="7">
        <v>54254238.579999998</v>
      </c>
      <c r="Q11" s="12">
        <v>69304371.069999993</v>
      </c>
      <c r="R11" s="7">
        <v>204402638.66</v>
      </c>
      <c r="S11" s="7">
        <v>89958651</v>
      </c>
      <c r="T11" s="7">
        <v>62566435.549999997</v>
      </c>
      <c r="U11" s="7">
        <v>78269363.109999999</v>
      </c>
      <c r="V11" s="7">
        <v>230794450.18000001</v>
      </c>
      <c r="W11" s="7">
        <v>95086145</v>
      </c>
      <c r="X11" s="7">
        <v>70139400.710000008</v>
      </c>
      <c r="Y11" s="12">
        <v>87657557.289999992</v>
      </c>
      <c r="Z11" s="7">
        <v>252883103.49000001</v>
      </c>
      <c r="AA11" s="7">
        <v>104076079</v>
      </c>
      <c r="AB11" s="7">
        <v>77405641.949999988</v>
      </c>
      <c r="AC11" s="7">
        <v>98659493.730000004</v>
      </c>
      <c r="AD11" s="7">
        <v>280141214.11000001</v>
      </c>
      <c r="AE11" s="7">
        <v>111091528</v>
      </c>
      <c r="AF11" s="7">
        <v>87768386.199999988</v>
      </c>
      <c r="AG11" s="12">
        <v>109591068.09</v>
      </c>
      <c r="AH11" s="7">
        <v>308450983.00999999</v>
      </c>
    </row>
    <row r="12" spans="1:34" x14ac:dyDescent="0.25">
      <c r="A12" s="2" t="s">
        <v>22</v>
      </c>
      <c r="B12" s="3">
        <v>19</v>
      </c>
      <c r="C12" s="4">
        <v>12175130.51</v>
      </c>
      <c r="D12" s="4">
        <v>11736799.43</v>
      </c>
      <c r="E12" s="4">
        <v>11649974.220000001</v>
      </c>
      <c r="F12" s="4">
        <v>35561904.170000002</v>
      </c>
      <c r="G12" s="4">
        <v>13880792.82</v>
      </c>
      <c r="H12" s="4">
        <v>13282458.709999999</v>
      </c>
      <c r="I12" s="11">
        <v>13685790.98</v>
      </c>
      <c r="J12" s="4">
        <v>40849042.5</v>
      </c>
      <c r="K12" s="4">
        <v>15087220.879999999</v>
      </c>
      <c r="L12" s="4">
        <v>14602214.459999999</v>
      </c>
      <c r="M12" s="4">
        <v>15710792.99</v>
      </c>
      <c r="N12" s="4">
        <v>45400228.310000002</v>
      </c>
      <c r="O12" s="4">
        <v>16367217.050000001</v>
      </c>
      <c r="P12" s="4">
        <v>16263930</v>
      </c>
      <c r="Q12" s="11">
        <v>17757217.129999999</v>
      </c>
      <c r="R12" s="4">
        <v>50388364.170000002</v>
      </c>
      <c r="S12" s="4">
        <v>18459356.960000001</v>
      </c>
      <c r="T12" s="4">
        <v>17642660.149999999</v>
      </c>
      <c r="U12" s="4">
        <v>20271597.989999998</v>
      </c>
      <c r="V12" s="4">
        <v>56373615.100000001</v>
      </c>
      <c r="W12" s="4">
        <v>19795727.84</v>
      </c>
      <c r="X12" s="4">
        <v>18215750.410000004</v>
      </c>
      <c r="Y12" s="11">
        <v>22975846.240000002</v>
      </c>
      <c r="Z12" s="4">
        <v>60987324.5</v>
      </c>
      <c r="AA12" s="4">
        <v>20869606.420000002</v>
      </c>
      <c r="AB12" s="4">
        <v>18922160.230000004</v>
      </c>
      <c r="AC12" s="4">
        <v>25303715.559999995</v>
      </c>
      <c r="AD12" s="4">
        <v>65095482.240000002</v>
      </c>
      <c r="AE12" s="4">
        <v>21324778.390000001</v>
      </c>
      <c r="AF12" s="4">
        <v>20752327.600000001</v>
      </c>
      <c r="AG12" s="11">
        <v>27896126.500000007</v>
      </c>
      <c r="AH12" s="4">
        <v>69973232.480000004</v>
      </c>
    </row>
    <row r="13" spans="1:34" x14ac:dyDescent="0.25">
      <c r="A13" s="5" t="s">
        <v>23</v>
      </c>
      <c r="B13" s="6">
        <v>21</v>
      </c>
      <c r="C13" s="7">
        <v>24361422.100000001</v>
      </c>
      <c r="D13" s="7">
        <v>61251046.700000003</v>
      </c>
      <c r="E13" s="7">
        <v>25611202.800000001</v>
      </c>
      <c r="F13" s="7">
        <v>111223671.59999999</v>
      </c>
      <c r="G13" s="7">
        <v>26455060</v>
      </c>
      <c r="H13" s="7">
        <v>71593605.700000003</v>
      </c>
      <c r="I13" s="12">
        <v>28865538.199999999</v>
      </c>
      <c r="J13" s="7">
        <v>126914204</v>
      </c>
      <c r="K13" s="7">
        <v>29217577.699999999</v>
      </c>
      <c r="L13" s="7">
        <v>83238222.899999991</v>
      </c>
      <c r="M13" s="7">
        <v>32384991.300000001</v>
      </c>
      <c r="N13" s="7">
        <v>144840792.09999999</v>
      </c>
      <c r="O13" s="7">
        <v>31852097.600000001</v>
      </c>
      <c r="P13" s="7">
        <v>95138605.799999997</v>
      </c>
      <c r="Q13" s="12">
        <v>36270867.800000004</v>
      </c>
      <c r="R13" s="7">
        <v>163261571.30000001</v>
      </c>
      <c r="S13" s="7">
        <v>34885833.799999997</v>
      </c>
      <c r="T13" s="7">
        <v>104614263.8</v>
      </c>
      <c r="U13" s="7">
        <v>41379885</v>
      </c>
      <c r="V13" s="7">
        <v>180879982.59999999</v>
      </c>
      <c r="W13" s="7">
        <v>38488454</v>
      </c>
      <c r="X13" s="7">
        <v>113874831.10000001</v>
      </c>
      <c r="Y13" s="12">
        <v>47207109.400000006</v>
      </c>
      <c r="Z13" s="7">
        <v>199570394.5</v>
      </c>
      <c r="AA13" s="7">
        <v>40776755.799999997</v>
      </c>
      <c r="AB13" s="7">
        <v>122411770.59999999</v>
      </c>
      <c r="AC13" s="7">
        <v>53382144.29999999</v>
      </c>
      <c r="AD13" s="7">
        <v>216570670.59999999</v>
      </c>
      <c r="AE13" s="7">
        <v>41150720.399999999</v>
      </c>
      <c r="AF13" s="7">
        <v>128818255.5</v>
      </c>
      <c r="AG13" s="12">
        <v>59774141</v>
      </c>
      <c r="AH13" s="7">
        <v>229743116.90000001</v>
      </c>
    </row>
    <row r="14" spans="1:34" x14ac:dyDescent="0.25">
      <c r="A14" s="2" t="s">
        <v>24</v>
      </c>
      <c r="B14" s="3">
        <v>31</v>
      </c>
      <c r="C14" s="4">
        <v>4179553.3600000003</v>
      </c>
      <c r="D14" s="4">
        <v>307208511.49000001</v>
      </c>
      <c r="E14" s="4">
        <v>763795415.81000006</v>
      </c>
      <c r="F14" s="4">
        <v>1075183480.6700001</v>
      </c>
      <c r="G14" s="4">
        <v>5122400.01</v>
      </c>
      <c r="H14" s="4">
        <v>344897136.31</v>
      </c>
      <c r="I14" s="11">
        <v>874198948.18000007</v>
      </c>
      <c r="J14" s="4">
        <v>1224218484.51</v>
      </c>
      <c r="K14" s="4">
        <v>5499705</v>
      </c>
      <c r="L14" s="4">
        <v>383519553.62</v>
      </c>
      <c r="M14" s="4">
        <v>980413380.48999989</v>
      </c>
      <c r="N14" s="4">
        <v>1369432639.1099999</v>
      </c>
      <c r="O14" s="4">
        <v>5916409.7999999998</v>
      </c>
      <c r="P14" s="4">
        <v>426099751.33999997</v>
      </c>
      <c r="Q14" s="11">
        <v>1114860330.28</v>
      </c>
      <c r="R14" s="4">
        <v>1546876491.4200001</v>
      </c>
      <c r="S14" s="4">
        <v>6259521.1400000006</v>
      </c>
      <c r="T14" s="4">
        <v>480708905.69</v>
      </c>
      <c r="U14" s="4">
        <v>1275347972.25</v>
      </c>
      <c r="V14" s="4">
        <v>1762316399.0599999</v>
      </c>
      <c r="W14" s="4">
        <v>6906950.0099999998</v>
      </c>
      <c r="X14" s="4">
        <v>542627806.92999995</v>
      </c>
      <c r="Y14" s="11">
        <v>1439553990.7500002</v>
      </c>
      <c r="Z14" s="4">
        <v>1989088747.71</v>
      </c>
      <c r="AA14" s="4">
        <v>7162330.4099999992</v>
      </c>
      <c r="AB14" s="4">
        <v>582671704.8599999</v>
      </c>
      <c r="AC14" s="4">
        <v>1586798817.8</v>
      </c>
      <c r="AD14" s="4">
        <v>2176632853.0599999</v>
      </c>
      <c r="AE14" s="4">
        <v>7807455.7199999997</v>
      </c>
      <c r="AF14" s="4">
        <v>641057283.31999993</v>
      </c>
      <c r="AG14" s="11">
        <v>1761509653.0400002</v>
      </c>
      <c r="AH14" s="4">
        <v>2410374392.0900002</v>
      </c>
    </row>
    <row r="15" spans="1:34" x14ac:dyDescent="0.25">
      <c r="A15" s="5" t="s">
        <v>25</v>
      </c>
      <c r="B15" s="6">
        <v>32</v>
      </c>
      <c r="C15" s="7">
        <v>119215191.89083034</v>
      </c>
      <c r="D15" s="7">
        <v>472696265.98516977</v>
      </c>
      <c r="E15" s="7">
        <v>314774302.52892172</v>
      </c>
      <c r="F15" s="7">
        <v>906685760.40492213</v>
      </c>
      <c r="G15" s="7">
        <v>134282556.50896895</v>
      </c>
      <c r="H15" s="7">
        <v>529626857.16566515</v>
      </c>
      <c r="I15" s="12">
        <v>357719183.69331354</v>
      </c>
      <c r="J15" s="7">
        <v>1021628597.3679478</v>
      </c>
      <c r="K15" s="7">
        <v>137648117.34293148</v>
      </c>
      <c r="L15" s="7">
        <v>584398537.78094482</v>
      </c>
      <c r="M15" s="7">
        <v>406199029.49268323</v>
      </c>
      <c r="N15" s="7">
        <v>1128245684.6165595</v>
      </c>
      <c r="O15" s="7">
        <v>148872270.04357344</v>
      </c>
      <c r="P15" s="7">
        <v>653026215.84936357</v>
      </c>
      <c r="Q15" s="12">
        <v>457090842.88867563</v>
      </c>
      <c r="R15" s="7">
        <v>1258989328.7816126</v>
      </c>
      <c r="S15" s="7">
        <v>154409969.54827431</v>
      </c>
      <c r="T15" s="7">
        <v>728861228.96386135</v>
      </c>
      <c r="U15" s="7">
        <v>502553877.97743845</v>
      </c>
      <c r="V15" s="7">
        <v>1385825076.4895737</v>
      </c>
      <c r="W15" s="7">
        <v>158522968.54338935</v>
      </c>
      <c r="X15" s="7">
        <v>794661090.83022106</v>
      </c>
      <c r="Y15" s="12">
        <v>571648142.14872277</v>
      </c>
      <c r="Z15" s="7">
        <v>1524832201.5223329</v>
      </c>
      <c r="AA15" s="7">
        <v>172415430.15844202</v>
      </c>
      <c r="AB15" s="7">
        <v>849515891.05276263</v>
      </c>
      <c r="AC15" s="7">
        <v>630658121.96729171</v>
      </c>
      <c r="AD15" s="7">
        <v>1652589443.1784968</v>
      </c>
      <c r="AE15" s="7">
        <v>179174811.39857167</v>
      </c>
      <c r="AF15" s="7">
        <v>915385241.36554384</v>
      </c>
      <c r="AG15" s="12">
        <v>691532324.28021526</v>
      </c>
      <c r="AH15" s="7">
        <v>1786092377.0443306</v>
      </c>
    </row>
    <row r="16" spans="1:34" x14ac:dyDescent="0.25">
      <c r="A16" s="2" t="s">
        <v>26</v>
      </c>
      <c r="B16" s="3">
        <v>33</v>
      </c>
      <c r="C16" s="4">
        <v>112918833.71040189</v>
      </c>
      <c r="D16" s="4">
        <v>280759340.5794614</v>
      </c>
      <c r="E16" s="4">
        <v>229546447.03684139</v>
      </c>
      <c r="F16" s="4">
        <v>623224621.32670474</v>
      </c>
      <c r="G16" s="4">
        <v>124380714.11753525</v>
      </c>
      <c r="H16" s="4">
        <v>311735623.02279729</v>
      </c>
      <c r="I16" s="11">
        <v>256445290.30499613</v>
      </c>
      <c r="J16" s="4">
        <v>692561627.44532859</v>
      </c>
      <c r="K16" s="4">
        <v>134441514.69451004</v>
      </c>
      <c r="L16" s="4">
        <v>341442805.3713156</v>
      </c>
      <c r="M16" s="4">
        <v>278645115.98451757</v>
      </c>
      <c r="N16" s="4">
        <v>754529436.05034304</v>
      </c>
      <c r="O16" s="4">
        <v>147520423.69</v>
      </c>
      <c r="P16" s="4">
        <v>376646266.89000005</v>
      </c>
      <c r="Q16" s="11">
        <v>305849325.84999996</v>
      </c>
      <c r="R16" s="4">
        <v>830016016.42999995</v>
      </c>
      <c r="S16" s="4">
        <v>160088905.27000001</v>
      </c>
      <c r="T16" s="4">
        <v>423919352.93000001</v>
      </c>
      <c r="U16" s="4">
        <v>338462922.91000009</v>
      </c>
      <c r="V16" s="4">
        <v>922471181.1099999</v>
      </c>
      <c r="W16" s="4">
        <v>180429967.01000002</v>
      </c>
      <c r="X16" s="4">
        <v>459588041.30999994</v>
      </c>
      <c r="Y16" s="11">
        <v>370968628.85000002</v>
      </c>
      <c r="Z16" s="4">
        <v>1010986637.1700002</v>
      </c>
      <c r="AA16" s="4">
        <v>192076562.25</v>
      </c>
      <c r="AB16" s="4">
        <v>494996342.13</v>
      </c>
      <c r="AC16" s="4">
        <v>406048084.75999999</v>
      </c>
      <c r="AD16" s="4">
        <v>1093120989.1400001</v>
      </c>
      <c r="AE16" s="4">
        <v>197269787.49000001</v>
      </c>
      <c r="AF16" s="4">
        <v>539764633.07000005</v>
      </c>
      <c r="AG16" s="11">
        <v>450014394.12</v>
      </c>
      <c r="AH16" s="4">
        <v>1187048814.6799998</v>
      </c>
    </row>
    <row r="17" spans="1:34" x14ac:dyDescent="0.25">
      <c r="A17" s="5" t="s">
        <v>27</v>
      </c>
      <c r="B17" s="6">
        <v>34</v>
      </c>
      <c r="C17" s="7">
        <v>7659306.1900000004</v>
      </c>
      <c r="D17" s="7">
        <v>15569781.099999998</v>
      </c>
      <c r="E17" s="7">
        <v>41449880.920000002</v>
      </c>
      <c r="F17" s="7">
        <v>64678968.200000003</v>
      </c>
      <c r="G17" s="7">
        <v>8261124.1400000006</v>
      </c>
      <c r="H17" s="7">
        <v>17236903.32</v>
      </c>
      <c r="I17" s="12">
        <v>45871930.659999996</v>
      </c>
      <c r="J17" s="7">
        <v>71369958.129999995</v>
      </c>
      <c r="K17" s="7">
        <v>9107559.0999999996</v>
      </c>
      <c r="L17" s="7">
        <v>17767222.43</v>
      </c>
      <c r="M17" s="7">
        <v>50373079.07</v>
      </c>
      <c r="N17" s="7">
        <v>77247860.590000004</v>
      </c>
      <c r="O17" s="7">
        <v>9944059.1900000013</v>
      </c>
      <c r="P17" s="7">
        <v>19800524.030000001</v>
      </c>
      <c r="Q17" s="12">
        <v>55179959.719999991</v>
      </c>
      <c r="R17" s="7">
        <v>84924542.920000002</v>
      </c>
      <c r="S17" s="7">
        <v>10306711.949999999</v>
      </c>
      <c r="T17" s="7">
        <v>21542217</v>
      </c>
      <c r="U17" s="7">
        <v>60993555.31000001</v>
      </c>
      <c r="V17" s="7">
        <v>92842484.25</v>
      </c>
      <c r="W17" s="7">
        <v>11366973.050000001</v>
      </c>
      <c r="X17" s="7">
        <v>23031094.18</v>
      </c>
      <c r="Y17" s="12">
        <v>67042451.209999993</v>
      </c>
      <c r="Z17" s="7">
        <v>101440518.44</v>
      </c>
      <c r="AA17" s="7">
        <v>12049329.190000001</v>
      </c>
      <c r="AB17" s="7">
        <v>25091046.370000001</v>
      </c>
      <c r="AC17" s="7">
        <v>72869111.330000013</v>
      </c>
      <c r="AD17" s="7">
        <v>110009486.89</v>
      </c>
      <c r="AE17" s="7">
        <v>12549344.210000001</v>
      </c>
      <c r="AF17" s="7">
        <v>27235193.780000001</v>
      </c>
      <c r="AG17" s="12">
        <v>79388367.569999993</v>
      </c>
      <c r="AH17" s="7">
        <v>119172905.56</v>
      </c>
    </row>
    <row r="18" spans="1:34" x14ac:dyDescent="0.25">
      <c r="A18" s="2" t="s">
        <v>28</v>
      </c>
      <c r="B18" s="3">
        <v>35</v>
      </c>
      <c r="C18" s="4">
        <v>187525090</v>
      </c>
      <c r="D18" s="4">
        <v>387969280</v>
      </c>
      <c r="E18" s="4">
        <v>415154470</v>
      </c>
      <c r="F18" s="4">
        <v>990648840</v>
      </c>
      <c r="G18" s="4">
        <v>214468070</v>
      </c>
      <c r="H18" s="4">
        <v>434686650</v>
      </c>
      <c r="I18" s="11">
        <v>471422430</v>
      </c>
      <c r="J18" s="4">
        <v>1120577160</v>
      </c>
      <c r="K18" s="4">
        <v>234366470</v>
      </c>
      <c r="L18" s="4">
        <v>487609630</v>
      </c>
      <c r="M18" s="4">
        <v>526791190</v>
      </c>
      <c r="N18" s="4">
        <v>1248767290</v>
      </c>
      <c r="O18" s="4">
        <v>259815560</v>
      </c>
      <c r="P18" s="4">
        <v>532032290</v>
      </c>
      <c r="Q18" s="11">
        <v>590653630</v>
      </c>
      <c r="R18" s="4">
        <v>1382501500</v>
      </c>
      <c r="S18" s="4">
        <v>287148750</v>
      </c>
      <c r="T18" s="4">
        <v>598211190</v>
      </c>
      <c r="U18" s="4">
        <v>652587710</v>
      </c>
      <c r="V18" s="4">
        <v>1537947630</v>
      </c>
      <c r="W18" s="4">
        <v>298809020</v>
      </c>
      <c r="X18" s="4">
        <v>663717900</v>
      </c>
      <c r="Y18" s="11">
        <v>730376090</v>
      </c>
      <c r="Z18" s="4">
        <v>1692903000</v>
      </c>
      <c r="AA18" s="4">
        <v>316881910</v>
      </c>
      <c r="AB18" s="4">
        <v>724227760</v>
      </c>
      <c r="AC18" s="4">
        <v>813933030</v>
      </c>
      <c r="AD18" s="4">
        <v>1855042700</v>
      </c>
      <c r="AE18" s="4">
        <v>339274300</v>
      </c>
      <c r="AF18" s="4">
        <v>792485900</v>
      </c>
      <c r="AG18" s="11">
        <v>887439400</v>
      </c>
      <c r="AH18" s="4">
        <v>2019199700</v>
      </c>
    </row>
    <row r="19" spans="1:34" x14ac:dyDescent="0.25">
      <c r="A19" s="5" t="s">
        <v>29</v>
      </c>
      <c r="B19" s="6">
        <v>36</v>
      </c>
      <c r="C19" s="7">
        <v>19351740</v>
      </c>
      <c r="D19" s="7">
        <v>133822790</v>
      </c>
      <c r="E19" s="7">
        <v>118290760</v>
      </c>
      <c r="F19" s="7">
        <v>271465280</v>
      </c>
      <c r="G19" s="7">
        <v>21348720</v>
      </c>
      <c r="H19" s="7">
        <v>148212950</v>
      </c>
      <c r="I19" s="12">
        <v>136612620</v>
      </c>
      <c r="J19" s="7">
        <v>306174290</v>
      </c>
      <c r="K19" s="7">
        <v>23282170</v>
      </c>
      <c r="L19" s="7">
        <v>162135590</v>
      </c>
      <c r="M19" s="7">
        <v>152807160</v>
      </c>
      <c r="N19" s="7">
        <v>338224930</v>
      </c>
      <c r="O19" s="7">
        <v>26074960</v>
      </c>
      <c r="P19" s="7">
        <v>181306250</v>
      </c>
      <c r="Q19" s="12">
        <v>170454890</v>
      </c>
      <c r="R19" s="7">
        <v>377836080</v>
      </c>
      <c r="S19" s="7">
        <v>28673250</v>
      </c>
      <c r="T19" s="7">
        <v>201971550</v>
      </c>
      <c r="U19" s="7">
        <v>198095260</v>
      </c>
      <c r="V19" s="7">
        <v>428740070</v>
      </c>
      <c r="W19" s="7">
        <v>31985780</v>
      </c>
      <c r="X19" s="7">
        <v>221713220</v>
      </c>
      <c r="Y19" s="12">
        <v>225601440</v>
      </c>
      <c r="Z19" s="7">
        <v>479300440</v>
      </c>
      <c r="AA19" s="7">
        <v>35192280</v>
      </c>
      <c r="AB19" s="7">
        <v>234054470</v>
      </c>
      <c r="AC19" s="7">
        <v>249024550</v>
      </c>
      <c r="AD19" s="7">
        <v>518271320</v>
      </c>
      <c r="AE19" s="7">
        <v>37280120</v>
      </c>
      <c r="AF19" s="7">
        <v>251162890</v>
      </c>
      <c r="AG19" s="12">
        <v>275986130</v>
      </c>
      <c r="AH19" s="7">
        <v>564429160</v>
      </c>
    </row>
    <row r="20" spans="1:34" x14ac:dyDescent="0.25">
      <c r="A20" s="2" t="s">
        <v>30</v>
      </c>
      <c r="B20" s="3">
        <v>51</v>
      </c>
      <c r="C20" s="4">
        <v>17226636.600000001</v>
      </c>
      <c r="D20" s="4">
        <v>15315332.800000001</v>
      </c>
      <c r="E20" s="4">
        <v>61207380.299999997</v>
      </c>
      <c r="F20" s="4">
        <v>93749349.700000003</v>
      </c>
      <c r="G20" s="4">
        <v>18291258.199999999</v>
      </c>
      <c r="H20" s="4">
        <v>16824107.099999998</v>
      </c>
      <c r="I20" s="11">
        <v>69496824.100000024</v>
      </c>
      <c r="J20" s="4">
        <v>104612189.3</v>
      </c>
      <c r="K20" s="4">
        <v>20066511.300000001</v>
      </c>
      <c r="L20" s="4">
        <v>20085710.199999999</v>
      </c>
      <c r="M20" s="4">
        <v>77835181.700000003</v>
      </c>
      <c r="N20" s="4">
        <v>117987403.3</v>
      </c>
      <c r="O20" s="4">
        <v>22209773.400000002</v>
      </c>
      <c r="P20" s="4">
        <v>22353338.600000001</v>
      </c>
      <c r="Q20" s="11">
        <v>89844417.299999997</v>
      </c>
      <c r="R20" s="4">
        <v>134407529.19999999</v>
      </c>
      <c r="S20" s="4">
        <v>24868110.699999999</v>
      </c>
      <c r="T20" s="4">
        <v>24625944.699999999</v>
      </c>
      <c r="U20" s="4">
        <v>106901676.89999999</v>
      </c>
      <c r="V20" s="4">
        <v>156395732.19999999</v>
      </c>
      <c r="W20" s="4">
        <v>27795598.560000002</v>
      </c>
      <c r="X20" s="4">
        <v>27805602.380000003</v>
      </c>
      <c r="Y20" s="11">
        <v>120811466.73</v>
      </c>
      <c r="Z20" s="4">
        <v>176412667.66</v>
      </c>
      <c r="AA20" s="4">
        <v>30642206.359999999</v>
      </c>
      <c r="AB20" s="4">
        <v>30408560.879999999</v>
      </c>
      <c r="AC20" s="4">
        <v>133567215.64</v>
      </c>
      <c r="AD20" s="4">
        <v>194617982.88</v>
      </c>
      <c r="AE20" s="4">
        <v>33010850.140000001</v>
      </c>
      <c r="AF20" s="4">
        <v>32946581.34</v>
      </c>
      <c r="AG20" s="11">
        <v>149403487.72999999</v>
      </c>
      <c r="AH20" s="4">
        <v>215360919.21000001</v>
      </c>
    </row>
    <row r="21" spans="1:34" x14ac:dyDescent="0.25">
      <c r="A21" s="5" t="s">
        <v>31</v>
      </c>
      <c r="B21" s="6">
        <v>52</v>
      </c>
      <c r="C21" s="7">
        <v>35410137.060000002</v>
      </c>
      <c r="D21" s="7">
        <v>9012732.5700000003</v>
      </c>
      <c r="E21" s="7">
        <v>25699856.500000004</v>
      </c>
      <c r="F21" s="7">
        <v>70122726.129999995</v>
      </c>
      <c r="G21" s="7">
        <v>29638340.530000001</v>
      </c>
      <c r="H21" s="7">
        <v>9554088.5899999999</v>
      </c>
      <c r="I21" s="12">
        <v>28984262.930000003</v>
      </c>
      <c r="J21" s="7">
        <v>68176692.030000001</v>
      </c>
      <c r="K21" s="7">
        <v>26902355.399999999</v>
      </c>
      <c r="L21" s="7">
        <v>9968883.0199999996</v>
      </c>
      <c r="M21" s="7">
        <v>32150995.220000003</v>
      </c>
      <c r="N21" s="7">
        <v>69022233.640000001</v>
      </c>
      <c r="O21" s="7">
        <v>27376090.420000002</v>
      </c>
      <c r="P21" s="7">
        <v>10484966.060000001</v>
      </c>
      <c r="Q21" s="12">
        <v>35757827.880000003</v>
      </c>
      <c r="R21" s="7">
        <v>73618884.370000005</v>
      </c>
      <c r="S21" s="7">
        <v>28698577.229999997</v>
      </c>
      <c r="T21" s="7">
        <v>11657098.26</v>
      </c>
      <c r="U21" s="7">
        <v>41265049.779999994</v>
      </c>
      <c r="V21" s="7">
        <v>81620725.260000005</v>
      </c>
      <c r="W21" s="7">
        <v>46302753.289999999</v>
      </c>
      <c r="X21" s="7">
        <v>13063034.190000001</v>
      </c>
      <c r="Y21" s="12">
        <v>46298954.960000001</v>
      </c>
      <c r="Z21" s="7">
        <v>105664742.45999999</v>
      </c>
      <c r="AA21" s="7">
        <v>50922988.119999997</v>
      </c>
      <c r="AB21" s="7">
        <v>14569859.02</v>
      </c>
      <c r="AC21" s="7">
        <v>51035620.979999997</v>
      </c>
      <c r="AD21" s="7">
        <v>116528468.12</v>
      </c>
      <c r="AE21" s="7">
        <v>51338793.409999996</v>
      </c>
      <c r="AF21" s="7">
        <v>16093964.23</v>
      </c>
      <c r="AG21" s="12">
        <v>56494140.390000001</v>
      </c>
      <c r="AH21" s="7">
        <v>123926898.04000001</v>
      </c>
    </row>
    <row r="22" spans="1:34" x14ac:dyDescent="0.25">
      <c r="A22" s="2" t="s">
        <v>32</v>
      </c>
      <c r="B22" s="3">
        <v>53</v>
      </c>
      <c r="C22" s="4">
        <v>14593092.190000001</v>
      </c>
      <c r="D22" s="4">
        <v>5045459.7699999996</v>
      </c>
      <c r="E22" s="4">
        <v>24208056.709999997</v>
      </c>
      <c r="F22" s="4">
        <v>43846608.659999996</v>
      </c>
      <c r="G22" s="4">
        <v>15885472.43</v>
      </c>
      <c r="H22" s="4">
        <v>5692066.7599999998</v>
      </c>
      <c r="I22" s="11">
        <v>27237701.080000002</v>
      </c>
      <c r="J22" s="4">
        <v>48815240.280000001</v>
      </c>
      <c r="K22" s="4">
        <v>17296662.140000001</v>
      </c>
      <c r="L22" s="4">
        <v>6463171.7000000002</v>
      </c>
      <c r="M22" s="4">
        <v>31133311.609999999</v>
      </c>
      <c r="N22" s="4">
        <v>54893145.450000003</v>
      </c>
      <c r="O22" s="4">
        <v>19166974.360000003</v>
      </c>
      <c r="P22" s="4">
        <v>7169013.4199999999</v>
      </c>
      <c r="Q22" s="11">
        <v>34989267.399999999</v>
      </c>
      <c r="R22" s="4">
        <v>61325255.189999998</v>
      </c>
      <c r="S22" s="4">
        <v>21442351.669999998</v>
      </c>
      <c r="T22" s="4">
        <v>8018827.9799999995</v>
      </c>
      <c r="U22" s="4">
        <v>39039254.219999999</v>
      </c>
      <c r="V22" s="4">
        <v>68500433.859999999</v>
      </c>
      <c r="W22" s="4">
        <v>23825921.5</v>
      </c>
      <c r="X22" s="4">
        <v>8876634.5</v>
      </c>
      <c r="Y22" s="11">
        <v>43418234.899999991</v>
      </c>
      <c r="Z22" s="4">
        <v>76120790.900000006</v>
      </c>
      <c r="AA22" s="4">
        <v>25483709.900000002</v>
      </c>
      <c r="AB22" s="4">
        <v>10137611.399999999</v>
      </c>
      <c r="AC22" s="4">
        <v>48326481.200000003</v>
      </c>
      <c r="AD22" s="4">
        <v>83947802.599999994</v>
      </c>
      <c r="AE22" s="4">
        <v>27369702</v>
      </c>
      <c r="AF22" s="4">
        <v>11051132.5</v>
      </c>
      <c r="AG22" s="11">
        <v>52738905.399999999</v>
      </c>
      <c r="AH22" s="4">
        <v>91159740</v>
      </c>
    </row>
    <row r="23" spans="1:34" x14ac:dyDescent="0.25">
      <c r="A23" s="5" t="s">
        <v>33</v>
      </c>
      <c r="B23" s="6">
        <v>61</v>
      </c>
      <c r="C23" s="7">
        <v>25463365.5</v>
      </c>
      <c r="D23" s="7">
        <v>22957061.199999999</v>
      </c>
      <c r="E23" s="7">
        <v>37645428.399999999</v>
      </c>
      <c r="F23" s="7">
        <v>86065854.900000006</v>
      </c>
      <c r="G23" s="7">
        <v>28679060.699999999</v>
      </c>
      <c r="H23" s="7">
        <v>26540470.100000001</v>
      </c>
      <c r="I23" s="12">
        <v>41507596.899999999</v>
      </c>
      <c r="J23" s="7">
        <v>96727127.599999994</v>
      </c>
      <c r="K23" s="7">
        <v>31212480.5</v>
      </c>
      <c r="L23" s="7">
        <v>29442767.899999999</v>
      </c>
      <c r="M23" s="7">
        <v>46303555.800000004</v>
      </c>
      <c r="N23" s="7">
        <v>106958803.8</v>
      </c>
      <c r="O23" s="7">
        <v>32979648</v>
      </c>
      <c r="P23" s="7">
        <v>33186291.599999998</v>
      </c>
      <c r="Q23" s="12">
        <v>52475018.399999999</v>
      </c>
      <c r="R23" s="7">
        <v>118640957.90000001</v>
      </c>
      <c r="S23" s="7">
        <v>34863133.600000001</v>
      </c>
      <c r="T23" s="7">
        <v>38230867.299999997</v>
      </c>
      <c r="U23" s="7">
        <v>59251286</v>
      </c>
      <c r="V23" s="7">
        <v>132345286.90000001</v>
      </c>
      <c r="W23" s="7">
        <v>37308037.600000001</v>
      </c>
      <c r="X23" s="7">
        <v>42650473.200000003</v>
      </c>
      <c r="Y23" s="12">
        <v>66695036.199999996</v>
      </c>
      <c r="Z23" s="7">
        <v>146653547.19999999</v>
      </c>
      <c r="AA23" s="7">
        <v>41661216.5</v>
      </c>
      <c r="AB23" s="7">
        <v>46413568.800000004</v>
      </c>
      <c r="AC23" s="7">
        <v>73307634.199999988</v>
      </c>
      <c r="AD23" s="7">
        <v>161382419.40000001</v>
      </c>
      <c r="AE23" s="7">
        <v>45601107.299999997</v>
      </c>
      <c r="AF23" s="7">
        <v>51865946.699999996</v>
      </c>
      <c r="AG23" s="12">
        <v>80001540.099999994</v>
      </c>
      <c r="AH23" s="7">
        <v>177468594.09999999</v>
      </c>
    </row>
    <row r="24" spans="1:34" x14ac:dyDescent="0.25">
      <c r="A24" s="2" t="s">
        <v>34</v>
      </c>
      <c r="B24" s="3">
        <v>62</v>
      </c>
      <c r="C24" s="4">
        <v>22352100</v>
      </c>
      <c r="D24" s="4">
        <v>13586300</v>
      </c>
      <c r="E24" s="4">
        <v>20593400</v>
      </c>
      <c r="F24" s="4">
        <v>56531100</v>
      </c>
      <c r="G24" s="4">
        <v>27067300</v>
      </c>
      <c r="H24" s="4">
        <v>14991400</v>
      </c>
      <c r="I24" s="11">
        <v>23813500</v>
      </c>
      <c r="J24" s="4">
        <v>65871500</v>
      </c>
      <c r="K24" s="4">
        <v>30259700</v>
      </c>
      <c r="L24" s="4">
        <v>16322400</v>
      </c>
      <c r="M24" s="4">
        <v>26844100</v>
      </c>
      <c r="N24" s="4">
        <v>73425400</v>
      </c>
      <c r="O24" s="4">
        <v>33979300</v>
      </c>
      <c r="P24" s="4">
        <v>17789200</v>
      </c>
      <c r="Q24" s="11">
        <v>30188600</v>
      </c>
      <c r="R24" s="4">
        <v>81956900</v>
      </c>
      <c r="S24" s="4">
        <v>33011500</v>
      </c>
      <c r="T24" s="4">
        <v>22151200</v>
      </c>
      <c r="U24" s="4">
        <v>34727200</v>
      </c>
      <c r="V24" s="4">
        <v>89889900</v>
      </c>
      <c r="W24" s="4">
        <v>33870910</v>
      </c>
      <c r="X24" s="4">
        <v>25548420</v>
      </c>
      <c r="Y24" s="11">
        <v>40644200</v>
      </c>
      <c r="Z24" s="4">
        <v>100063520</v>
      </c>
      <c r="AA24" s="4">
        <v>36713620</v>
      </c>
      <c r="AB24" s="4">
        <v>29544210</v>
      </c>
      <c r="AC24" s="4">
        <v>45881680</v>
      </c>
      <c r="AD24" s="4">
        <v>112139500</v>
      </c>
      <c r="AE24" s="4">
        <v>40554310</v>
      </c>
      <c r="AF24" s="4">
        <v>33595410</v>
      </c>
      <c r="AG24" s="11">
        <v>52026330</v>
      </c>
      <c r="AH24" s="4">
        <v>126176070</v>
      </c>
    </row>
    <row r="25" spans="1:34" x14ac:dyDescent="0.25">
      <c r="A25" s="5" t="s">
        <v>35</v>
      </c>
      <c r="B25" s="6">
        <v>63</v>
      </c>
      <c r="C25" s="7">
        <v>37383267.299999997</v>
      </c>
      <c r="D25" s="7">
        <v>18184042.900000002</v>
      </c>
      <c r="E25" s="7">
        <v>29737687.800000001</v>
      </c>
      <c r="F25" s="7">
        <v>85304998</v>
      </c>
      <c r="G25" s="7">
        <v>45362189.700000003</v>
      </c>
      <c r="H25" s="7">
        <v>20001575.700000003</v>
      </c>
      <c r="I25" s="12">
        <v>33416785.599999994</v>
      </c>
      <c r="J25" s="7">
        <v>98780551.099999994</v>
      </c>
      <c r="K25" s="7">
        <v>47538832.219999999</v>
      </c>
      <c r="L25" s="7">
        <v>21737718.609999999</v>
      </c>
      <c r="M25" s="7">
        <v>37448878.490000002</v>
      </c>
      <c r="N25" s="7">
        <v>106725429.31</v>
      </c>
      <c r="O25" s="7">
        <v>50247357.100000001</v>
      </c>
      <c r="P25" s="7">
        <v>23422036.300000001</v>
      </c>
      <c r="Q25" s="12">
        <v>42188808.100000001</v>
      </c>
      <c r="R25" s="7">
        <v>115858201.59999999</v>
      </c>
      <c r="S25" s="7">
        <v>53187059.599999994</v>
      </c>
      <c r="T25" s="7">
        <v>26323205.899999999</v>
      </c>
      <c r="U25" s="7">
        <v>48372016.799999997</v>
      </c>
      <c r="V25" s="7">
        <v>127882282.40000001</v>
      </c>
      <c r="W25" s="7">
        <v>51864196.620000005</v>
      </c>
      <c r="X25" s="7">
        <v>29899075.260000002</v>
      </c>
      <c r="Y25" s="12">
        <v>55292849.479999997</v>
      </c>
      <c r="Z25" s="7">
        <v>137056121.37</v>
      </c>
      <c r="AA25" s="7">
        <v>52460115.270000003</v>
      </c>
      <c r="AB25" s="7">
        <v>33086420.380000003</v>
      </c>
      <c r="AC25" s="7">
        <v>60733034.229999997</v>
      </c>
      <c r="AD25" s="7">
        <v>146279569.90000001</v>
      </c>
      <c r="AE25" s="7">
        <v>56409490.579999998</v>
      </c>
      <c r="AF25" s="7">
        <v>36588091.899999999</v>
      </c>
      <c r="AG25" s="12">
        <v>66596268.759999998</v>
      </c>
      <c r="AH25" s="7">
        <v>159593851.22999999</v>
      </c>
    </row>
    <row r="26" spans="1:34" x14ac:dyDescent="0.25">
      <c r="A26" s="2" t="s">
        <v>36</v>
      </c>
      <c r="B26" s="3">
        <v>64</v>
      </c>
      <c r="C26" s="4">
        <v>212328664.34999999</v>
      </c>
      <c r="D26" s="4">
        <v>119743875.01999998</v>
      </c>
      <c r="E26" s="4">
        <v>51220462.840000011</v>
      </c>
      <c r="F26" s="4">
        <v>383293002.20999998</v>
      </c>
      <c r="G26" s="4">
        <v>292839724.17000002</v>
      </c>
      <c r="H26" s="4">
        <v>119963261.25</v>
      </c>
      <c r="I26" s="11">
        <v>59977567.590000011</v>
      </c>
      <c r="J26" s="4">
        <v>472780553.02999997</v>
      </c>
      <c r="K26" s="4">
        <v>315021752.18000001</v>
      </c>
      <c r="L26" s="4">
        <v>120803244.40000001</v>
      </c>
      <c r="M26" s="4">
        <v>67577035.25</v>
      </c>
      <c r="N26" s="4">
        <v>503402031.81</v>
      </c>
      <c r="O26" s="4">
        <v>315986719.44</v>
      </c>
      <c r="P26" s="4">
        <v>128471843.33</v>
      </c>
      <c r="Q26" s="11">
        <v>74673306.100000009</v>
      </c>
      <c r="R26" s="4">
        <v>519131868.87</v>
      </c>
      <c r="S26" s="4">
        <v>301831596.99000001</v>
      </c>
      <c r="T26" s="4">
        <v>141796640.20999998</v>
      </c>
      <c r="U26" s="4">
        <v>83887018.900000021</v>
      </c>
      <c r="V26" s="4">
        <v>527515256.10000002</v>
      </c>
      <c r="W26" s="4">
        <v>266427239.14000002</v>
      </c>
      <c r="X26" s="4">
        <v>146284010.94999999</v>
      </c>
      <c r="Y26" s="11">
        <v>92393811.989999995</v>
      </c>
      <c r="Z26" s="4">
        <v>505105062.07999998</v>
      </c>
      <c r="AA26" s="4">
        <v>261598035.77000001</v>
      </c>
      <c r="AB26" s="4">
        <v>147760193.37</v>
      </c>
      <c r="AC26" s="4">
        <v>99727031.140000015</v>
      </c>
      <c r="AD26" s="4">
        <v>509085260.26999998</v>
      </c>
      <c r="AE26" s="4">
        <v>321507327.15999997</v>
      </c>
      <c r="AF26" s="4">
        <v>161346593.00999999</v>
      </c>
      <c r="AG26" s="11">
        <v>109648602.76000001</v>
      </c>
      <c r="AH26" s="4">
        <v>592502522.92999995</v>
      </c>
    </row>
    <row r="27" spans="1:34" x14ac:dyDescent="0.25">
      <c r="A27" s="5" t="s">
        <v>37</v>
      </c>
      <c r="B27" s="6">
        <v>65</v>
      </c>
      <c r="C27" s="7">
        <v>16825012.699999999</v>
      </c>
      <c r="D27" s="7">
        <v>7692278.0299999993</v>
      </c>
      <c r="E27" s="7">
        <v>10401287.07</v>
      </c>
      <c r="F27" s="7">
        <v>34918577.799999997</v>
      </c>
      <c r="G27" s="7">
        <v>21474806.93</v>
      </c>
      <c r="H27" s="7">
        <v>8768832.5399999991</v>
      </c>
      <c r="I27" s="12">
        <v>12167283.33</v>
      </c>
      <c r="J27" s="7">
        <v>42410922.810000002</v>
      </c>
      <c r="K27" s="7">
        <v>23554544.140000001</v>
      </c>
      <c r="L27" s="7">
        <v>10024384.899999999</v>
      </c>
      <c r="M27" s="7">
        <v>13754803.170000002</v>
      </c>
      <c r="N27" s="7">
        <v>47333732.189999998</v>
      </c>
      <c r="O27" s="7">
        <v>26397675.25</v>
      </c>
      <c r="P27" s="7">
        <v>10951216.810000001</v>
      </c>
      <c r="Q27" s="12">
        <v>15255810.1</v>
      </c>
      <c r="R27" s="7">
        <v>52604702.149999999</v>
      </c>
      <c r="S27" s="7">
        <v>29121072.189999998</v>
      </c>
      <c r="T27" s="7">
        <v>12577261.9</v>
      </c>
      <c r="U27" s="7">
        <v>17485668.73</v>
      </c>
      <c r="V27" s="7">
        <v>59184002.829999998</v>
      </c>
      <c r="W27" s="7">
        <v>28334243.25</v>
      </c>
      <c r="X27" s="7">
        <v>13584735.110000001</v>
      </c>
      <c r="Y27" s="12">
        <v>20152437.339999996</v>
      </c>
      <c r="Z27" s="7">
        <v>62071415.719999999</v>
      </c>
      <c r="AA27" s="7">
        <v>28539670.010000002</v>
      </c>
      <c r="AB27" s="7">
        <v>15311196</v>
      </c>
      <c r="AC27" s="7">
        <v>22927680.459999997</v>
      </c>
      <c r="AD27" s="7">
        <v>66778546.479999997</v>
      </c>
      <c r="AE27" s="7">
        <v>33829840</v>
      </c>
      <c r="AF27" s="7">
        <v>17458970</v>
      </c>
      <c r="AG27" s="12">
        <v>26117670</v>
      </c>
      <c r="AH27" s="7">
        <v>77406460</v>
      </c>
    </row>
    <row r="28" spans="1:34" x14ac:dyDescent="0.25">
      <c r="A28" s="2" t="s">
        <v>38</v>
      </c>
      <c r="B28" s="3">
        <v>71</v>
      </c>
      <c r="C28" s="4">
        <v>14764780.699999999</v>
      </c>
      <c r="D28" s="4">
        <v>12128388</v>
      </c>
      <c r="E28" s="4">
        <v>24828165.5</v>
      </c>
      <c r="F28" s="4">
        <v>51721334.100000001</v>
      </c>
      <c r="G28" s="4">
        <v>15425151</v>
      </c>
      <c r="H28" s="4">
        <v>13677631.700000001</v>
      </c>
      <c r="I28" s="11">
        <v>28240818.399999999</v>
      </c>
      <c r="J28" s="4">
        <v>57343600.899999999</v>
      </c>
      <c r="K28" s="4">
        <v>17311080.5</v>
      </c>
      <c r="L28" s="4">
        <v>14653495.6</v>
      </c>
      <c r="M28" s="4">
        <v>31910730.599999998</v>
      </c>
      <c r="N28" s="4">
        <v>63875306.600000001</v>
      </c>
      <c r="O28" s="4">
        <v>19303426</v>
      </c>
      <c r="P28" s="4">
        <v>15871732</v>
      </c>
      <c r="Q28" s="11">
        <v>35922302.700000003</v>
      </c>
      <c r="R28" s="4">
        <v>71097460.700000003</v>
      </c>
      <c r="S28" s="4">
        <v>21637730.699999999</v>
      </c>
      <c r="T28" s="4">
        <v>17359855.699999999</v>
      </c>
      <c r="U28" s="4">
        <v>41670039.999999993</v>
      </c>
      <c r="V28" s="4">
        <v>80667626.299999997</v>
      </c>
      <c r="W28" s="4">
        <v>24102460.399999999</v>
      </c>
      <c r="X28" s="4">
        <v>19366872.699999999</v>
      </c>
      <c r="Y28" s="11">
        <v>47676344.899999991</v>
      </c>
      <c r="Z28" s="4">
        <v>91145677.799999997</v>
      </c>
      <c r="AA28" s="4">
        <v>26674846.600000001</v>
      </c>
      <c r="AB28" s="4">
        <v>20721735.699999999</v>
      </c>
      <c r="AC28" s="4">
        <v>53145991.700000003</v>
      </c>
      <c r="AD28" s="4">
        <v>100542574</v>
      </c>
      <c r="AE28" s="4">
        <v>29033856</v>
      </c>
      <c r="AF28" s="4">
        <v>23198121.600000001</v>
      </c>
      <c r="AG28" s="11">
        <v>57932503.500000007</v>
      </c>
      <c r="AH28" s="4">
        <v>110164481.09999999</v>
      </c>
    </row>
    <row r="29" spans="1:34" x14ac:dyDescent="0.25">
      <c r="A29" s="5" t="s">
        <v>39</v>
      </c>
      <c r="B29" s="6">
        <v>72</v>
      </c>
      <c r="C29" s="7">
        <v>23982049.849999998</v>
      </c>
      <c r="D29" s="7">
        <v>8458899.879999999</v>
      </c>
      <c r="E29" s="7">
        <v>19311120.859999999</v>
      </c>
      <c r="F29" s="7">
        <v>51752070.609999999</v>
      </c>
      <c r="G29" s="7">
        <v>28374848.970000003</v>
      </c>
      <c r="H29" s="7">
        <v>9875406.5899999999</v>
      </c>
      <c r="I29" s="12">
        <v>22466039.279999997</v>
      </c>
      <c r="J29" s="7">
        <v>60716294.859999999</v>
      </c>
      <c r="K29" s="7">
        <v>32859968.559999999</v>
      </c>
      <c r="L29" s="7">
        <v>11451890.120000001</v>
      </c>
      <c r="M29" s="7">
        <v>25326062.129999999</v>
      </c>
      <c r="N29" s="7">
        <v>69637920.819999993</v>
      </c>
      <c r="O29" s="7">
        <v>37927264.439999998</v>
      </c>
      <c r="P29" s="7">
        <v>13551153.629999999</v>
      </c>
      <c r="Q29" s="12">
        <v>28363806.640000004</v>
      </c>
      <c r="R29" s="7">
        <v>79842224.700000003</v>
      </c>
      <c r="S29" s="7">
        <v>39681771.57</v>
      </c>
      <c r="T29" s="7">
        <v>17735443.890000001</v>
      </c>
      <c r="U29" s="7">
        <v>32829058.080000002</v>
      </c>
      <c r="V29" s="7">
        <v>90246273.540000007</v>
      </c>
      <c r="W29" s="7">
        <v>44670963.289999999</v>
      </c>
      <c r="X29" s="7">
        <v>25979559</v>
      </c>
      <c r="Y29" s="12">
        <v>36922952.149999999</v>
      </c>
      <c r="Z29" s="7">
        <v>107573474.42</v>
      </c>
      <c r="AA29" s="7">
        <v>49730617.620000005</v>
      </c>
      <c r="AB29" s="7">
        <v>29968309.27</v>
      </c>
      <c r="AC29" s="7">
        <v>40505104.279999994</v>
      </c>
      <c r="AD29" s="7">
        <v>120204031.18000001</v>
      </c>
      <c r="AE29" s="7">
        <v>56047465.109999999</v>
      </c>
      <c r="AF29" s="7">
        <v>33577011.510000005</v>
      </c>
      <c r="AG29" s="12">
        <v>44618931.920000002</v>
      </c>
      <c r="AH29" s="7">
        <v>134243408.55000001</v>
      </c>
    </row>
    <row r="30" spans="1:34" x14ac:dyDescent="0.25">
      <c r="A30" s="2" t="s">
        <v>40</v>
      </c>
      <c r="B30" s="3">
        <v>73</v>
      </c>
      <c r="C30" s="4">
        <v>51965093.420000002</v>
      </c>
      <c r="D30" s="4">
        <v>44031186.599999994</v>
      </c>
      <c r="E30" s="4">
        <v>75744464.089999989</v>
      </c>
      <c r="F30" s="4">
        <v>171740744.09999999</v>
      </c>
      <c r="G30" s="4">
        <v>59621229.949999996</v>
      </c>
      <c r="H30" s="4">
        <v>50268055.450000003</v>
      </c>
      <c r="I30" s="11">
        <v>88399799.429999992</v>
      </c>
      <c r="J30" s="4">
        <v>198289084.81999999</v>
      </c>
      <c r="K30" s="4">
        <v>67593089.549999997</v>
      </c>
      <c r="L30" s="4">
        <v>57862703.159999996</v>
      </c>
      <c r="M30" s="4">
        <v>102829680.41</v>
      </c>
      <c r="N30" s="4">
        <v>228285473.12</v>
      </c>
      <c r="O30" s="4">
        <v>75250404.340000004</v>
      </c>
      <c r="P30" s="4">
        <v>67535163.789999992</v>
      </c>
      <c r="Q30" s="11">
        <v>116050848.06</v>
      </c>
      <c r="R30" s="4">
        <v>258836416.19</v>
      </c>
      <c r="S30" s="4">
        <v>89647418.349999994</v>
      </c>
      <c r="T30" s="4">
        <v>78226900.729999989</v>
      </c>
      <c r="U30" s="4">
        <v>130159485.74999999</v>
      </c>
      <c r="V30" s="4">
        <v>298033804.82999998</v>
      </c>
      <c r="W30" s="4">
        <v>100302794.22</v>
      </c>
      <c r="X30" s="4">
        <v>89994746.120000005</v>
      </c>
      <c r="Y30" s="11">
        <v>150092673.94</v>
      </c>
      <c r="Z30" s="4">
        <v>340390214.26999998</v>
      </c>
      <c r="AA30" s="4">
        <v>109559795.63000001</v>
      </c>
      <c r="AB30" s="4">
        <v>101132416.31999999</v>
      </c>
      <c r="AC30" s="4">
        <v>168940052.97</v>
      </c>
      <c r="AD30" s="4">
        <v>379632264.91000003</v>
      </c>
      <c r="AE30" s="4">
        <v>118370404.86</v>
      </c>
      <c r="AF30" s="4">
        <v>111535151.78</v>
      </c>
      <c r="AG30" s="11">
        <v>189026025.63999999</v>
      </c>
      <c r="AH30" s="4">
        <v>418931582.29000002</v>
      </c>
    </row>
    <row r="31" spans="1:34" x14ac:dyDescent="0.25">
      <c r="A31" s="5" t="s">
        <v>41</v>
      </c>
      <c r="B31" s="6">
        <v>74</v>
      </c>
      <c r="C31" s="7">
        <v>22037246.550000001</v>
      </c>
      <c r="D31" s="7">
        <v>8828022.6400000006</v>
      </c>
      <c r="E31" s="7">
        <v>17535883.18</v>
      </c>
      <c r="F31" s="7">
        <v>48401152.380000003</v>
      </c>
      <c r="G31" s="7">
        <v>25733648.280000001</v>
      </c>
      <c r="H31" s="7">
        <v>10178664.34</v>
      </c>
      <c r="I31" s="12">
        <v>19846242.280000001</v>
      </c>
      <c r="J31" s="7">
        <v>55758554.869999997</v>
      </c>
      <c r="K31" s="7">
        <v>31171213.09</v>
      </c>
      <c r="L31" s="7">
        <v>11422702.050000001</v>
      </c>
      <c r="M31" s="7">
        <v>22100069.430000003</v>
      </c>
      <c r="N31" s="7">
        <v>64693984.560000002</v>
      </c>
      <c r="O31" s="7">
        <v>33678041.630000003</v>
      </c>
      <c r="P31" s="7">
        <v>12675083.029999999</v>
      </c>
      <c r="Q31" s="12">
        <v>24688128.960000001</v>
      </c>
      <c r="R31" s="7">
        <v>71041253.609999999</v>
      </c>
      <c r="S31" s="7">
        <v>35990130.710000001</v>
      </c>
      <c r="T31" s="7">
        <v>14573325.34</v>
      </c>
      <c r="U31" s="7">
        <v>28048057.110000003</v>
      </c>
      <c r="V31" s="7">
        <v>78611513.159999996</v>
      </c>
      <c r="W31" s="7">
        <v>39770062.390000001</v>
      </c>
      <c r="X31" s="7">
        <v>16979904.880000003</v>
      </c>
      <c r="Y31" s="12">
        <v>30990851.289999992</v>
      </c>
      <c r="Z31" s="7">
        <v>87740818.549999997</v>
      </c>
      <c r="AA31" s="7">
        <v>42379348.370000005</v>
      </c>
      <c r="AB31" s="7">
        <v>19749032.080000002</v>
      </c>
      <c r="AC31" s="7">
        <v>34883609.050000004</v>
      </c>
      <c r="AD31" s="7">
        <v>97011989.519999996</v>
      </c>
      <c r="AE31" s="7">
        <v>48104304.659999996</v>
      </c>
      <c r="AF31" s="7">
        <v>21177808.359999999</v>
      </c>
      <c r="AG31" s="12">
        <v>38183086.299999997</v>
      </c>
      <c r="AH31" s="7">
        <v>107465199.33</v>
      </c>
    </row>
    <row r="32" spans="1:34" x14ac:dyDescent="0.25">
      <c r="A32" s="2" t="s">
        <v>42</v>
      </c>
      <c r="B32" s="3">
        <v>75</v>
      </c>
      <c r="C32" s="4">
        <v>6215030</v>
      </c>
      <c r="D32" s="4">
        <v>2465960</v>
      </c>
      <c r="E32" s="4">
        <v>6794750</v>
      </c>
      <c r="F32" s="4">
        <v>15475740</v>
      </c>
      <c r="G32" s="4">
        <v>6897500</v>
      </c>
      <c r="H32" s="4">
        <v>2783310</v>
      </c>
      <c r="I32" s="11">
        <v>7725700</v>
      </c>
      <c r="J32" s="4">
        <v>17406530</v>
      </c>
      <c r="K32" s="4">
        <v>7689840</v>
      </c>
      <c r="L32" s="4">
        <v>3136540</v>
      </c>
      <c r="M32" s="4">
        <v>8843350</v>
      </c>
      <c r="N32" s="4">
        <v>19669720</v>
      </c>
      <c r="O32" s="4">
        <v>8577310</v>
      </c>
      <c r="P32" s="4">
        <v>3517670</v>
      </c>
      <c r="Q32" s="11">
        <v>10034300</v>
      </c>
      <c r="R32" s="4">
        <v>22129280</v>
      </c>
      <c r="S32" s="4">
        <v>9842990</v>
      </c>
      <c r="T32" s="4">
        <v>4047430</v>
      </c>
      <c r="U32" s="4">
        <v>11303370</v>
      </c>
      <c r="V32" s="4">
        <v>25193780</v>
      </c>
      <c r="W32" s="4">
        <v>10918580</v>
      </c>
      <c r="X32" s="4">
        <v>4741200</v>
      </c>
      <c r="Y32" s="11">
        <v>12833640</v>
      </c>
      <c r="Z32" s="4">
        <v>28493420</v>
      </c>
      <c r="AA32" s="4">
        <v>12180060</v>
      </c>
      <c r="AB32" s="4">
        <v>5184150</v>
      </c>
      <c r="AC32" s="4">
        <v>14337900</v>
      </c>
      <c r="AD32" s="4">
        <v>31702120</v>
      </c>
      <c r="AE32" s="4">
        <v>13530000</v>
      </c>
      <c r="AF32" s="4">
        <v>5427680</v>
      </c>
      <c r="AG32" s="11">
        <v>15589880</v>
      </c>
      <c r="AH32" s="4">
        <v>34547560</v>
      </c>
    </row>
    <row r="33" spans="1:34" x14ac:dyDescent="0.25">
      <c r="A33" s="5" t="s">
        <v>43</v>
      </c>
      <c r="B33" s="6">
        <v>76</v>
      </c>
      <c r="C33" s="7">
        <v>7831219.9899999993</v>
      </c>
      <c r="D33" s="7">
        <v>2840415.67</v>
      </c>
      <c r="E33" s="7">
        <v>6512196.1600000001</v>
      </c>
      <c r="F33" s="7">
        <v>17183831.829999998</v>
      </c>
      <c r="G33" s="7">
        <v>9050281.0899999999</v>
      </c>
      <c r="H33" s="7">
        <v>3358165.99</v>
      </c>
      <c r="I33" s="12">
        <v>7780893.25</v>
      </c>
      <c r="J33" s="7">
        <v>20189340.329999998</v>
      </c>
      <c r="K33" s="7">
        <v>9949065.1699999999</v>
      </c>
      <c r="L33" s="7">
        <v>3685381.7800000003</v>
      </c>
      <c r="M33" s="7">
        <v>8991758.3800000008</v>
      </c>
      <c r="N33" s="7">
        <v>22626205.329999998</v>
      </c>
      <c r="O33" s="7">
        <v>11195108.33</v>
      </c>
      <c r="P33" s="7">
        <v>4104663.52</v>
      </c>
      <c r="Q33" s="12">
        <v>9949713.7000000011</v>
      </c>
      <c r="R33" s="7">
        <v>25249485.559999999</v>
      </c>
      <c r="S33" s="7">
        <v>12906976.299999999</v>
      </c>
      <c r="T33" s="7">
        <v>5396754.5700000003</v>
      </c>
      <c r="U33" s="7">
        <v>11154515.429999998</v>
      </c>
      <c r="V33" s="7">
        <v>29458246.280000001</v>
      </c>
      <c r="W33" s="7">
        <v>14580785.309999999</v>
      </c>
      <c r="X33" s="7">
        <v>6045420.5700000003</v>
      </c>
      <c r="Y33" s="12">
        <v>12361344.030000001</v>
      </c>
      <c r="Z33" s="7">
        <v>32987549.91</v>
      </c>
      <c r="AA33" s="7">
        <v>15753384.770000001</v>
      </c>
      <c r="AB33" s="7">
        <v>6426960.7100000009</v>
      </c>
      <c r="AC33" s="7">
        <v>13778158.140000001</v>
      </c>
      <c r="AD33" s="7">
        <v>35958503.619999997</v>
      </c>
      <c r="AE33" s="7">
        <v>17351045.760000002</v>
      </c>
      <c r="AF33" s="7">
        <v>7302093.3399999999</v>
      </c>
      <c r="AG33" s="12">
        <v>14964831.609999999</v>
      </c>
      <c r="AH33" s="7">
        <v>39617970.719999999</v>
      </c>
    </row>
    <row r="34" spans="1:34" x14ac:dyDescent="0.25">
      <c r="A34" s="2" t="s">
        <v>44</v>
      </c>
      <c r="B34" s="3">
        <v>81</v>
      </c>
      <c r="C34" s="4">
        <v>5405222.3099999996</v>
      </c>
      <c r="D34" s="4">
        <v>2322546.0099999998</v>
      </c>
      <c r="E34" s="4">
        <v>10700816.24</v>
      </c>
      <c r="F34" s="4">
        <v>18428584.550000001</v>
      </c>
      <c r="G34" s="4">
        <v>6218305.7000000002</v>
      </c>
      <c r="H34" s="4">
        <v>2724841.59</v>
      </c>
      <c r="I34" s="11">
        <v>12424710.520000001</v>
      </c>
      <c r="J34" s="4">
        <v>21367857.82</v>
      </c>
      <c r="K34" s="4">
        <v>6218305.7000000002</v>
      </c>
      <c r="L34" s="4">
        <v>2724841.59</v>
      </c>
      <c r="M34" s="4">
        <v>12424710.520000001</v>
      </c>
      <c r="N34" s="4">
        <v>21367857.82</v>
      </c>
      <c r="O34" s="4">
        <v>7991074.2000000002</v>
      </c>
      <c r="P34" s="4">
        <v>3623129.65</v>
      </c>
      <c r="Q34" s="11">
        <v>16220238.270000001</v>
      </c>
      <c r="R34" s="4">
        <v>27834442.100000001</v>
      </c>
      <c r="S34" s="4">
        <v>9178762.5899999999</v>
      </c>
      <c r="T34" s="4">
        <v>4156331.98</v>
      </c>
      <c r="U34" s="4">
        <v>18321388.050000001</v>
      </c>
      <c r="V34" s="4">
        <v>31656482.620000001</v>
      </c>
      <c r="W34" s="4">
        <v>9110124.3699999992</v>
      </c>
      <c r="X34" s="4">
        <v>4607392.57</v>
      </c>
      <c r="Y34" s="11">
        <v>20626602.370000001</v>
      </c>
      <c r="Z34" s="4">
        <v>34344119.310000002</v>
      </c>
      <c r="AA34" s="4">
        <v>9599742.8300000001</v>
      </c>
      <c r="AB34" s="4">
        <v>5002834.5</v>
      </c>
      <c r="AC34" s="4">
        <v>22460065.330000002</v>
      </c>
      <c r="AD34" s="4">
        <v>37062642.659999996</v>
      </c>
      <c r="AE34" s="4">
        <v>10404798.18</v>
      </c>
      <c r="AF34" s="4">
        <v>5341383.68</v>
      </c>
      <c r="AG34" s="11">
        <v>24132602.98</v>
      </c>
      <c r="AH34" s="4">
        <v>39878784.829999998</v>
      </c>
    </row>
    <row r="35" spans="1:34" x14ac:dyDescent="0.25">
      <c r="A35" s="5" t="s">
        <v>45</v>
      </c>
      <c r="B35" s="6">
        <v>82</v>
      </c>
      <c r="C35" s="7">
        <v>5969350</v>
      </c>
      <c r="D35" s="7">
        <v>1741790</v>
      </c>
      <c r="E35" s="7">
        <v>7272770</v>
      </c>
      <c r="F35" s="7">
        <v>14983910</v>
      </c>
      <c r="G35" s="7">
        <v>6719080</v>
      </c>
      <c r="H35" s="7">
        <v>1926080</v>
      </c>
      <c r="I35" s="12">
        <v>8432980</v>
      </c>
      <c r="J35" s="7">
        <v>17078140</v>
      </c>
      <c r="K35" s="7">
        <v>7498650</v>
      </c>
      <c r="L35" s="7">
        <v>2204520</v>
      </c>
      <c r="M35" s="7">
        <v>9637290</v>
      </c>
      <c r="N35" s="7">
        <v>19340460</v>
      </c>
      <c r="O35" s="7">
        <v>8083360</v>
      </c>
      <c r="P35" s="7">
        <v>2393970</v>
      </c>
      <c r="Q35" s="12">
        <v>10962150</v>
      </c>
      <c r="R35" s="7">
        <v>21439490</v>
      </c>
      <c r="S35" s="7">
        <v>8444750</v>
      </c>
      <c r="T35" s="7">
        <v>2772960</v>
      </c>
      <c r="U35" s="7">
        <v>12824390</v>
      </c>
      <c r="V35" s="7">
        <v>24042080</v>
      </c>
      <c r="W35" s="7">
        <v>8953450</v>
      </c>
      <c r="X35" s="7">
        <v>3154680</v>
      </c>
      <c r="Y35" s="12">
        <v>14530190</v>
      </c>
      <c r="Z35" s="7">
        <v>26638300</v>
      </c>
      <c r="AA35" s="7">
        <v>9722320</v>
      </c>
      <c r="AB35" s="7">
        <v>3545520</v>
      </c>
      <c r="AC35" s="7">
        <v>15889440</v>
      </c>
      <c r="AD35" s="7">
        <v>29157270</v>
      </c>
      <c r="AE35" s="7">
        <v>10691600</v>
      </c>
      <c r="AF35" s="7">
        <v>4271550</v>
      </c>
      <c r="AG35" s="12">
        <v>17309410</v>
      </c>
      <c r="AH35" s="7">
        <v>32272570</v>
      </c>
    </row>
    <row r="36" spans="1:34" x14ac:dyDescent="0.25">
      <c r="A36" s="2" t="s">
        <v>46</v>
      </c>
      <c r="B36" s="3">
        <v>91</v>
      </c>
      <c r="C36" s="4">
        <v>16109930</v>
      </c>
      <c r="D36" s="4">
        <v>16796670</v>
      </c>
      <c r="E36" s="4">
        <v>8455090</v>
      </c>
      <c r="F36" s="4">
        <v>41361670</v>
      </c>
      <c r="G36" s="4">
        <v>16363450</v>
      </c>
      <c r="H36" s="4">
        <v>18214940</v>
      </c>
      <c r="I36" s="11">
        <v>9676250</v>
      </c>
      <c r="J36" s="4">
        <v>44254640</v>
      </c>
      <c r="K36" s="4">
        <v>16557550</v>
      </c>
      <c r="L36" s="4">
        <v>19645840</v>
      </c>
      <c r="M36" s="4">
        <v>11217700</v>
      </c>
      <c r="N36" s="4">
        <v>47421090</v>
      </c>
      <c r="O36" s="4">
        <v>17819790</v>
      </c>
      <c r="P36" s="4">
        <v>22399960</v>
      </c>
      <c r="Q36" s="11">
        <v>12777910</v>
      </c>
      <c r="R36" s="4">
        <v>52997660</v>
      </c>
      <c r="S36" s="4">
        <v>18357070</v>
      </c>
      <c r="T36" s="4">
        <v>25088920</v>
      </c>
      <c r="U36" s="4">
        <v>14734990</v>
      </c>
      <c r="V36" s="4">
        <v>58180960</v>
      </c>
      <c r="W36" s="4">
        <v>19089460</v>
      </c>
      <c r="X36" s="4">
        <v>26921890</v>
      </c>
      <c r="Y36" s="11">
        <v>16876660</v>
      </c>
      <c r="Z36" s="4">
        <v>62888030</v>
      </c>
      <c r="AA36" s="4">
        <v>20039450</v>
      </c>
      <c r="AB36" s="4">
        <v>27597040</v>
      </c>
      <c r="AC36" s="4">
        <v>18994600</v>
      </c>
      <c r="AD36" s="4">
        <v>66631080</v>
      </c>
      <c r="AE36" s="4">
        <v>20743490</v>
      </c>
      <c r="AF36" s="4">
        <v>29952120</v>
      </c>
      <c r="AG36" s="11">
        <v>21092950</v>
      </c>
      <c r="AH36" s="4">
        <v>71788560</v>
      </c>
    </row>
    <row r="37" spans="1:34" x14ac:dyDescent="0.25">
      <c r="A37" s="5" t="s">
        <v>47</v>
      </c>
      <c r="B37" s="6">
        <v>94</v>
      </c>
      <c r="C37" s="7">
        <v>71375004.019999996</v>
      </c>
      <c r="D37" s="7">
        <v>10157673.119999999</v>
      </c>
      <c r="E37" s="7">
        <v>29275499.449999996</v>
      </c>
      <c r="F37" s="7">
        <v>110808176.62</v>
      </c>
      <c r="G37" s="7">
        <v>63084111.559999995</v>
      </c>
      <c r="H37" s="7">
        <v>11846301.27</v>
      </c>
      <c r="I37" s="12">
        <v>33258343.570000004</v>
      </c>
      <c r="J37" s="7">
        <v>108188756.41</v>
      </c>
      <c r="K37" s="7">
        <v>60751658.899999999</v>
      </c>
      <c r="L37" s="7">
        <v>13940845.040000001</v>
      </c>
      <c r="M37" s="7">
        <v>38120056.600000001</v>
      </c>
      <c r="N37" s="7">
        <v>112812560.53</v>
      </c>
      <c r="O37" s="7">
        <v>63850746.68</v>
      </c>
      <c r="P37" s="7">
        <v>15866862.559999999</v>
      </c>
      <c r="Q37" s="12">
        <v>43139561.230000004</v>
      </c>
      <c r="R37" s="7">
        <v>122857170.47</v>
      </c>
      <c r="S37" s="7">
        <v>63430563.010000005</v>
      </c>
      <c r="T37" s="7">
        <v>19911358.690000001</v>
      </c>
      <c r="U37" s="7">
        <v>49988059.519999996</v>
      </c>
      <c r="V37" s="7">
        <v>133329981.20999999</v>
      </c>
      <c r="W37" s="7">
        <v>68430792.810000002</v>
      </c>
      <c r="X37" s="7">
        <v>23527757.600000001</v>
      </c>
      <c r="Y37" s="12">
        <v>58348733.919999994</v>
      </c>
      <c r="Z37" s="7">
        <v>150307284.31999999</v>
      </c>
      <c r="AA37" s="7">
        <v>82648723.329999998</v>
      </c>
      <c r="AB37" s="7">
        <v>26823938.170000002</v>
      </c>
      <c r="AC37" s="7">
        <v>66079527.489999995</v>
      </c>
      <c r="AD37" s="7">
        <v>175552188.97999999</v>
      </c>
      <c r="AE37" s="7">
        <v>91395997.789999992</v>
      </c>
      <c r="AF37" s="7">
        <v>28896749.370000001</v>
      </c>
      <c r="AG37" s="12">
        <v>71322659.800000012</v>
      </c>
      <c r="AH37" s="7">
        <v>191615406.96000001</v>
      </c>
    </row>
    <row r="41" spans="1:34" x14ac:dyDescent="0.25">
      <c r="A41" s="41" t="s">
        <v>0</v>
      </c>
      <c r="B41" s="41" t="s">
        <v>9</v>
      </c>
      <c r="C41" s="41" t="s">
        <v>53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</row>
    <row r="42" spans="1:34" x14ac:dyDescent="0.25">
      <c r="A42" s="41"/>
      <c r="B42" s="41"/>
      <c r="C42" s="41">
        <v>2010</v>
      </c>
      <c r="D42" s="41"/>
      <c r="E42" s="41"/>
      <c r="F42" s="41"/>
      <c r="G42" s="41">
        <v>2011</v>
      </c>
      <c r="H42" s="41"/>
      <c r="I42" s="41"/>
      <c r="J42" s="41"/>
      <c r="K42" s="41">
        <v>2012</v>
      </c>
      <c r="L42" s="41"/>
      <c r="M42" s="41"/>
      <c r="N42" s="41"/>
      <c r="O42" s="41">
        <v>2013</v>
      </c>
      <c r="P42" s="41"/>
      <c r="Q42" s="41"/>
      <c r="R42" s="41"/>
      <c r="S42" s="41">
        <v>2014</v>
      </c>
      <c r="T42" s="41"/>
      <c r="U42" s="41"/>
      <c r="V42" s="41"/>
      <c r="W42" s="41">
        <v>2015</v>
      </c>
      <c r="X42" s="41"/>
      <c r="Y42" s="41"/>
      <c r="Z42" s="41"/>
      <c r="AA42" s="41">
        <v>2016</v>
      </c>
      <c r="AB42" s="41"/>
      <c r="AC42" s="41"/>
      <c r="AD42" s="41"/>
      <c r="AE42" s="41">
        <v>2017</v>
      </c>
      <c r="AF42" s="41"/>
      <c r="AG42" s="41"/>
      <c r="AH42" s="41"/>
    </row>
    <row r="43" spans="1:34" x14ac:dyDescent="0.25">
      <c r="A43" s="41"/>
      <c r="B43" s="41"/>
      <c r="C43" s="1" t="s">
        <v>10</v>
      </c>
      <c r="D43" s="1" t="s">
        <v>11</v>
      </c>
      <c r="E43" s="1" t="s">
        <v>12</v>
      </c>
      <c r="F43" s="1" t="s">
        <v>52</v>
      </c>
      <c r="G43" s="1" t="s">
        <v>10</v>
      </c>
      <c r="H43" s="1" t="s">
        <v>11</v>
      </c>
      <c r="I43" s="1" t="s">
        <v>12</v>
      </c>
      <c r="J43" s="1" t="s">
        <v>52</v>
      </c>
      <c r="K43" s="1" t="s">
        <v>10</v>
      </c>
      <c r="L43" s="1" t="s">
        <v>11</v>
      </c>
      <c r="M43" s="1" t="s">
        <v>12</v>
      </c>
      <c r="N43" s="1" t="s">
        <v>52</v>
      </c>
      <c r="O43" s="1" t="s">
        <v>10</v>
      </c>
      <c r="P43" s="1" t="s">
        <v>11</v>
      </c>
      <c r="Q43" s="1" t="s">
        <v>12</v>
      </c>
      <c r="R43" s="1" t="s">
        <v>52</v>
      </c>
      <c r="S43" s="1" t="s">
        <v>10</v>
      </c>
      <c r="T43" s="1" t="s">
        <v>11</v>
      </c>
      <c r="U43" s="1" t="s">
        <v>12</v>
      </c>
      <c r="V43" s="1" t="s">
        <v>52</v>
      </c>
      <c r="W43" s="1" t="s">
        <v>10</v>
      </c>
      <c r="X43" s="1" t="s">
        <v>11</v>
      </c>
      <c r="Y43" s="1" t="s">
        <v>12</v>
      </c>
      <c r="Z43" s="1" t="s">
        <v>52</v>
      </c>
      <c r="AA43" s="1" t="s">
        <v>10</v>
      </c>
      <c r="AB43" s="1" t="s">
        <v>11</v>
      </c>
      <c r="AC43" s="1" t="s">
        <v>12</v>
      </c>
      <c r="AD43" s="1" t="s">
        <v>52</v>
      </c>
      <c r="AE43" s="1" t="s">
        <v>10</v>
      </c>
      <c r="AF43" s="1" t="s">
        <v>11</v>
      </c>
      <c r="AG43" s="1" t="s">
        <v>12</v>
      </c>
      <c r="AH43" s="1" t="s">
        <v>52</v>
      </c>
    </row>
    <row r="44" spans="1:34" x14ac:dyDescent="0.25">
      <c r="A44" s="2" t="s">
        <v>14</v>
      </c>
      <c r="B44" s="3">
        <v>11</v>
      </c>
      <c r="C44" s="4">
        <v>41161607</v>
      </c>
      <c r="D44" s="4">
        <v>17326225.300000001</v>
      </c>
      <c r="E44" s="4">
        <v>43057404.499999993</v>
      </c>
      <c r="F44" s="4">
        <v>101545236.8</v>
      </c>
      <c r="G44" s="4">
        <v>41782893.099999994</v>
      </c>
      <c r="H44" s="4">
        <v>17902804.800000001</v>
      </c>
      <c r="I44" s="11">
        <v>45188513.199999996</v>
      </c>
      <c r="J44" s="4">
        <v>104874211.2</v>
      </c>
      <c r="K44" s="4">
        <v>42574760.5</v>
      </c>
      <c r="L44" s="4">
        <v>18706003.799999997</v>
      </c>
      <c r="M44" s="4">
        <v>47634133.500000007</v>
      </c>
      <c r="N44" s="4">
        <v>108914897.59999999</v>
      </c>
      <c r="O44" s="4">
        <v>43101293.899999999</v>
      </c>
      <c r="P44" s="4">
        <v>18699262.399999999</v>
      </c>
      <c r="Q44" s="11">
        <v>49955270.100000001</v>
      </c>
      <c r="R44" s="4">
        <v>111755826.59999999</v>
      </c>
      <c r="S44" s="4">
        <v>42511444.399999999</v>
      </c>
      <c r="T44" s="4">
        <v>18560908.899999999</v>
      </c>
      <c r="U44" s="4">
        <v>52415446</v>
      </c>
      <c r="V44" s="4">
        <v>113487799.2</v>
      </c>
      <c r="W44" s="4">
        <v>40506093.82</v>
      </c>
      <c r="X44" s="4">
        <v>17444753.950000003</v>
      </c>
      <c r="Y44" s="11">
        <v>54714684.499999993</v>
      </c>
      <c r="Z44" s="4">
        <v>112665532.27</v>
      </c>
      <c r="AA44" s="4">
        <v>40484707.670000002</v>
      </c>
      <c r="AB44" s="4">
        <v>18464149.530000001</v>
      </c>
      <c r="AC44" s="4">
        <v>57435537.629999995</v>
      </c>
      <c r="AD44" s="4">
        <v>116384394.83</v>
      </c>
      <c r="AE44" s="4">
        <v>42630524.849999994</v>
      </c>
      <c r="AF44" s="4">
        <v>17787628.909999996</v>
      </c>
      <c r="AG44" s="11">
        <v>60845032.380000003</v>
      </c>
      <c r="AH44" s="4">
        <v>121263186.14</v>
      </c>
    </row>
    <row r="45" spans="1:34" x14ac:dyDescent="0.25">
      <c r="A45" s="5" t="s">
        <v>15</v>
      </c>
      <c r="B45" s="6">
        <v>12</v>
      </c>
      <c r="C45" s="7">
        <v>88897484.299999997</v>
      </c>
      <c r="D45" s="7">
        <v>110009575.69999999</v>
      </c>
      <c r="E45" s="7">
        <v>132178177.40000001</v>
      </c>
      <c r="F45" s="7">
        <v>331085237.39999998</v>
      </c>
      <c r="G45" s="7">
        <v>94286538</v>
      </c>
      <c r="H45" s="7">
        <v>115644321.90000001</v>
      </c>
      <c r="I45" s="12">
        <v>143216731.19999999</v>
      </c>
      <c r="J45" s="7">
        <v>353147591.10000002</v>
      </c>
      <c r="K45" s="7">
        <v>99540672.100000009</v>
      </c>
      <c r="L45" s="7">
        <v>122547840.49999999</v>
      </c>
      <c r="M45" s="7">
        <v>153835626.80000004</v>
      </c>
      <c r="N45" s="7">
        <v>375924139.39999998</v>
      </c>
      <c r="O45" s="7">
        <v>105106213.7</v>
      </c>
      <c r="P45" s="7">
        <v>129698242.19999999</v>
      </c>
      <c r="Q45" s="12">
        <v>163922686.79999998</v>
      </c>
      <c r="R45" s="7">
        <v>398727142.69999999</v>
      </c>
      <c r="S45" s="7">
        <v>109743203.5</v>
      </c>
      <c r="T45" s="7">
        <v>135457591.79999998</v>
      </c>
      <c r="U45" s="7">
        <v>174372513.39999995</v>
      </c>
      <c r="V45" s="7">
        <v>419573308.69999999</v>
      </c>
      <c r="W45" s="7">
        <v>115777919.40000001</v>
      </c>
      <c r="X45" s="7">
        <v>141346233.19999999</v>
      </c>
      <c r="Y45" s="12">
        <v>183831700.19999999</v>
      </c>
      <c r="Z45" s="7">
        <v>440955852.5</v>
      </c>
      <c r="AA45" s="7">
        <v>121453871.80000001</v>
      </c>
      <c r="AB45" s="7">
        <v>148295091.59999999</v>
      </c>
      <c r="AC45" s="7">
        <v>194026501.40000001</v>
      </c>
      <c r="AD45" s="7">
        <v>463775464.89999998</v>
      </c>
      <c r="AE45" s="7">
        <v>127736640</v>
      </c>
      <c r="AF45" s="7">
        <v>155106140</v>
      </c>
      <c r="AG45" s="12">
        <v>204688450</v>
      </c>
      <c r="AH45" s="7">
        <v>487531230</v>
      </c>
    </row>
    <row r="46" spans="1:34" x14ac:dyDescent="0.25">
      <c r="A46" s="2" t="s">
        <v>16</v>
      </c>
      <c r="B46" s="3">
        <v>13</v>
      </c>
      <c r="C46" s="4">
        <v>32059798.380000003</v>
      </c>
      <c r="D46" s="4">
        <v>20772639.5</v>
      </c>
      <c r="E46" s="4">
        <v>52185301.57</v>
      </c>
      <c r="F46" s="4">
        <v>105017739.45999999</v>
      </c>
      <c r="G46" s="4">
        <v>33563207.719999999</v>
      </c>
      <c r="H46" s="4">
        <v>22010550.609999999</v>
      </c>
      <c r="I46" s="11">
        <v>56105734.650000006</v>
      </c>
      <c r="J46" s="4">
        <v>111679492.97</v>
      </c>
      <c r="K46" s="4">
        <v>34605911.700000003</v>
      </c>
      <c r="L46" s="4">
        <v>23743986.909999996</v>
      </c>
      <c r="M46" s="4">
        <v>60374526.049999997</v>
      </c>
      <c r="N46" s="4">
        <v>118724424.67</v>
      </c>
      <c r="O46" s="4">
        <v>36095812.259999998</v>
      </c>
      <c r="P46" s="4">
        <v>25463289.77</v>
      </c>
      <c r="Q46" s="11">
        <v>64381532.250000007</v>
      </c>
      <c r="R46" s="4">
        <v>125940634.27</v>
      </c>
      <c r="S46" s="4">
        <v>38075054.920000002</v>
      </c>
      <c r="T46" s="4">
        <v>26937360.390000001</v>
      </c>
      <c r="U46" s="4">
        <v>68328421.109999999</v>
      </c>
      <c r="V46" s="4">
        <v>133340836.44</v>
      </c>
      <c r="W46" s="4">
        <v>39691334.640000001</v>
      </c>
      <c r="X46" s="4">
        <v>28020974.370000001</v>
      </c>
      <c r="Y46" s="11">
        <v>73007165.189999998</v>
      </c>
      <c r="Z46" s="4">
        <v>140719474.19</v>
      </c>
      <c r="AA46" s="4">
        <v>40490168.479999997</v>
      </c>
      <c r="AB46" s="4">
        <v>29613333.799999997</v>
      </c>
      <c r="AC46" s="4">
        <v>78030741.590000004</v>
      </c>
      <c r="AD46" s="4">
        <v>148134243.88999999</v>
      </c>
      <c r="AE46" s="4">
        <v>41725902.090000004</v>
      </c>
      <c r="AF46" s="4">
        <v>30940833.189999998</v>
      </c>
      <c r="AG46" s="11">
        <v>83297250.140000001</v>
      </c>
      <c r="AH46" s="4">
        <v>155963985.41999999</v>
      </c>
    </row>
    <row r="47" spans="1:34" x14ac:dyDescent="0.25">
      <c r="A47" s="5" t="s">
        <v>17</v>
      </c>
      <c r="B47" s="6">
        <v>14</v>
      </c>
      <c r="C47" s="7">
        <v>217907470</v>
      </c>
      <c r="D47" s="7">
        <v>119147640</v>
      </c>
      <c r="E47" s="7">
        <v>51523120</v>
      </c>
      <c r="F47" s="7">
        <v>388578230</v>
      </c>
      <c r="G47" s="7">
        <v>225002810</v>
      </c>
      <c r="H47" s="7">
        <v>129740270</v>
      </c>
      <c r="I47" s="12">
        <v>55472760</v>
      </c>
      <c r="J47" s="7">
        <v>410215840</v>
      </c>
      <c r="K47" s="7">
        <v>226741820</v>
      </c>
      <c r="L47" s="7">
        <v>137714620</v>
      </c>
      <c r="M47" s="7">
        <v>61169550</v>
      </c>
      <c r="N47" s="7">
        <v>425626000</v>
      </c>
      <c r="O47" s="7">
        <v>225324620</v>
      </c>
      <c r="P47" s="7">
        <v>146026050</v>
      </c>
      <c r="Q47" s="12">
        <v>64836850</v>
      </c>
      <c r="R47" s="7">
        <v>436187510</v>
      </c>
      <c r="S47" s="7">
        <v>225153910</v>
      </c>
      <c r="T47" s="7">
        <v>155097440</v>
      </c>
      <c r="U47" s="7">
        <v>67735430</v>
      </c>
      <c r="V47" s="7">
        <v>447986780</v>
      </c>
      <c r="W47" s="7">
        <v>217518220</v>
      </c>
      <c r="X47" s="7">
        <v>161627690</v>
      </c>
      <c r="Y47" s="12">
        <v>69846050</v>
      </c>
      <c r="Z47" s="7">
        <v>448991960</v>
      </c>
      <c r="AA47" s="7">
        <v>217274060</v>
      </c>
      <c r="AB47" s="7">
        <v>169197180</v>
      </c>
      <c r="AC47" s="7">
        <v>72526130</v>
      </c>
      <c r="AD47" s="7">
        <v>458997360</v>
      </c>
      <c r="AE47" s="7">
        <v>216757390</v>
      </c>
      <c r="AF47" s="7">
        <v>178655440</v>
      </c>
      <c r="AG47" s="12">
        <v>76007070</v>
      </c>
      <c r="AH47" s="7">
        <v>471419900</v>
      </c>
    </row>
    <row r="48" spans="1:34" x14ac:dyDescent="0.25">
      <c r="A48" s="2" t="s">
        <v>18</v>
      </c>
      <c r="B48" s="3">
        <v>15</v>
      </c>
      <c r="C48" s="4">
        <v>47882520.149999999</v>
      </c>
      <c r="D48" s="4">
        <v>15866413.17</v>
      </c>
      <c r="E48" s="4">
        <v>26869477.960000001</v>
      </c>
      <c r="F48" s="4">
        <v>90618411.269999996</v>
      </c>
      <c r="G48" s="4">
        <v>52010185.960000001</v>
      </c>
      <c r="H48" s="4">
        <v>17032425.43</v>
      </c>
      <c r="I48" s="11">
        <v>28698262.570000008</v>
      </c>
      <c r="J48" s="4">
        <v>97740873.959999993</v>
      </c>
      <c r="K48" s="4">
        <v>55024819.989999995</v>
      </c>
      <c r="L48" s="4">
        <v>18800815.120000001</v>
      </c>
      <c r="M48" s="4">
        <v>30789447.000000004</v>
      </c>
      <c r="N48" s="4">
        <v>104615082.12</v>
      </c>
      <c r="O48" s="4">
        <v>57763297.909999996</v>
      </c>
      <c r="P48" s="4">
        <v>21071634.960000001</v>
      </c>
      <c r="Q48" s="11">
        <v>32931198.069999997</v>
      </c>
      <c r="R48" s="4">
        <v>111766130.95</v>
      </c>
      <c r="S48" s="4">
        <v>62097414.549999997</v>
      </c>
      <c r="T48" s="4">
        <v>22412457.539999999</v>
      </c>
      <c r="U48" s="4">
        <v>35481572.579999998</v>
      </c>
      <c r="V48" s="4">
        <v>119991444.69</v>
      </c>
      <c r="W48" s="4">
        <v>63726090.280000001</v>
      </c>
      <c r="X48" s="4">
        <v>23026683.729999997</v>
      </c>
      <c r="Y48" s="11">
        <v>38284624.030000001</v>
      </c>
      <c r="Z48" s="4">
        <v>125037398.04000001</v>
      </c>
      <c r="AA48" s="4">
        <v>65950576.280000001</v>
      </c>
      <c r="AB48" s="4">
        <v>23671654.949999999</v>
      </c>
      <c r="AC48" s="4">
        <v>40878900.86999999</v>
      </c>
      <c r="AD48" s="4">
        <v>130501132.09</v>
      </c>
      <c r="AE48" s="4">
        <v>69016132.620000005</v>
      </c>
      <c r="AF48" s="4">
        <v>24769466.59</v>
      </c>
      <c r="AG48" s="11">
        <v>42771106.840000011</v>
      </c>
      <c r="AH48" s="4">
        <v>136556706.06999999</v>
      </c>
    </row>
    <row r="49" spans="1:34" x14ac:dyDescent="0.25">
      <c r="A49" s="5" t="s">
        <v>19</v>
      </c>
      <c r="B49" s="6">
        <v>16</v>
      </c>
      <c r="C49" s="7">
        <v>83309862</v>
      </c>
      <c r="D49" s="7">
        <v>57504722.399999999</v>
      </c>
      <c r="E49" s="7">
        <v>53198389.399999999</v>
      </c>
      <c r="F49" s="7">
        <v>194012973.69999999</v>
      </c>
      <c r="G49" s="7">
        <v>87882571</v>
      </c>
      <c r="H49" s="7">
        <v>61360345.700000003</v>
      </c>
      <c r="I49" s="12">
        <v>57117782.600000001</v>
      </c>
      <c r="J49" s="7">
        <v>206360699.40000001</v>
      </c>
      <c r="K49" s="7">
        <v>92468070</v>
      </c>
      <c r="L49" s="7">
        <v>66362586.600000001</v>
      </c>
      <c r="M49" s="7">
        <v>61628541.700000003</v>
      </c>
      <c r="N49" s="7">
        <v>220459198.30000001</v>
      </c>
      <c r="O49" s="7">
        <v>96307619.400000006</v>
      </c>
      <c r="P49" s="7">
        <v>70366351.300000012</v>
      </c>
      <c r="Q49" s="12">
        <v>65501077.100000001</v>
      </c>
      <c r="R49" s="7">
        <v>232175047.80000001</v>
      </c>
      <c r="S49" s="7">
        <v>99846750.900000006</v>
      </c>
      <c r="T49" s="7">
        <v>73530335.300000012</v>
      </c>
      <c r="U49" s="7">
        <v>69920685.200000003</v>
      </c>
      <c r="V49" s="7">
        <v>243297771.5</v>
      </c>
      <c r="W49" s="7">
        <v>103617947.25</v>
      </c>
      <c r="X49" s="7">
        <v>75989091.230000004</v>
      </c>
      <c r="Y49" s="12">
        <v>74437837.149999991</v>
      </c>
      <c r="Z49" s="7">
        <v>254044875.63</v>
      </c>
      <c r="AA49" s="7">
        <v>105998062.03</v>
      </c>
      <c r="AB49" s="7">
        <v>81434239.870000005</v>
      </c>
      <c r="AC49" s="7">
        <v>79421435.359999999</v>
      </c>
      <c r="AD49" s="7">
        <v>266853737.25</v>
      </c>
      <c r="AE49" s="7">
        <v>109896664.08000001</v>
      </c>
      <c r="AF49" s="7">
        <v>87487422.459999993</v>
      </c>
      <c r="AG49" s="12">
        <v>84160278.680000007</v>
      </c>
      <c r="AH49" s="7">
        <v>281544365.22000003</v>
      </c>
    </row>
    <row r="50" spans="1:34" x14ac:dyDescent="0.25">
      <c r="A50" s="2" t="s">
        <v>20</v>
      </c>
      <c r="B50" s="3">
        <v>17</v>
      </c>
      <c r="C50" s="4">
        <v>10546138.526419889</v>
      </c>
      <c r="D50" s="4">
        <v>3104178.2378870128</v>
      </c>
      <c r="E50" s="4">
        <v>14702255.230441131</v>
      </c>
      <c r="F50" s="4">
        <v>28352571.994748034</v>
      </c>
      <c r="G50" s="4">
        <v>10980228.266213924</v>
      </c>
      <c r="H50" s="4">
        <v>3278952.0699554533</v>
      </c>
      <c r="I50" s="11">
        <v>16035873.862144547</v>
      </c>
      <c r="J50" s="4">
        <v>30295054.198313929</v>
      </c>
      <c r="K50" s="4">
        <v>11603588.476325037</v>
      </c>
      <c r="L50" s="4">
        <v>3549467.7757340139</v>
      </c>
      <c r="M50" s="4">
        <v>17209981.58099566</v>
      </c>
      <c r="N50" s="4">
        <v>32363037.833054714</v>
      </c>
      <c r="O50" s="4">
        <v>12045109.087475218</v>
      </c>
      <c r="P50" s="4">
        <v>3769809.4245731202</v>
      </c>
      <c r="Q50" s="11">
        <v>18511453.168963507</v>
      </c>
      <c r="R50" s="4">
        <v>34326371.681011841</v>
      </c>
      <c r="S50" s="4">
        <v>12392409.32906588</v>
      </c>
      <c r="T50" s="4">
        <v>4008921.5188201261</v>
      </c>
      <c r="U50" s="4">
        <v>19805815.059674319</v>
      </c>
      <c r="V50" s="4">
        <v>36207145.907560326</v>
      </c>
      <c r="W50" s="4">
        <v>12657370.005084421</v>
      </c>
      <c r="X50" s="4">
        <v>4182010.7737351009</v>
      </c>
      <c r="Y50" s="11">
        <v>21226624.93661242</v>
      </c>
      <c r="Z50" s="4">
        <v>38066005.715431944</v>
      </c>
      <c r="AA50" s="4">
        <v>13024473.770516681</v>
      </c>
      <c r="AB50" s="4">
        <v>4435171.325173066</v>
      </c>
      <c r="AC50" s="4">
        <v>22620225.733425085</v>
      </c>
      <c r="AD50" s="4">
        <v>40079870.829114817</v>
      </c>
      <c r="AE50" s="4">
        <v>13412237.324903626</v>
      </c>
      <c r="AF50" s="4">
        <v>4646810.0982153676</v>
      </c>
      <c r="AG50" s="11">
        <v>24020965.190627266</v>
      </c>
      <c r="AH50" s="4">
        <v>42080012.613746248</v>
      </c>
    </row>
    <row r="51" spans="1:34" x14ac:dyDescent="0.25">
      <c r="A51" s="5" t="s">
        <v>21</v>
      </c>
      <c r="B51" s="6">
        <v>18</v>
      </c>
      <c r="C51" s="7">
        <v>60928846.560000002</v>
      </c>
      <c r="D51" s="7">
        <v>39716785.489999995</v>
      </c>
      <c r="E51" s="7">
        <v>49915209.660000004</v>
      </c>
      <c r="F51" s="7">
        <v>150560841.71000001</v>
      </c>
      <c r="G51" s="7">
        <v>64598045.140000001</v>
      </c>
      <c r="H51" s="7">
        <v>41800124.579999998</v>
      </c>
      <c r="I51" s="12">
        <v>54039331.659999996</v>
      </c>
      <c r="J51" s="7">
        <v>160437501.38</v>
      </c>
      <c r="K51" s="7">
        <v>67301402.269999996</v>
      </c>
      <c r="L51" s="7">
        <v>45283653.910000004</v>
      </c>
      <c r="M51" s="7">
        <v>58184150.430000007</v>
      </c>
      <c r="N51" s="7">
        <v>170769206.61000001</v>
      </c>
      <c r="O51" s="7">
        <v>71122286.670000002</v>
      </c>
      <c r="P51" s="7">
        <v>48141757.039999999</v>
      </c>
      <c r="Q51" s="12">
        <v>61355963.990000002</v>
      </c>
      <c r="R51" s="7">
        <v>180620007.69</v>
      </c>
      <c r="S51" s="7">
        <v>73187502</v>
      </c>
      <c r="T51" s="7">
        <v>50818656.579999998</v>
      </c>
      <c r="U51" s="7">
        <v>65791333.090000018</v>
      </c>
      <c r="V51" s="7">
        <v>189797490.91999999</v>
      </c>
      <c r="W51" s="7">
        <v>75824793</v>
      </c>
      <c r="X51" s="7">
        <v>53807660.530000001</v>
      </c>
      <c r="Y51" s="12">
        <v>69904462.590000004</v>
      </c>
      <c r="Z51" s="7">
        <v>199536916.61000001</v>
      </c>
      <c r="AA51" s="7">
        <v>78343559</v>
      </c>
      <c r="AB51" s="7">
        <v>56752511.269999996</v>
      </c>
      <c r="AC51" s="7">
        <v>74717908.780000001</v>
      </c>
      <c r="AD51" s="7">
        <v>209813979.94999999</v>
      </c>
      <c r="AE51" s="7">
        <v>79706581</v>
      </c>
      <c r="AF51" s="7">
        <v>61255669.609999999</v>
      </c>
      <c r="AG51" s="12">
        <v>79695098.249999985</v>
      </c>
      <c r="AH51" s="7">
        <v>220657348.58000001</v>
      </c>
    </row>
    <row r="52" spans="1:34" x14ac:dyDescent="0.25">
      <c r="A52" s="2" t="s">
        <v>22</v>
      </c>
      <c r="B52" s="3">
        <v>19</v>
      </c>
      <c r="C52" s="4">
        <v>12175130.51</v>
      </c>
      <c r="D52" s="4">
        <v>11736799.43</v>
      </c>
      <c r="E52" s="4">
        <v>11649974.220000001</v>
      </c>
      <c r="F52" s="4">
        <v>35561904.170000002</v>
      </c>
      <c r="G52" s="4">
        <v>12906360.449999999</v>
      </c>
      <c r="H52" s="4">
        <v>12307969.780000001</v>
      </c>
      <c r="I52" s="11">
        <v>12799660.08</v>
      </c>
      <c r="J52" s="4">
        <v>38013990.299999997</v>
      </c>
      <c r="K52" s="4">
        <v>13342966.5</v>
      </c>
      <c r="L52" s="4">
        <v>12975788.799999999</v>
      </c>
      <c r="M52" s="4">
        <v>13786150.84</v>
      </c>
      <c r="N52" s="4">
        <v>40104906.130000003</v>
      </c>
      <c r="O52" s="4">
        <v>13787897.039999999</v>
      </c>
      <c r="P52" s="4">
        <v>13596871.419999998</v>
      </c>
      <c r="Q52" s="11">
        <v>14806088.609999999</v>
      </c>
      <c r="R52" s="4">
        <v>42190857.090000004</v>
      </c>
      <c r="S52" s="4">
        <v>14608394.189999999</v>
      </c>
      <c r="T52" s="4">
        <v>13866084.57</v>
      </c>
      <c r="U52" s="4">
        <v>15684960.77</v>
      </c>
      <c r="V52" s="4">
        <v>44159439.520000003</v>
      </c>
      <c r="W52" s="4">
        <v>15201597.450000001</v>
      </c>
      <c r="X52" s="4">
        <v>14207788.740000002</v>
      </c>
      <c r="Y52" s="11">
        <v>16552917.779999997</v>
      </c>
      <c r="Z52" s="4">
        <v>45962303.990000002</v>
      </c>
      <c r="AA52" s="4">
        <v>15607916.26</v>
      </c>
      <c r="AB52" s="4">
        <v>14762281.270000001</v>
      </c>
      <c r="AC52" s="4">
        <v>17480623.150000002</v>
      </c>
      <c r="AD52" s="4">
        <v>47850820.670000002</v>
      </c>
      <c r="AE52" s="4">
        <v>15716820.4</v>
      </c>
      <c r="AF52" s="4">
        <v>15670422.489999998</v>
      </c>
      <c r="AG52" s="11">
        <v>18620508.030000001</v>
      </c>
      <c r="AH52" s="4">
        <v>50007750.909999996</v>
      </c>
    </row>
    <row r="53" spans="1:34" x14ac:dyDescent="0.25">
      <c r="A53" s="5" t="s">
        <v>23</v>
      </c>
      <c r="B53" s="6">
        <v>21</v>
      </c>
      <c r="C53" s="7">
        <v>24361422.169999998</v>
      </c>
      <c r="D53" s="7">
        <v>61251046.659999996</v>
      </c>
      <c r="E53" s="7">
        <v>25611202.770000003</v>
      </c>
      <c r="F53" s="7">
        <v>111223671.59999999</v>
      </c>
      <c r="G53" s="7">
        <v>25063705.829999998</v>
      </c>
      <c r="H53" s="7">
        <v>66147166.450000003</v>
      </c>
      <c r="I53" s="12">
        <v>27750551</v>
      </c>
      <c r="J53" s="7">
        <v>118961423.26000001</v>
      </c>
      <c r="K53" s="7">
        <v>26207593.02</v>
      </c>
      <c r="L53" s="7">
        <v>72102851.890000001</v>
      </c>
      <c r="M53" s="7">
        <v>29724523.100000001</v>
      </c>
      <c r="N53" s="7">
        <v>128034968.02</v>
      </c>
      <c r="O53" s="7">
        <v>27111064.259999998</v>
      </c>
      <c r="P53" s="7">
        <v>78369270.789999992</v>
      </c>
      <c r="Q53" s="12">
        <v>31783516.18</v>
      </c>
      <c r="R53" s="7">
        <v>137263851.22999999</v>
      </c>
      <c r="S53" s="7">
        <v>28648923.800000001</v>
      </c>
      <c r="T53" s="7">
        <v>83806853.719999999</v>
      </c>
      <c r="U53" s="7">
        <v>33869457.07</v>
      </c>
      <c r="V53" s="7">
        <v>146325234.58000001</v>
      </c>
      <c r="W53" s="7">
        <v>31106542.240000002</v>
      </c>
      <c r="X53" s="7">
        <v>87963758.879999995</v>
      </c>
      <c r="Y53" s="12">
        <v>36061049.880000003</v>
      </c>
      <c r="Z53" s="7">
        <v>155131351</v>
      </c>
      <c r="AA53" s="7">
        <v>32911140</v>
      </c>
      <c r="AB53" s="7">
        <v>91298160</v>
      </c>
      <c r="AC53" s="7">
        <v>38714610</v>
      </c>
      <c r="AD53" s="7">
        <v>162923920</v>
      </c>
      <c r="AE53" s="7">
        <v>31617876.890000001</v>
      </c>
      <c r="AF53" s="7">
        <v>93347098.810000002</v>
      </c>
      <c r="AG53" s="12">
        <v>41233442.000000015</v>
      </c>
      <c r="AH53" s="7">
        <v>166198417.69999999</v>
      </c>
    </row>
    <row r="54" spans="1:34" x14ac:dyDescent="0.25">
      <c r="A54" s="2" t="s">
        <v>24</v>
      </c>
      <c r="B54" s="3">
        <v>31</v>
      </c>
      <c r="C54" s="4">
        <v>4179553.3600000003</v>
      </c>
      <c r="D54" s="4">
        <v>307208511.49000001</v>
      </c>
      <c r="E54" s="4">
        <v>763795415.95000005</v>
      </c>
      <c r="F54" s="4">
        <v>1075183480.8099999</v>
      </c>
      <c r="G54" s="4">
        <v>4306608.91</v>
      </c>
      <c r="H54" s="4">
        <v>320528460.76999998</v>
      </c>
      <c r="I54" s="11">
        <v>822723156.74000001</v>
      </c>
      <c r="J54" s="4">
        <v>1147558226.4100001</v>
      </c>
      <c r="K54" s="4">
        <v>4328569.5999999996</v>
      </c>
      <c r="L54" s="4">
        <v>333200916.88999999</v>
      </c>
      <c r="M54" s="4">
        <v>884998438.41000009</v>
      </c>
      <c r="N54" s="4">
        <v>1222527924.8900001</v>
      </c>
      <c r="O54" s="4">
        <v>4356347.0599999996</v>
      </c>
      <c r="P54" s="4">
        <v>352218557.23000002</v>
      </c>
      <c r="Q54" s="11">
        <v>940119669.16999984</v>
      </c>
      <c r="R54" s="4">
        <v>1296694573.47</v>
      </c>
      <c r="S54" s="4">
        <v>4336923.87</v>
      </c>
      <c r="T54" s="4">
        <v>370526481.13</v>
      </c>
      <c r="U54" s="4">
        <v>998525724.11999989</v>
      </c>
      <c r="V54" s="4">
        <v>1373389129.1099999</v>
      </c>
      <c r="W54" s="4">
        <v>4331582.34</v>
      </c>
      <c r="X54" s="4">
        <v>387183153.97000003</v>
      </c>
      <c r="Y54" s="11">
        <v>1063049111.0699999</v>
      </c>
      <c r="Z54" s="4">
        <v>1454563847.3800001</v>
      </c>
      <c r="AA54" s="4">
        <v>4299313.1900000004</v>
      </c>
      <c r="AB54" s="4">
        <v>396695423.93000001</v>
      </c>
      <c r="AC54" s="4">
        <v>1139083460.6299999</v>
      </c>
      <c r="AD54" s="4">
        <v>1540078197.75</v>
      </c>
      <c r="AE54" s="4">
        <v>4307839.8099999996</v>
      </c>
      <c r="AF54" s="4">
        <v>422027523.74000001</v>
      </c>
      <c r="AG54" s="11">
        <v>1209520386.0200002</v>
      </c>
      <c r="AH54" s="4">
        <v>1635855749.5799999</v>
      </c>
    </row>
    <row r="55" spans="1:34" x14ac:dyDescent="0.25">
      <c r="A55" s="5" t="s">
        <v>25</v>
      </c>
      <c r="B55" s="6">
        <v>32</v>
      </c>
      <c r="C55" s="7">
        <v>119215191.89083034</v>
      </c>
      <c r="D55" s="7">
        <v>472696265.98516977</v>
      </c>
      <c r="E55" s="7">
        <v>314774302.52892172</v>
      </c>
      <c r="F55" s="7">
        <v>906685760.40492213</v>
      </c>
      <c r="G55" s="7">
        <v>117491998.1926524</v>
      </c>
      <c r="H55" s="7">
        <v>503775514.47230625</v>
      </c>
      <c r="I55" s="12">
        <v>344354548.43385541</v>
      </c>
      <c r="J55" s="7">
        <v>965622061.09881377</v>
      </c>
      <c r="K55" s="7">
        <v>115623042.31896439</v>
      </c>
      <c r="L55" s="7">
        <v>533238552.91742212</v>
      </c>
      <c r="M55" s="7">
        <v>379548144.2740497</v>
      </c>
      <c r="N55" s="7">
        <v>1028409739.5104363</v>
      </c>
      <c r="O55" s="7">
        <v>119262602.06307648</v>
      </c>
      <c r="P55" s="7">
        <v>572403910.92390215</v>
      </c>
      <c r="Q55" s="12">
        <v>401877032.88207501</v>
      </c>
      <c r="R55" s="7">
        <v>1093543545.8690536</v>
      </c>
      <c r="S55" s="7">
        <v>119945005.59847949</v>
      </c>
      <c r="T55" s="7">
        <v>602306664.51792383</v>
      </c>
      <c r="U55" s="7">
        <v>426964386.93729067</v>
      </c>
      <c r="V55" s="7">
        <v>1149216057.053694</v>
      </c>
      <c r="W55" s="7">
        <v>120206619.12414955</v>
      </c>
      <c r="X55" s="7">
        <v>629910562.950279</v>
      </c>
      <c r="Y55" s="12">
        <v>456966223.66085666</v>
      </c>
      <c r="Z55" s="7">
        <v>1207083405.735285</v>
      </c>
      <c r="AA55" s="7">
        <v>125320345.30565347</v>
      </c>
      <c r="AB55" s="7">
        <v>660127016.93067539</v>
      </c>
      <c r="AC55" s="7">
        <v>490099114.91831172</v>
      </c>
      <c r="AD55" s="7">
        <v>1275546477.1546407</v>
      </c>
      <c r="AE55" s="7">
        <v>126464894.43736181</v>
      </c>
      <c r="AF55" s="7">
        <v>696378582.55026245</v>
      </c>
      <c r="AG55" s="12">
        <v>520109899.17772543</v>
      </c>
      <c r="AH55" s="7">
        <v>1342953376.1653495</v>
      </c>
    </row>
    <row r="56" spans="1:34" x14ac:dyDescent="0.25">
      <c r="A56" s="2" t="s">
        <v>26</v>
      </c>
      <c r="B56" s="3">
        <v>33</v>
      </c>
      <c r="C56" s="4">
        <v>112918833.71040192</v>
      </c>
      <c r="D56" s="4">
        <v>280759340.57946151</v>
      </c>
      <c r="E56" s="4">
        <v>229546447.03684139</v>
      </c>
      <c r="F56" s="4">
        <v>623224621.32670486</v>
      </c>
      <c r="G56" s="4">
        <v>116443467.14104246</v>
      </c>
      <c r="H56" s="4">
        <v>293426597.91296631</v>
      </c>
      <c r="I56" s="11">
        <v>246398064.86009473</v>
      </c>
      <c r="J56" s="4">
        <v>656268129.91410327</v>
      </c>
      <c r="K56" s="4">
        <v>120282577.41968133</v>
      </c>
      <c r="L56" s="4">
        <v>312862433.664446</v>
      </c>
      <c r="M56" s="4">
        <v>258198104.8768374</v>
      </c>
      <c r="N56" s="4">
        <v>691343115.96096468</v>
      </c>
      <c r="O56" s="4">
        <v>123426274.59999999</v>
      </c>
      <c r="P56" s="4">
        <v>329522683.37</v>
      </c>
      <c r="Q56" s="11">
        <v>273706160.09000003</v>
      </c>
      <c r="R56" s="4">
        <v>726655118.05999994</v>
      </c>
      <c r="S56" s="4">
        <v>123360029.72999999</v>
      </c>
      <c r="T56" s="4">
        <v>349643118.15999997</v>
      </c>
      <c r="U56" s="4">
        <v>291956003.06</v>
      </c>
      <c r="V56" s="4">
        <v>764959150.95000005</v>
      </c>
      <c r="W56" s="4">
        <v>130104463.89</v>
      </c>
      <c r="X56" s="4">
        <v>367057551.72000003</v>
      </c>
      <c r="Y56" s="11">
        <v>309603076.56000006</v>
      </c>
      <c r="Z56" s="4">
        <v>806765092.16999996</v>
      </c>
      <c r="AA56" s="4">
        <v>135788713.63999999</v>
      </c>
      <c r="AB56" s="4">
        <v>384067750.07999998</v>
      </c>
      <c r="AC56" s="4">
        <v>329456736</v>
      </c>
      <c r="AD56" s="4">
        <v>849313199.71999991</v>
      </c>
      <c r="AE56" s="4">
        <v>138499030.23000002</v>
      </c>
      <c r="AF56" s="4">
        <v>403187747.25000006</v>
      </c>
      <c r="AG56" s="11">
        <v>352363695.04999995</v>
      </c>
      <c r="AH56" s="4">
        <v>894050472.52999997</v>
      </c>
    </row>
    <row r="57" spans="1:34" x14ac:dyDescent="0.25">
      <c r="A57" s="5" t="s">
        <v>27</v>
      </c>
      <c r="B57" s="6">
        <v>34</v>
      </c>
      <c r="C57" s="7">
        <v>7659306.1900000004</v>
      </c>
      <c r="D57" s="7">
        <v>15569781.099999998</v>
      </c>
      <c r="E57" s="7">
        <v>41449880.920000002</v>
      </c>
      <c r="F57" s="7">
        <v>64678968.200000003</v>
      </c>
      <c r="G57" s="7">
        <v>7571007.6400000006</v>
      </c>
      <c r="H57" s="7">
        <v>16371467.5</v>
      </c>
      <c r="I57" s="12">
        <v>44107399.299999997</v>
      </c>
      <c r="J57" s="7">
        <v>68049874.439999998</v>
      </c>
      <c r="K57" s="7">
        <v>7944355.1299999999</v>
      </c>
      <c r="L57" s="7">
        <v>16397625.98</v>
      </c>
      <c r="M57" s="7">
        <v>47360468.07</v>
      </c>
      <c r="N57" s="7">
        <v>71702449.180000007</v>
      </c>
      <c r="O57" s="7">
        <v>8131040.0300000003</v>
      </c>
      <c r="P57" s="7">
        <v>17387777.109999999</v>
      </c>
      <c r="Q57" s="12">
        <v>50108632.449999996</v>
      </c>
      <c r="R57" s="7">
        <v>75627449.590000004</v>
      </c>
      <c r="S57" s="7">
        <v>7979714.9699999997</v>
      </c>
      <c r="T57" s="7">
        <v>18186107.460000001</v>
      </c>
      <c r="U57" s="7">
        <v>53370259.319999993</v>
      </c>
      <c r="V57" s="7">
        <v>79536081.75</v>
      </c>
      <c r="W57" s="7">
        <v>8138924.9199999999</v>
      </c>
      <c r="X57" s="7">
        <v>18732697.870000001</v>
      </c>
      <c r="Y57" s="12">
        <v>56602828.729999989</v>
      </c>
      <c r="Z57" s="7">
        <v>83474451.549999997</v>
      </c>
      <c r="AA57" s="7">
        <v>8253099.9399999995</v>
      </c>
      <c r="AB57" s="7">
        <v>19718590.100000001</v>
      </c>
      <c r="AC57" s="7">
        <v>59716509.789999999</v>
      </c>
      <c r="AD57" s="7">
        <v>87688199.840000004</v>
      </c>
      <c r="AE57" s="7">
        <v>8419995.9100000001</v>
      </c>
      <c r="AF57" s="7">
        <v>20944498.170000002</v>
      </c>
      <c r="AG57" s="12">
        <v>62936165.729999997</v>
      </c>
      <c r="AH57" s="7">
        <v>92300659.819999993</v>
      </c>
    </row>
    <row r="58" spans="1:34" x14ac:dyDescent="0.25">
      <c r="A58" s="2" t="s">
        <v>28</v>
      </c>
      <c r="B58" s="3">
        <v>35</v>
      </c>
      <c r="C58" s="4">
        <v>187525090</v>
      </c>
      <c r="D58" s="4">
        <v>387969280</v>
      </c>
      <c r="E58" s="4">
        <v>415154470</v>
      </c>
      <c r="F58" s="4">
        <v>990648840</v>
      </c>
      <c r="G58" s="4">
        <v>197010420</v>
      </c>
      <c r="H58" s="4">
        <v>406806370</v>
      </c>
      <c r="I58" s="11">
        <v>450584970</v>
      </c>
      <c r="J58" s="4">
        <v>1054401770</v>
      </c>
      <c r="K58" s="4">
        <v>204290520</v>
      </c>
      <c r="L58" s="4">
        <v>434373740</v>
      </c>
      <c r="M58" s="4">
        <v>485800380</v>
      </c>
      <c r="N58" s="4">
        <v>1124464640</v>
      </c>
      <c r="O58" s="4">
        <v>209513710</v>
      </c>
      <c r="P58" s="4">
        <v>461891400</v>
      </c>
      <c r="Q58" s="11">
        <v>521384690</v>
      </c>
      <c r="R58" s="4">
        <v>1192789800</v>
      </c>
      <c r="S58" s="4">
        <v>216646310</v>
      </c>
      <c r="T58" s="4">
        <v>494593770</v>
      </c>
      <c r="U58" s="4">
        <v>551444430</v>
      </c>
      <c r="V58" s="4">
        <v>1262684500</v>
      </c>
      <c r="W58" s="4">
        <v>226614340</v>
      </c>
      <c r="X58" s="4">
        <v>519715760</v>
      </c>
      <c r="Y58" s="11">
        <v>585064890</v>
      </c>
      <c r="Z58" s="4">
        <v>1331394990</v>
      </c>
      <c r="AA58" s="4">
        <v>239712350</v>
      </c>
      <c r="AB58" s="4">
        <v>543682080</v>
      </c>
      <c r="AC58" s="4">
        <v>621841680</v>
      </c>
      <c r="AD58" s="4">
        <v>1405236110</v>
      </c>
      <c r="AE58" s="4">
        <v>247828400</v>
      </c>
      <c r="AF58" s="4">
        <v>576321300</v>
      </c>
      <c r="AG58" s="11">
        <v>657987800</v>
      </c>
      <c r="AH58" s="4">
        <v>1482137500.0000002</v>
      </c>
    </row>
    <row r="59" spans="1:34" x14ac:dyDescent="0.25">
      <c r="A59" s="5" t="s">
        <v>29</v>
      </c>
      <c r="B59" s="6">
        <v>36</v>
      </c>
      <c r="C59" s="7">
        <v>19351740</v>
      </c>
      <c r="D59" s="7">
        <v>133822790</v>
      </c>
      <c r="E59" s="7">
        <v>118290760</v>
      </c>
      <c r="F59" s="7">
        <v>271465280</v>
      </c>
      <c r="G59" s="7">
        <v>19989040</v>
      </c>
      <c r="H59" s="7">
        <v>141113130</v>
      </c>
      <c r="I59" s="12">
        <v>129443670</v>
      </c>
      <c r="J59" s="7">
        <v>290545840</v>
      </c>
      <c r="K59" s="7">
        <v>20539120</v>
      </c>
      <c r="L59" s="7">
        <v>149156760</v>
      </c>
      <c r="M59" s="7">
        <v>140689730</v>
      </c>
      <c r="N59" s="7">
        <v>310385590</v>
      </c>
      <c r="O59" s="7">
        <v>21566150</v>
      </c>
      <c r="P59" s="7">
        <v>160887790</v>
      </c>
      <c r="Q59" s="12">
        <v>148645160</v>
      </c>
      <c r="R59" s="7">
        <v>331099110</v>
      </c>
      <c r="S59" s="7">
        <v>22134230</v>
      </c>
      <c r="T59" s="7">
        <v>166670820</v>
      </c>
      <c r="U59" s="7">
        <v>160546170</v>
      </c>
      <c r="V59" s="7">
        <v>349351230</v>
      </c>
      <c r="W59" s="7">
        <v>23518720</v>
      </c>
      <c r="X59" s="7">
        <v>173745750</v>
      </c>
      <c r="Y59" s="12">
        <v>171112730</v>
      </c>
      <c r="Z59" s="7">
        <v>368377200</v>
      </c>
      <c r="AA59" s="7">
        <v>24993570</v>
      </c>
      <c r="AB59" s="7">
        <v>179909820</v>
      </c>
      <c r="AC59" s="7">
        <v>182920960</v>
      </c>
      <c r="AD59" s="7">
        <v>387824350</v>
      </c>
      <c r="AE59" s="7">
        <v>25885710</v>
      </c>
      <c r="AF59" s="7">
        <v>188019670</v>
      </c>
      <c r="AG59" s="12">
        <v>196054330</v>
      </c>
      <c r="AH59" s="7">
        <v>409959690</v>
      </c>
    </row>
    <row r="60" spans="1:34" x14ac:dyDescent="0.25">
      <c r="A60" s="2" t="s">
        <v>30</v>
      </c>
      <c r="B60" s="3">
        <v>51</v>
      </c>
      <c r="C60" s="4">
        <v>17226636.600000001</v>
      </c>
      <c r="D60" s="4">
        <v>15315332.800000001</v>
      </c>
      <c r="E60" s="4">
        <v>61207380.299999997</v>
      </c>
      <c r="F60" s="4">
        <v>93749349.700000003</v>
      </c>
      <c r="G60" s="4">
        <v>17510981.600000001</v>
      </c>
      <c r="H60" s="4">
        <v>15958104.300000001</v>
      </c>
      <c r="I60" s="11">
        <v>66522545.899999999</v>
      </c>
      <c r="J60" s="4">
        <v>99991631.900000006</v>
      </c>
      <c r="K60" s="4">
        <v>18414002.100000001</v>
      </c>
      <c r="L60" s="4">
        <v>18056985</v>
      </c>
      <c r="M60" s="4">
        <v>70480477.799999997</v>
      </c>
      <c r="N60" s="4">
        <v>106951465</v>
      </c>
      <c r="O60" s="4">
        <v>18898644.899999999</v>
      </c>
      <c r="P60" s="4">
        <v>19317552.700000003</v>
      </c>
      <c r="Q60" s="11">
        <v>75887383.099999994</v>
      </c>
      <c r="R60" s="4">
        <v>114103580.8</v>
      </c>
      <c r="S60" s="4">
        <v>19697314</v>
      </c>
      <c r="T60" s="4">
        <v>20233508.299999997</v>
      </c>
      <c r="U60" s="4">
        <v>81856752.400000021</v>
      </c>
      <c r="V60" s="4">
        <v>121787574.7</v>
      </c>
      <c r="W60" s="4">
        <v>20077911.029999997</v>
      </c>
      <c r="X60" s="4">
        <v>21387827.890000001</v>
      </c>
      <c r="Y60" s="11">
        <v>87660823.309999987</v>
      </c>
      <c r="Z60" s="4">
        <v>129126562.20999999</v>
      </c>
      <c r="AA60" s="4">
        <v>20801055.32</v>
      </c>
      <c r="AB60" s="4">
        <v>22597763.300000001</v>
      </c>
      <c r="AC60" s="4">
        <v>93887509.50999999</v>
      </c>
      <c r="AD60" s="4">
        <v>137286328.13999999</v>
      </c>
      <c r="AE60" s="4">
        <v>21334548.469999999</v>
      </c>
      <c r="AF60" s="4">
        <v>23692393.34</v>
      </c>
      <c r="AG60" s="11">
        <v>99937262.289999977</v>
      </c>
      <c r="AH60" s="4">
        <v>144964204.09</v>
      </c>
    </row>
    <row r="61" spans="1:34" x14ac:dyDescent="0.25">
      <c r="A61" s="5" t="s">
        <v>31</v>
      </c>
      <c r="B61" s="6">
        <v>52</v>
      </c>
      <c r="C61" s="7">
        <v>35410137.060000002</v>
      </c>
      <c r="D61" s="7">
        <v>9012732.5700000003</v>
      </c>
      <c r="E61" s="7">
        <v>25699856.500000004</v>
      </c>
      <c r="F61" s="7">
        <v>70122726.129999995</v>
      </c>
      <c r="G61" s="7">
        <v>30401307.300000001</v>
      </c>
      <c r="H61" s="7">
        <v>9510144.4399999995</v>
      </c>
      <c r="I61" s="12">
        <v>27467688.839999996</v>
      </c>
      <c r="J61" s="7">
        <v>67379140.579999998</v>
      </c>
      <c r="K61" s="7">
        <v>27196184.370000001</v>
      </c>
      <c r="L61" s="7">
        <v>9881092.9000000004</v>
      </c>
      <c r="M61" s="7">
        <v>29263535.189999994</v>
      </c>
      <c r="N61" s="7">
        <v>66340812.439999998</v>
      </c>
      <c r="O61" s="7">
        <v>28201245.920000002</v>
      </c>
      <c r="P61" s="7">
        <v>10343613.699999999</v>
      </c>
      <c r="Q61" s="12">
        <v>31221854.810000002</v>
      </c>
      <c r="R61" s="7">
        <v>69766714.409999996</v>
      </c>
      <c r="S61" s="7">
        <v>28941063.969999999</v>
      </c>
      <c r="T61" s="7">
        <v>11008269.459999999</v>
      </c>
      <c r="U61" s="7">
        <v>33423630.360000003</v>
      </c>
      <c r="V61" s="7">
        <v>73372963.799999997</v>
      </c>
      <c r="W61" s="7">
        <v>42139613.010000005</v>
      </c>
      <c r="X61" s="7">
        <v>11650323.42</v>
      </c>
      <c r="Y61" s="12">
        <v>35548049.369999997</v>
      </c>
      <c r="Z61" s="7">
        <v>89337985.799999997</v>
      </c>
      <c r="AA61" s="7">
        <v>44087781.480000004</v>
      </c>
      <c r="AB61" s="7">
        <v>12529196.550000001</v>
      </c>
      <c r="AC61" s="7">
        <v>37920770.75</v>
      </c>
      <c r="AD61" s="7">
        <v>94537748.790000007</v>
      </c>
      <c r="AE61" s="7">
        <v>40514793.460000001</v>
      </c>
      <c r="AF61" s="7">
        <v>13411788.01</v>
      </c>
      <c r="AG61" s="12">
        <v>40718411.729999989</v>
      </c>
      <c r="AH61" s="7">
        <v>94644993.200000003</v>
      </c>
    </row>
    <row r="62" spans="1:34" x14ac:dyDescent="0.25">
      <c r="A62" s="2" t="s">
        <v>32</v>
      </c>
      <c r="B62" s="3">
        <v>53</v>
      </c>
      <c r="C62" s="4">
        <v>14593092.190000001</v>
      </c>
      <c r="D62" s="4">
        <v>5045459.7699999996</v>
      </c>
      <c r="E62" s="4">
        <v>24208056.709999997</v>
      </c>
      <c r="F62" s="4">
        <v>43846608.659999996</v>
      </c>
      <c r="G62" s="4">
        <v>14909120.470000001</v>
      </c>
      <c r="H62" s="4">
        <v>5480485.6300000008</v>
      </c>
      <c r="I62" s="11">
        <v>25944521.419999998</v>
      </c>
      <c r="J62" s="4">
        <v>46334127.520000003</v>
      </c>
      <c r="K62" s="4">
        <v>15375127.399999999</v>
      </c>
      <c r="L62" s="4">
        <v>5863646.0899999999</v>
      </c>
      <c r="M62" s="4">
        <v>27624414.040000003</v>
      </c>
      <c r="N62" s="4">
        <v>48863187.539999999</v>
      </c>
      <c r="O62" s="4">
        <v>15810269.290000001</v>
      </c>
      <c r="P62" s="4">
        <v>6169842.7400000002</v>
      </c>
      <c r="Q62" s="11">
        <v>29525076.599999998</v>
      </c>
      <c r="R62" s="4">
        <v>51505188.640000001</v>
      </c>
      <c r="S62" s="4">
        <v>16408540.82</v>
      </c>
      <c r="T62" s="4">
        <v>6482945.2699999996</v>
      </c>
      <c r="U62" s="4">
        <v>31216488.140000001</v>
      </c>
      <c r="V62" s="4">
        <v>54107974.229999997</v>
      </c>
      <c r="W62" s="4">
        <v>16956124.899999999</v>
      </c>
      <c r="X62" s="4">
        <v>6775900.7999999998</v>
      </c>
      <c r="Y62" s="11">
        <v>33038767.599999998</v>
      </c>
      <c r="Z62" s="4">
        <v>56770793.299999997</v>
      </c>
      <c r="AA62" s="4">
        <v>17386033.699999999</v>
      </c>
      <c r="AB62" s="4">
        <v>7303019.1999999993</v>
      </c>
      <c r="AC62" s="4">
        <v>35016259.399999999</v>
      </c>
      <c r="AD62" s="4">
        <v>59705312.200000003</v>
      </c>
      <c r="AE62" s="4">
        <v>18209368.600000001</v>
      </c>
      <c r="AF62" s="4">
        <v>7754838.5999999996</v>
      </c>
      <c r="AG62" s="11">
        <v>36823869.900000006</v>
      </c>
      <c r="AH62" s="4">
        <v>62788077.100000001</v>
      </c>
    </row>
    <row r="63" spans="1:34" x14ac:dyDescent="0.25">
      <c r="A63" s="5" t="s">
        <v>33</v>
      </c>
      <c r="B63" s="6">
        <v>61</v>
      </c>
      <c r="C63" s="7">
        <v>25463365.5</v>
      </c>
      <c r="D63" s="7">
        <v>22957061.199999999</v>
      </c>
      <c r="E63" s="7">
        <v>37645428.399999999</v>
      </c>
      <c r="F63" s="7">
        <v>86065854.900000006</v>
      </c>
      <c r="G63" s="7">
        <v>26704443.300000001</v>
      </c>
      <c r="H63" s="7">
        <v>24385435.799999997</v>
      </c>
      <c r="I63" s="12">
        <v>39707711.799999997</v>
      </c>
      <c r="J63" s="7">
        <v>90797590.900000006</v>
      </c>
      <c r="K63" s="7">
        <v>27792132.300000001</v>
      </c>
      <c r="L63" s="7">
        <v>26160388.600000001</v>
      </c>
      <c r="M63" s="7">
        <v>42209407.699999996</v>
      </c>
      <c r="N63" s="7">
        <v>96161928.400000006</v>
      </c>
      <c r="O63" s="7">
        <v>28991668.600000001</v>
      </c>
      <c r="P63" s="7">
        <v>28118827</v>
      </c>
      <c r="Q63" s="12">
        <v>44869843.800000004</v>
      </c>
      <c r="R63" s="7">
        <v>101980339.40000001</v>
      </c>
      <c r="S63" s="7">
        <v>29562229.300000001</v>
      </c>
      <c r="T63" s="7">
        <v>30015889.399999999</v>
      </c>
      <c r="U63" s="7">
        <v>47536844.299999997</v>
      </c>
      <c r="V63" s="7">
        <v>107114962.90000001</v>
      </c>
      <c r="W63" s="7">
        <v>30194050.399999999</v>
      </c>
      <c r="X63" s="7">
        <v>31755567.400000002</v>
      </c>
      <c r="Y63" s="12">
        <v>50397137.299999997</v>
      </c>
      <c r="Z63" s="7">
        <v>112346755.2</v>
      </c>
      <c r="AA63" s="7">
        <v>32230806.100000001</v>
      </c>
      <c r="AB63" s="7">
        <v>32946076.099999998</v>
      </c>
      <c r="AC63" s="7">
        <v>53016549.400000006</v>
      </c>
      <c r="AD63" s="7">
        <v>118193431.59999999</v>
      </c>
      <c r="AE63" s="7">
        <v>34028283.899999999</v>
      </c>
      <c r="AF63" s="7">
        <v>34429717.299999997</v>
      </c>
      <c r="AG63" s="12">
        <v>55848735.699999996</v>
      </c>
      <c r="AH63" s="7">
        <v>124306736.90000001</v>
      </c>
    </row>
    <row r="64" spans="1:34" x14ac:dyDescent="0.25">
      <c r="A64" s="2" t="s">
        <v>34</v>
      </c>
      <c r="B64" s="3">
        <v>62</v>
      </c>
      <c r="C64" s="4">
        <v>22352100</v>
      </c>
      <c r="D64" s="4">
        <v>13586300</v>
      </c>
      <c r="E64" s="4">
        <v>20593400</v>
      </c>
      <c r="F64" s="4">
        <v>56531100</v>
      </c>
      <c r="G64" s="4">
        <v>24123800</v>
      </c>
      <c r="H64" s="4">
        <v>13975900</v>
      </c>
      <c r="I64" s="11">
        <v>22394100</v>
      </c>
      <c r="J64" s="4">
        <v>60493000</v>
      </c>
      <c r="K64" s="4">
        <v>25597300</v>
      </c>
      <c r="L64" s="4">
        <v>14851700</v>
      </c>
      <c r="M64" s="4">
        <v>24201100</v>
      </c>
      <c r="N64" s="4">
        <v>64649200</v>
      </c>
      <c r="O64" s="4">
        <v>27847500</v>
      </c>
      <c r="P64" s="4">
        <v>15777900</v>
      </c>
      <c r="Q64" s="11">
        <v>25786400</v>
      </c>
      <c r="R64" s="4">
        <v>69411000</v>
      </c>
      <c r="S64" s="4">
        <v>28501700</v>
      </c>
      <c r="T64" s="4">
        <v>17607100</v>
      </c>
      <c r="U64" s="4">
        <v>27615700</v>
      </c>
      <c r="V64" s="4">
        <v>73724500</v>
      </c>
      <c r="W64" s="4">
        <v>29686440</v>
      </c>
      <c r="X64" s="4">
        <v>19022420</v>
      </c>
      <c r="Y64" s="11">
        <v>30182100</v>
      </c>
      <c r="Z64" s="4">
        <v>78890970</v>
      </c>
      <c r="AA64" s="4">
        <v>31296250</v>
      </c>
      <c r="AB64" s="4">
        <v>20462160</v>
      </c>
      <c r="AC64" s="4">
        <v>32151080</v>
      </c>
      <c r="AD64" s="4">
        <v>83909490</v>
      </c>
      <c r="AE64" s="4">
        <v>33257470</v>
      </c>
      <c r="AF64" s="4">
        <v>21966550</v>
      </c>
      <c r="AG64" s="11">
        <v>34341100</v>
      </c>
      <c r="AH64" s="4">
        <v>89565100</v>
      </c>
    </row>
    <row r="65" spans="1:34" x14ac:dyDescent="0.25">
      <c r="A65" s="5" t="s">
        <v>35</v>
      </c>
      <c r="B65" s="6">
        <v>63</v>
      </c>
      <c r="C65" s="7">
        <v>37383267.299999997</v>
      </c>
      <c r="D65" s="7">
        <v>18184042.900000002</v>
      </c>
      <c r="E65" s="7">
        <v>29737687.800000001</v>
      </c>
      <c r="F65" s="7">
        <v>85304998</v>
      </c>
      <c r="G65" s="7">
        <v>40833520.5</v>
      </c>
      <c r="H65" s="7">
        <v>18855869</v>
      </c>
      <c r="I65" s="12">
        <v>31562739.399999999</v>
      </c>
      <c r="J65" s="7">
        <v>91252128.900000006</v>
      </c>
      <c r="K65" s="7">
        <v>43157350.299999997</v>
      </c>
      <c r="L65" s="7">
        <v>19881127.399999999</v>
      </c>
      <c r="M65" s="7">
        <v>33659361</v>
      </c>
      <c r="N65" s="7">
        <v>96697838.700000003</v>
      </c>
      <c r="O65" s="7">
        <v>44791733.399999999</v>
      </c>
      <c r="P65" s="7">
        <v>20760185.5</v>
      </c>
      <c r="Q65" s="12">
        <v>36298617.499999993</v>
      </c>
      <c r="R65" s="7">
        <v>101850536.40000001</v>
      </c>
      <c r="S65" s="7">
        <v>46127956</v>
      </c>
      <c r="T65" s="7">
        <v>21739461.199999999</v>
      </c>
      <c r="U65" s="7">
        <v>38911980.5</v>
      </c>
      <c r="V65" s="7">
        <v>106779397.59999999</v>
      </c>
      <c r="W65" s="7">
        <v>46300996.379999995</v>
      </c>
      <c r="X65" s="7">
        <v>22867756.219999999</v>
      </c>
      <c r="Y65" s="12">
        <v>41694363.910000011</v>
      </c>
      <c r="Z65" s="7">
        <v>110863116.51000001</v>
      </c>
      <c r="AA65" s="7">
        <v>46966257.350000001</v>
      </c>
      <c r="AB65" s="7">
        <v>24262818.550000001</v>
      </c>
      <c r="AC65" s="7">
        <v>44508454.489999995</v>
      </c>
      <c r="AD65" s="7">
        <v>115737530.38</v>
      </c>
      <c r="AE65" s="7">
        <v>48917020.43</v>
      </c>
      <c r="AF65" s="7">
        <v>25641015.870000001</v>
      </c>
      <c r="AG65" s="12">
        <v>47305811.599999994</v>
      </c>
      <c r="AH65" s="7">
        <v>121863847.88</v>
      </c>
    </row>
    <row r="66" spans="1:34" x14ac:dyDescent="0.25">
      <c r="A66" s="2" t="s">
        <v>36</v>
      </c>
      <c r="B66" s="3">
        <v>64</v>
      </c>
      <c r="C66" s="4">
        <v>212328664.34999999</v>
      </c>
      <c r="D66" s="4">
        <v>119743875.01999998</v>
      </c>
      <c r="E66" s="4">
        <v>51220462.840000011</v>
      </c>
      <c r="F66" s="4">
        <v>383293002.20999998</v>
      </c>
      <c r="G66" s="4">
        <v>233799887.47</v>
      </c>
      <c r="H66" s="4">
        <v>117387984.59999999</v>
      </c>
      <c r="I66" s="11">
        <v>56247511.32</v>
      </c>
      <c r="J66" s="4">
        <v>407435383.38999999</v>
      </c>
      <c r="K66" s="4">
        <v>252436084.73999998</v>
      </c>
      <c r="L66" s="4">
        <v>115859818.94999999</v>
      </c>
      <c r="M66" s="4">
        <v>60581806.960000008</v>
      </c>
      <c r="N66" s="4">
        <v>428877710.63999999</v>
      </c>
      <c r="O66" s="4">
        <v>258196681.97</v>
      </c>
      <c r="P66" s="4">
        <v>115650792.56999999</v>
      </c>
      <c r="Q66" s="11">
        <v>64685432.219999999</v>
      </c>
      <c r="R66" s="4">
        <v>438532906.74000001</v>
      </c>
      <c r="S66" s="4">
        <v>258992528.17999998</v>
      </c>
      <c r="T66" s="4">
        <v>117920274.09</v>
      </c>
      <c r="U66" s="4">
        <v>69116246.559999987</v>
      </c>
      <c r="V66" s="4">
        <v>446029048.83999997</v>
      </c>
      <c r="W66" s="4">
        <v>248912034.12</v>
      </c>
      <c r="X66" s="4">
        <v>119981008.53</v>
      </c>
      <c r="Y66" s="11">
        <v>71783313.580000013</v>
      </c>
      <c r="Z66" s="4">
        <v>440676356.22000003</v>
      </c>
      <c r="AA66" s="4">
        <v>241280723.57999998</v>
      </c>
      <c r="AB66" s="4">
        <v>123815176.18000001</v>
      </c>
      <c r="AC66" s="4">
        <v>73991621.989999995</v>
      </c>
      <c r="AD66" s="4">
        <v>439087521.74000001</v>
      </c>
      <c r="AE66" s="4">
        <v>245486816.44</v>
      </c>
      <c r="AF66" s="4">
        <v>129271162.18000001</v>
      </c>
      <c r="AG66" s="11">
        <v>78089500.810000017</v>
      </c>
      <c r="AH66" s="4">
        <v>452847479.44999999</v>
      </c>
    </row>
    <row r="67" spans="1:34" x14ac:dyDescent="0.25">
      <c r="A67" s="5" t="s">
        <v>37</v>
      </c>
      <c r="B67" s="6">
        <v>65</v>
      </c>
      <c r="C67" s="7">
        <v>16825012.699999999</v>
      </c>
      <c r="D67" s="7">
        <v>7692278.0299999993</v>
      </c>
      <c r="E67" s="7">
        <v>10401287.43</v>
      </c>
      <c r="F67" s="7">
        <v>34918578.159999996</v>
      </c>
      <c r="G67" s="7">
        <v>18121551.420000002</v>
      </c>
      <c r="H67" s="7">
        <v>8143129.8700000001</v>
      </c>
      <c r="I67" s="12">
        <v>11564357.700000001</v>
      </c>
      <c r="J67" s="7">
        <v>37829038.990000002</v>
      </c>
      <c r="K67" s="7">
        <v>19562416.43</v>
      </c>
      <c r="L67" s="7">
        <v>8676804.6099999994</v>
      </c>
      <c r="M67" s="7">
        <v>12529320.280000001</v>
      </c>
      <c r="N67" s="7">
        <v>40768541.329999998</v>
      </c>
      <c r="O67" s="7">
        <v>21501903.600000001</v>
      </c>
      <c r="P67" s="7">
        <v>9236148.8000000007</v>
      </c>
      <c r="Q67" s="12">
        <v>13353646.879999999</v>
      </c>
      <c r="R67" s="7">
        <v>44091699.280000001</v>
      </c>
      <c r="S67" s="7">
        <v>23367073.920000002</v>
      </c>
      <c r="T67" s="7">
        <v>10020749.57</v>
      </c>
      <c r="U67" s="7">
        <v>14308531.169999998</v>
      </c>
      <c r="V67" s="7">
        <v>47696354.649999999</v>
      </c>
      <c r="W67" s="7">
        <v>23515872.969999999</v>
      </c>
      <c r="X67" s="7">
        <v>10503624.780000001</v>
      </c>
      <c r="Y67" s="12">
        <v>15296500.100000003</v>
      </c>
      <c r="Z67" s="7">
        <v>49315997.859999999</v>
      </c>
      <c r="AA67" s="7">
        <v>23537371.460000001</v>
      </c>
      <c r="AB67" s="7">
        <v>11286262.1</v>
      </c>
      <c r="AC67" s="7">
        <v>16341358.779999999</v>
      </c>
      <c r="AD67" s="7">
        <v>51164992.350000001</v>
      </c>
      <c r="AE67" s="7">
        <v>24863890</v>
      </c>
      <c r="AF67" s="7">
        <v>11949580</v>
      </c>
      <c r="AG67" s="12">
        <v>17721030</v>
      </c>
      <c r="AH67" s="7">
        <v>54534510</v>
      </c>
    </row>
    <row r="68" spans="1:34" x14ac:dyDescent="0.25">
      <c r="A68" s="2" t="s">
        <v>38</v>
      </c>
      <c r="B68" s="3">
        <v>71</v>
      </c>
      <c r="C68" s="4">
        <v>14764780.699999999</v>
      </c>
      <c r="D68" s="4">
        <v>12128388</v>
      </c>
      <c r="E68" s="4">
        <v>24828165.5</v>
      </c>
      <c r="F68" s="4">
        <v>51721334.100000001</v>
      </c>
      <c r="G68" s="4">
        <v>14842141.100000001</v>
      </c>
      <c r="H68" s="4">
        <v>13191494.199999999</v>
      </c>
      <c r="I68" s="11">
        <v>26877262</v>
      </c>
      <c r="J68" s="4">
        <v>54910897.5</v>
      </c>
      <c r="K68" s="4">
        <v>15786339.199999999</v>
      </c>
      <c r="L68" s="4">
        <v>14025561.600000001</v>
      </c>
      <c r="M68" s="4">
        <v>28865685.799999997</v>
      </c>
      <c r="N68" s="4">
        <v>58677586.700000003</v>
      </c>
      <c r="O68" s="4">
        <v>16788298.199999999</v>
      </c>
      <c r="P68" s="4">
        <v>14990246</v>
      </c>
      <c r="Q68" s="11">
        <v>30643954.400000002</v>
      </c>
      <c r="R68" s="4">
        <v>62422498.5</v>
      </c>
      <c r="S68" s="4">
        <v>17472775</v>
      </c>
      <c r="T68" s="4">
        <v>15707640</v>
      </c>
      <c r="U68" s="4">
        <v>33180342.199999999</v>
      </c>
      <c r="V68" s="4">
        <v>66360757</v>
      </c>
      <c r="W68" s="4">
        <v>18109275.199999999</v>
      </c>
      <c r="X68" s="4">
        <v>16735536.100000001</v>
      </c>
      <c r="Y68" s="11">
        <v>35581019.199999996</v>
      </c>
      <c r="Z68" s="4">
        <v>70425330.200000003</v>
      </c>
      <c r="AA68" s="4">
        <v>18800790</v>
      </c>
      <c r="AB68" s="4">
        <v>17473877.5</v>
      </c>
      <c r="AC68" s="4">
        <v>38500994.300000004</v>
      </c>
      <c r="AD68" s="4">
        <v>74771065.900000006</v>
      </c>
      <c r="AE68" s="4">
        <v>19802526.100000001</v>
      </c>
      <c r="AF68" s="4">
        <v>18808189</v>
      </c>
      <c r="AG68" s="11">
        <v>40776226.500000007</v>
      </c>
      <c r="AH68" s="4">
        <v>79495341.099999994</v>
      </c>
    </row>
    <row r="69" spans="1:34" x14ac:dyDescent="0.25">
      <c r="A69" s="5" t="s">
        <v>39</v>
      </c>
      <c r="B69" s="6">
        <v>72</v>
      </c>
      <c r="C69" s="7">
        <v>23982049.849999998</v>
      </c>
      <c r="D69" s="7">
        <v>8458899.879999999</v>
      </c>
      <c r="E69" s="7">
        <v>19311120.859999999</v>
      </c>
      <c r="F69" s="7">
        <v>51752070.609999999</v>
      </c>
      <c r="G69" s="7">
        <v>26616834.120000001</v>
      </c>
      <c r="H69" s="7">
        <v>9204109.6899999995</v>
      </c>
      <c r="I69" s="12">
        <v>21012884.830000002</v>
      </c>
      <c r="J69" s="7">
        <v>56833828.649999999</v>
      </c>
      <c r="K69" s="7">
        <v>29563593.620000001</v>
      </c>
      <c r="L69" s="7">
        <v>10120713.74</v>
      </c>
      <c r="M69" s="7">
        <v>22565221.869999997</v>
      </c>
      <c r="N69" s="7">
        <v>62249529.25</v>
      </c>
      <c r="O69" s="7">
        <v>32937001.200000003</v>
      </c>
      <c r="P69" s="7">
        <v>11108641.550000001</v>
      </c>
      <c r="Q69" s="12">
        <v>24173676.299999997</v>
      </c>
      <c r="R69" s="7">
        <v>68219319.060000002</v>
      </c>
      <c r="S69" s="7">
        <v>31967775.009999998</v>
      </c>
      <c r="T69" s="7">
        <v>13220171.280000001</v>
      </c>
      <c r="U69" s="7">
        <v>26489584.559999995</v>
      </c>
      <c r="V69" s="7">
        <v>71677530.840000004</v>
      </c>
      <c r="W69" s="7">
        <v>35521010.730000004</v>
      </c>
      <c r="X69" s="7">
        <v>18897462.810000002</v>
      </c>
      <c r="Y69" s="12">
        <v>28368728.260000005</v>
      </c>
      <c r="Z69" s="7">
        <v>82787201.819999993</v>
      </c>
      <c r="AA69" s="7">
        <v>39355088.560000002</v>
      </c>
      <c r="AB69" s="7">
        <v>21492689.57</v>
      </c>
      <c r="AC69" s="7">
        <v>30205275.760000002</v>
      </c>
      <c r="AD69" s="7">
        <v>91053053.879999995</v>
      </c>
      <c r="AE69" s="7">
        <v>42442026.75</v>
      </c>
      <c r="AF69" s="7">
        <v>23120349.460000001</v>
      </c>
      <c r="AG69" s="12">
        <v>31989267.280000005</v>
      </c>
      <c r="AH69" s="7">
        <v>97551643.510000005</v>
      </c>
    </row>
    <row r="70" spans="1:34" x14ac:dyDescent="0.25">
      <c r="A70" s="2" t="s">
        <v>40</v>
      </c>
      <c r="B70" s="3">
        <v>73</v>
      </c>
      <c r="C70" s="4">
        <v>51965093.420000002</v>
      </c>
      <c r="D70" s="4">
        <v>44031186.599999994</v>
      </c>
      <c r="E70" s="4">
        <v>75744464.089999989</v>
      </c>
      <c r="F70" s="4">
        <v>171740744.09999999</v>
      </c>
      <c r="G70" s="4">
        <v>54222253.689999998</v>
      </c>
      <c r="H70" s="4">
        <v>47595814.690000005</v>
      </c>
      <c r="I70" s="11">
        <v>83890405.750000015</v>
      </c>
      <c r="J70" s="4">
        <v>185708474.09999999</v>
      </c>
      <c r="K70" s="4">
        <v>56793420.409999996</v>
      </c>
      <c r="L70" s="4">
        <v>51972958.18</v>
      </c>
      <c r="M70" s="4">
        <v>93418209.099999994</v>
      </c>
      <c r="N70" s="4">
        <v>202184587.69999999</v>
      </c>
      <c r="O70" s="4">
        <v>59687810.349999994</v>
      </c>
      <c r="P70" s="4">
        <v>57070100.100000001</v>
      </c>
      <c r="Q70" s="11">
        <v>100831221.66000001</v>
      </c>
      <c r="R70" s="4">
        <v>217589132.09999999</v>
      </c>
      <c r="S70" s="4">
        <v>65813689.650000006</v>
      </c>
      <c r="T70" s="4">
        <v>61495433.180000007</v>
      </c>
      <c r="U70" s="4">
        <v>106678927.8</v>
      </c>
      <c r="V70" s="4">
        <v>233988050.59999999</v>
      </c>
      <c r="W70" s="4">
        <v>69902047.569999993</v>
      </c>
      <c r="X70" s="4">
        <v>66047791.450000003</v>
      </c>
      <c r="Y70" s="11">
        <v>114853154.02000003</v>
      </c>
      <c r="Z70" s="4">
        <v>250802993.05000001</v>
      </c>
      <c r="AA70" s="4">
        <v>74346874.769999996</v>
      </c>
      <c r="AB70" s="4">
        <v>71039360.950000003</v>
      </c>
      <c r="AC70" s="4">
        <v>124036853.39999999</v>
      </c>
      <c r="AD70" s="4">
        <v>269423089.13</v>
      </c>
      <c r="AE70" s="4">
        <v>78187393.650000006</v>
      </c>
      <c r="AF70" s="4">
        <v>75782715.640000001</v>
      </c>
      <c r="AG70" s="11">
        <v>134938506.81999999</v>
      </c>
      <c r="AH70" s="4">
        <v>288908616.10000002</v>
      </c>
    </row>
    <row r="71" spans="1:34" x14ac:dyDescent="0.25">
      <c r="A71" s="5" t="s">
        <v>41</v>
      </c>
      <c r="B71" s="6">
        <v>74</v>
      </c>
      <c r="C71" s="7">
        <v>22037246.550000001</v>
      </c>
      <c r="D71" s="7">
        <v>8828022.6400000006</v>
      </c>
      <c r="E71" s="7">
        <v>17535883.18</v>
      </c>
      <c r="F71" s="7">
        <v>48401152.369999997</v>
      </c>
      <c r="G71" s="7">
        <v>24698098.43</v>
      </c>
      <c r="H71" s="7">
        <v>9793898.0700000003</v>
      </c>
      <c r="I71" s="12">
        <v>19054693.009999998</v>
      </c>
      <c r="J71" s="7">
        <v>53546689.520000003</v>
      </c>
      <c r="K71" s="7">
        <v>28458955.439999998</v>
      </c>
      <c r="L71" s="7">
        <v>10665516.059999999</v>
      </c>
      <c r="M71" s="7">
        <v>20660927.559999999</v>
      </c>
      <c r="N71" s="7">
        <v>59785399.060000002</v>
      </c>
      <c r="O71" s="7">
        <v>30369624.119999997</v>
      </c>
      <c r="P71" s="7">
        <v>11427749.66</v>
      </c>
      <c r="Q71" s="12">
        <v>22471340.530000001</v>
      </c>
      <c r="R71" s="7">
        <v>64268714.310000002</v>
      </c>
      <c r="S71" s="7">
        <v>31069095.560000002</v>
      </c>
      <c r="T71" s="7">
        <v>12675213.34</v>
      </c>
      <c r="U71" s="7">
        <v>24546249.560000002</v>
      </c>
      <c r="V71" s="7">
        <v>68290558.439999998</v>
      </c>
      <c r="W71" s="7">
        <v>32672549.66</v>
      </c>
      <c r="X71" s="7">
        <v>14054375.279999999</v>
      </c>
      <c r="Y71" s="12">
        <v>26261374</v>
      </c>
      <c r="Z71" s="7">
        <v>72988298.959999993</v>
      </c>
      <c r="AA71" s="7">
        <v>33706612.019999996</v>
      </c>
      <c r="AB71" s="7">
        <v>15304454.289999999</v>
      </c>
      <c r="AC71" s="7">
        <v>28736479.259999998</v>
      </c>
      <c r="AD71" s="7">
        <v>77747545.560000002</v>
      </c>
      <c r="AE71" s="7">
        <v>36765880.659999996</v>
      </c>
      <c r="AF71" s="7">
        <v>15940224.65</v>
      </c>
      <c r="AG71" s="12">
        <v>30332391.530000005</v>
      </c>
      <c r="AH71" s="7">
        <v>83038496.859999999</v>
      </c>
    </row>
    <row r="72" spans="1:34" x14ac:dyDescent="0.25">
      <c r="A72" s="2" t="s">
        <v>42</v>
      </c>
      <c r="B72" s="3">
        <v>75</v>
      </c>
      <c r="C72" s="4">
        <v>6215030</v>
      </c>
      <c r="D72" s="4">
        <v>2465960</v>
      </c>
      <c r="E72" s="4">
        <v>6794750</v>
      </c>
      <c r="F72" s="4">
        <v>15475740</v>
      </c>
      <c r="G72" s="4">
        <v>6574940</v>
      </c>
      <c r="H72" s="4">
        <v>2687530</v>
      </c>
      <c r="I72" s="11">
        <v>7406620</v>
      </c>
      <c r="J72" s="4">
        <v>16669090</v>
      </c>
      <c r="K72" s="4">
        <v>7029820</v>
      </c>
      <c r="L72" s="4">
        <v>2895280</v>
      </c>
      <c r="M72" s="4">
        <v>8062000</v>
      </c>
      <c r="N72" s="4">
        <v>17987070</v>
      </c>
      <c r="O72" s="4">
        <v>7506500</v>
      </c>
      <c r="P72" s="4">
        <v>3109680</v>
      </c>
      <c r="Q72" s="11">
        <v>8751390</v>
      </c>
      <c r="R72" s="4">
        <v>19367570</v>
      </c>
      <c r="S72" s="4">
        <v>7981430</v>
      </c>
      <c r="T72" s="4">
        <v>3339460</v>
      </c>
      <c r="U72" s="4">
        <v>9454920</v>
      </c>
      <c r="V72" s="4">
        <v>20775800</v>
      </c>
      <c r="W72" s="4">
        <v>8318920</v>
      </c>
      <c r="X72" s="4">
        <v>3620730</v>
      </c>
      <c r="Y72" s="11">
        <v>10129150</v>
      </c>
      <c r="Z72" s="4">
        <v>22068800</v>
      </c>
      <c r="AA72" s="4">
        <v>8834740</v>
      </c>
      <c r="AB72" s="4">
        <v>3820520</v>
      </c>
      <c r="AC72" s="4">
        <v>10852360</v>
      </c>
      <c r="AD72" s="4">
        <v>23507620</v>
      </c>
      <c r="AE72" s="4">
        <v>9624650</v>
      </c>
      <c r="AF72" s="4">
        <v>3927160</v>
      </c>
      <c r="AG72" s="11">
        <v>11540920</v>
      </c>
      <c r="AH72" s="4">
        <v>25092730</v>
      </c>
    </row>
    <row r="73" spans="1:34" x14ac:dyDescent="0.25">
      <c r="A73" s="5" t="s">
        <v>43</v>
      </c>
      <c r="B73" s="6">
        <v>76</v>
      </c>
      <c r="C73" s="7">
        <v>7831219.9899999993</v>
      </c>
      <c r="D73" s="7">
        <v>2840415.67</v>
      </c>
      <c r="E73" s="7">
        <v>6512196.1600000001</v>
      </c>
      <c r="F73" s="7">
        <v>17183831.829999998</v>
      </c>
      <c r="G73" s="7">
        <v>8501538.9699999988</v>
      </c>
      <c r="H73" s="7">
        <v>3201367.42</v>
      </c>
      <c r="I73" s="12">
        <v>7324598.0900000008</v>
      </c>
      <c r="J73" s="7">
        <v>19027504.489999998</v>
      </c>
      <c r="K73" s="7">
        <v>9141403.4800000004</v>
      </c>
      <c r="L73" s="7">
        <v>3435099.19</v>
      </c>
      <c r="M73" s="7">
        <v>8210383.0899999999</v>
      </c>
      <c r="N73" s="7">
        <v>20786885.760000002</v>
      </c>
      <c r="O73" s="7">
        <v>9684836.0499999989</v>
      </c>
      <c r="P73" s="7">
        <v>3727817.54</v>
      </c>
      <c r="Q73" s="12">
        <v>8814738.959999999</v>
      </c>
      <c r="R73" s="7">
        <v>22227392.550000001</v>
      </c>
      <c r="S73" s="7">
        <v>10269355.949999999</v>
      </c>
      <c r="T73" s="7">
        <v>4572527.95</v>
      </c>
      <c r="U73" s="7">
        <v>9353771.1199999992</v>
      </c>
      <c r="V73" s="7">
        <v>24195655</v>
      </c>
      <c r="W73" s="7">
        <v>10871211.890000001</v>
      </c>
      <c r="X73" s="7">
        <v>5038301.08</v>
      </c>
      <c r="Y73" s="12">
        <v>10054919.18</v>
      </c>
      <c r="Z73" s="7">
        <v>25964432.140000001</v>
      </c>
      <c r="AA73" s="7">
        <v>11352492.949999999</v>
      </c>
      <c r="AB73" s="7">
        <v>5189535.97</v>
      </c>
      <c r="AC73" s="7">
        <v>10982738.129999999</v>
      </c>
      <c r="AD73" s="7">
        <v>27524767.059999999</v>
      </c>
      <c r="AE73" s="7">
        <v>12124618.889999999</v>
      </c>
      <c r="AF73" s="7">
        <v>5620344.6300000008</v>
      </c>
      <c r="AG73" s="12">
        <v>11616995.84</v>
      </c>
      <c r="AH73" s="7">
        <v>29361959.350000001</v>
      </c>
    </row>
    <row r="74" spans="1:34" x14ac:dyDescent="0.25">
      <c r="A74" s="2" t="s">
        <v>44</v>
      </c>
      <c r="B74" s="3">
        <v>81</v>
      </c>
      <c r="C74" s="4">
        <v>5405222.3099999996</v>
      </c>
      <c r="D74" s="4">
        <v>2322546.0099999998</v>
      </c>
      <c r="E74" s="4">
        <v>10700816.24</v>
      </c>
      <c r="F74" s="4">
        <v>18428584.550000001</v>
      </c>
      <c r="G74" s="4">
        <v>5627107.0800000001</v>
      </c>
      <c r="H74" s="4">
        <v>2485999.42</v>
      </c>
      <c r="I74" s="11">
        <v>11484283.66</v>
      </c>
      <c r="J74" s="4">
        <v>19597390.140000001</v>
      </c>
      <c r="K74" s="4">
        <v>5946076.5699999994</v>
      </c>
      <c r="L74" s="4">
        <v>2651492.0099999998</v>
      </c>
      <c r="M74" s="4">
        <v>12402510.219999999</v>
      </c>
      <c r="N74" s="4">
        <v>21000078.809999999</v>
      </c>
      <c r="O74" s="4">
        <v>6175345.9699999997</v>
      </c>
      <c r="P74" s="4">
        <v>2828991.73</v>
      </c>
      <c r="Q74" s="11">
        <v>13096599.409999998</v>
      </c>
      <c r="R74" s="4">
        <v>22100937.109999999</v>
      </c>
      <c r="S74" s="4">
        <v>6654657.1999999993</v>
      </c>
      <c r="T74" s="4">
        <v>3052885.33</v>
      </c>
      <c r="U74" s="4">
        <v>13860191.740000002</v>
      </c>
      <c r="V74" s="4">
        <v>23567734.260000002</v>
      </c>
      <c r="W74" s="4">
        <v>6719489.9800000004</v>
      </c>
      <c r="X74" s="4">
        <v>3194909.65</v>
      </c>
      <c r="Y74" s="11">
        <v>14944656.07</v>
      </c>
      <c r="Z74" s="4">
        <v>24859055.699999999</v>
      </c>
      <c r="AA74" s="4">
        <v>7035679.0699999994</v>
      </c>
      <c r="AB74" s="4">
        <v>3381367.48</v>
      </c>
      <c r="AC74" s="4">
        <v>15874147.249999998</v>
      </c>
      <c r="AD74" s="4">
        <v>26291193.809999999</v>
      </c>
      <c r="AE74" s="4">
        <v>7403355.8700000001</v>
      </c>
      <c r="AF74" s="4">
        <v>3557685.09</v>
      </c>
      <c r="AG74" s="11">
        <v>16850588.650000002</v>
      </c>
      <c r="AH74" s="4">
        <v>27811629.600000001</v>
      </c>
    </row>
    <row r="75" spans="1:34" x14ac:dyDescent="0.25">
      <c r="A75" s="5" t="s">
        <v>45</v>
      </c>
      <c r="B75" s="6">
        <v>82</v>
      </c>
      <c r="C75" s="7">
        <v>5969350</v>
      </c>
      <c r="D75" s="7">
        <v>1741790</v>
      </c>
      <c r="E75" s="7">
        <v>7272770</v>
      </c>
      <c r="F75" s="7">
        <v>14983910</v>
      </c>
      <c r="G75" s="7">
        <v>6196550</v>
      </c>
      <c r="H75" s="7">
        <v>1855200</v>
      </c>
      <c r="I75" s="12">
        <v>7950710</v>
      </c>
      <c r="J75" s="7">
        <v>16002450</v>
      </c>
      <c r="K75" s="7">
        <v>6527810</v>
      </c>
      <c r="L75" s="7">
        <v>2020290</v>
      </c>
      <c r="M75" s="7">
        <v>8571990</v>
      </c>
      <c r="N75" s="7">
        <v>17120070</v>
      </c>
      <c r="O75" s="7">
        <v>6742710</v>
      </c>
      <c r="P75" s="7">
        <v>2122280</v>
      </c>
      <c r="Q75" s="12">
        <v>9343750</v>
      </c>
      <c r="R75" s="7">
        <v>18208740</v>
      </c>
      <c r="S75" s="7">
        <v>6595110</v>
      </c>
      <c r="T75" s="7">
        <v>2294710</v>
      </c>
      <c r="U75" s="7">
        <v>10318930</v>
      </c>
      <c r="V75" s="7">
        <v>19208760</v>
      </c>
      <c r="W75" s="7">
        <v>6798390</v>
      </c>
      <c r="X75" s="7">
        <v>2460940</v>
      </c>
      <c r="Y75" s="12">
        <v>11120990</v>
      </c>
      <c r="Z75" s="7">
        <v>20380300</v>
      </c>
      <c r="AA75" s="7">
        <v>6967420</v>
      </c>
      <c r="AB75" s="7">
        <v>2740010</v>
      </c>
      <c r="AC75" s="7">
        <v>11849240</v>
      </c>
      <c r="AD75" s="7">
        <v>21556680</v>
      </c>
      <c r="AE75" s="7">
        <v>7351010</v>
      </c>
      <c r="AF75" s="7">
        <v>3266520</v>
      </c>
      <c r="AG75" s="12">
        <v>12593330</v>
      </c>
      <c r="AH75" s="7">
        <v>23210860</v>
      </c>
    </row>
    <row r="76" spans="1:34" x14ac:dyDescent="0.25">
      <c r="A76" s="2" t="s">
        <v>46</v>
      </c>
      <c r="B76" s="3">
        <v>91</v>
      </c>
      <c r="C76" s="4">
        <v>16109930</v>
      </c>
      <c r="D76" s="4">
        <v>16796670</v>
      </c>
      <c r="E76" s="4">
        <v>8455090</v>
      </c>
      <c r="F76" s="4">
        <v>41361670</v>
      </c>
      <c r="G76" s="4">
        <v>15830980</v>
      </c>
      <c r="H76" s="4">
        <v>17874470</v>
      </c>
      <c r="I76" s="11">
        <v>9161740</v>
      </c>
      <c r="J76" s="4">
        <v>42867190</v>
      </c>
      <c r="K76" s="4">
        <v>15575550</v>
      </c>
      <c r="L76" s="4">
        <v>18770790</v>
      </c>
      <c r="M76" s="4">
        <v>10077000</v>
      </c>
      <c r="N76" s="4">
        <v>44423340</v>
      </c>
      <c r="O76" s="4">
        <v>16003730</v>
      </c>
      <c r="P76" s="4">
        <v>20655650</v>
      </c>
      <c r="Q76" s="11">
        <v>11034870</v>
      </c>
      <c r="R76" s="4">
        <v>47694230</v>
      </c>
      <c r="S76" s="4">
        <v>16352820</v>
      </c>
      <c r="T76" s="4">
        <v>21884070</v>
      </c>
      <c r="U76" s="4">
        <v>12022990</v>
      </c>
      <c r="V76" s="4">
        <v>50259910</v>
      </c>
      <c r="W76" s="4">
        <v>16625410</v>
      </c>
      <c r="X76" s="4">
        <v>22764430</v>
      </c>
      <c r="Y76" s="11">
        <v>12956630</v>
      </c>
      <c r="Z76" s="4">
        <v>52346490</v>
      </c>
      <c r="AA76" s="4">
        <v>16829060</v>
      </c>
      <c r="AB76" s="4">
        <v>23899890</v>
      </c>
      <c r="AC76" s="4">
        <v>13982320</v>
      </c>
      <c r="AD76" s="4">
        <v>54711280</v>
      </c>
      <c r="AE76" s="4">
        <v>16942560</v>
      </c>
      <c r="AF76" s="4">
        <v>24998100</v>
      </c>
      <c r="AG76" s="11">
        <v>14966170</v>
      </c>
      <c r="AH76" s="4">
        <v>56906820</v>
      </c>
    </row>
    <row r="77" spans="1:34" x14ac:dyDescent="0.25">
      <c r="A77" s="5" t="s">
        <v>47</v>
      </c>
      <c r="B77" s="6">
        <v>94</v>
      </c>
      <c r="C77" s="7">
        <v>71375004.019999996</v>
      </c>
      <c r="D77" s="7">
        <v>10157673.119999999</v>
      </c>
      <c r="E77" s="7">
        <v>29275499.449999996</v>
      </c>
      <c r="F77" s="7">
        <v>110808176.62</v>
      </c>
      <c r="G77" s="7">
        <v>62142196.759999998</v>
      </c>
      <c r="H77" s="7">
        <v>11552067.409999998</v>
      </c>
      <c r="I77" s="12">
        <v>32372459.220000003</v>
      </c>
      <c r="J77" s="7">
        <v>106066723.39</v>
      </c>
      <c r="K77" s="7">
        <v>59684931.650000006</v>
      </c>
      <c r="L77" s="7">
        <v>12895215.91</v>
      </c>
      <c r="M77" s="7">
        <v>35310795.009999998</v>
      </c>
      <c r="N77" s="7">
        <v>107890942.59</v>
      </c>
      <c r="O77" s="7">
        <v>64672947.18</v>
      </c>
      <c r="P77" s="7">
        <v>14193804.060000001</v>
      </c>
      <c r="Q77" s="12">
        <v>38252067.669999994</v>
      </c>
      <c r="R77" s="7">
        <v>117118818.90000001</v>
      </c>
      <c r="S77" s="7">
        <v>64012806.560000002</v>
      </c>
      <c r="T77" s="7">
        <v>15411111.109999999</v>
      </c>
      <c r="U77" s="7">
        <v>41967316.280000001</v>
      </c>
      <c r="V77" s="7">
        <v>121391233.95</v>
      </c>
      <c r="W77" s="7">
        <v>68103959.739999995</v>
      </c>
      <c r="X77" s="7">
        <v>16877665.07</v>
      </c>
      <c r="Y77" s="12">
        <v>45329980.060000002</v>
      </c>
      <c r="Z77" s="7">
        <v>130311604.86</v>
      </c>
      <c r="AA77" s="7">
        <v>75298254.549999997</v>
      </c>
      <c r="AB77" s="7">
        <v>18249111.129999999</v>
      </c>
      <c r="AC77" s="7">
        <v>48673725.940000005</v>
      </c>
      <c r="AD77" s="7">
        <v>142221091.62</v>
      </c>
      <c r="AE77" s="7">
        <v>78246480.489999995</v>
      </c>
      <c r="AF77" s="7">
        <v>19228829.48</v>
      </c>
      <c r="AG77" s="12">
        <v>51348319.090000004</v>
      </c>
      <c r="AH77" s="7">
        <v>148823629.06</v>
      </c>
    </row>
  </sheetData>
  <mergeCells count="22">
    <mergeCell ref="AA2:AD2"/>
    <mergeCell ref="G2:J2"/>
    <mergeCell ref="K2:N2"/>
    <mergeCell ref="O2:R2"/>
    <mergeCell ref="S2:V2"/>
    <mergeCell ref="W2:Z2"/>
    <mergeCell ref="AA42:AD42"/>
    <mergeCell ref="AE42:AH42"/>
    <mergeCell ref="AE2:AH2"/>
    <mergeCell ref="A41:A43"/>
    <mergeCell ref="B41:B43"/>
    <mergeCell ref="C41:AH41"/>
    <mergeCell ref="C42:F42"/>
    <mergeCell ref="G42:J42"/>
    <mergeCell ref="K42:N42"/>
    <mergeCell ref="O42:R42"/>
    <mergeCell ref="S42:V42"/>
    <mergeCell ref="W42:Z42"/>
    <mergeCell ref="A1:A3"/>
    <mergeCell ref="B1:B3"/>
    <mergeCell ref="C1:AH1"/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sqref="A1:A2"/>
    </sheetView>
  </sheetViews>
  <sheetFormatPr defaultRowHeight="15" x14ac:dyDescent="0.25"/>
  <cols>
    <col min="1" max="1" width="32.28515625" customWidth="1"/>
    <col min="3" max="10" width="11.85546875" customWidth="1"/>
  </cols>
  <sheetData>
    <row r="1" spans="1:10" x14ac:dyDescent="0.25">
      <c r="A1" s="41" t="s">
        <v>0</v>
      </c>
      <c r="B1" s="41" t="s">
        <v>9</v>
      </c>
      <c r="C1" s="41" t="s">
        <v>54</v>
      </c>
      <c r="D1" s="41"/>
      <c r="E1" s="41"/>
      <c r="F1" s="41"/>
      <c r="G1" s="41"/>
      <c r="H1" s="41"/>
      <c r="I1" s="41"/>
      <c r="J1" s="41"/>
    </row>
    <row r="2" spans="1:10" x14ac:dyDescent="0.25">
      <c r="A2" s="41"/>
      <c r="B2" s="41"/>
      <c r="C2" s="1">
        <v>2010</v>
      </c>
      <c r="D2" s="1">
        <v>2011</v>
      </c>
      <c r="E2" s="1">
        <v>2012</v>
      </c>
      <c r="F2" s="1">
        <v>2013</v>
      </c>
      <c r="G2" s="1">
        <v>2014</v>
      </c>
      <c r="H2" s="1">
        <v>2015</v>
      </c>
      <c r="I2" s="1">
        <v>2016</v>
      </c>
      <c r="J2" s="1">
        <v>2017</v>
      </c>
    </row>
    <row r="3" spans="1:10" x14ac:dyDescent="0.25">
      <c r="A3" s="2" t="s">
        <v>14</v>
      </c>
      <c r="B3" s="3">
        <v>11</v>
      </c>
      <c r="C3" s="4">
        <v>29766574.039999999</v>
      </c>
      <c r="D3" s="4">
        <v>34326405.609999999</v>
      </c>
      <c r="E3" s="4">
        <v>38752317.219999999</v>
      </c>
      <c r="F3" s="4">
        <v>38965802.340000004</v>
      </c>
      <c r="G3" s="4">
        <v>43172721.869999997</v>
      </c>
      <c r="H3" s="4">
        <v>46067931.649999999</v>
      </c>
      <c r="I3" s="11">
        <v>51310356.079999998</v>
      </c>
      <c r="J3" s="4">
        <v>54247424.170000002</v>
      </c>
    </row>
    <row r="4" spans="1:10" x14ac:dyDescent="0.25">
      <c r="A4" s="5" t="s">
        <v>15</v>
      </c>
      <c r="B4" s="6">
        <v>12</v>
      </c>
      <c r="C4" s="7">
        <v>99539596.989999995</v>
      </c>
      <c r="D4" s="7">
        <v>113110109.03</v>
      </c>
      <c r="E4" s="7">
        <v>131490567.53</v>
      </c>
      <c r="F4" s="7">
        <v>150091474.78</v>
      </c>
      <c r="G4" s="7">
        <v>164701339.97999999</v>
      </c>
      <c r="H4" s="7">
        <v>182367638.03</v>
      </c>
      <c r="I4" s="12">
        <v>198592880.91999999</v>
      </c>
      <c r="J4" s="7">
        <v>213362357.91</v>
      </c>
    </row>
    <row r="5" spans="1:10" x14ac:dyDescent="0.25">
      <c r="A5" s="2" t="s">
        <v>16</v>
      </c>
      <c r="B5" s="3">
        <v>13</v>
      </c>
      <c r="C5" s="4">
        <v>30696805</v>
      </c>
      <c r="D5" s="4">
        <v>35967753</v>
      </c>
      <c r="E5" s="4">
        <v>40213555</v>
      </c>
      <c r="F5" s="4">
        <v>43708932</v>
      </c>
      <c r="G5" s="4">
        <v>49684324</v>
      </c>
      <c r="H5" s="4">
        <v>54928423.840000004</v>
      </c>
      <c r="I5" s="11">
        <v>59624350.189999998</v>
      </c>
      <c r="J5" s="4">
        <v>64223595.289999999</v>
      </c>
    </row>
    <row r="6" spans="1:10" x14ac:dyDescent="0.25">
      <c r="A6" s="5" t="s">
        <v>17</v>
      </c>
      <c r="B6" s="6">
        <v>14</v>
      </c>
      <c r="C6" s="7">
        <v>95152510</v>
      </c>
      <c r="D6" s="7">
        <v>117859910</v>
      </c>
      <c r="E6" s="7">
        <v>134301360</v>
      </c>
      <c r="F6" s="7">
        <v>147933950</v>
      </c>
      <c r="G6" s="7">
        <v>173219860</v>
      </c>
      <c r="H6" s="7">
        <v>198061290</v>
      </c>
      <c r="I6" s="12">
        <v>221468180</v>
      </c>
      <c r="J6" s="7">
        <v>238512080</v>
      </c>
    </row>
    <row r="7" spans="1:10" x14ac:dyDescent="0.25">
      <c r="A7" s="2" t="s">
        <v>18</v>
      </c>
      <c r="B7" s="3">
        <v>15</v>
      </c>
      <c r="C7" s="4">
        <v>21601723.059999999</v>
      </c>
      <c r="D7" s="4">
        <v>22761160.010000002</v>
      </c>
      <c r="E7" s="4">
        <v>27436487.780000001</v>
      </c>
      <c r="F7" s="4">
        <v>32929971.32</v>
      </c>
      <c r="G7" s="4">
        <v>34951295.170000002</v>
      </c>
      <c r="H7" s="4">
        <v>35770417.649999999</v>
      </c>
      <c r="I7" s="11">
        <v>39240938.869999997</v>
      </c>
      <c r="J7" s="4">
        <v>42661946.780000001</v>
      </c>
    </row>
    <row r="8" spans="1:10" x14ac:dyDescent="0.25">
      <c r="A8" s="5" t="s">
        <v>19</v>
      </c>
      <c r="B8" s="6">
        <v>16</v>
      </c>
      <c r="C8" s="7">
        <v>76364639</v>
      </c>
      <c r="D8" s="7">
        <v>90867022</v>
      </c>
      <c r="E8" s="7">
        <v>103665102</v>
      </c>
      <c r="F8" s="7">
        <v>115563406</v>
      </c>
      <c r="G8" s="7">
        <v>126847077</v>
      </c>
      <c r="H8" s="7">
        <v>126720806</v>
      </c>
      <c r="I8" s="12">
        <v>137226040.62</v>
      </c>
      <c r="J8" s="7">
        <v>147794042.09999999</v>
      </c>
    </row>
    <row r="9" spans="1:10" x14ac:dyDescent="0.25">
      <c r="A9" s="2" t="s">
        <v>20</v>
      </c>
      <c r="B9" s="3">
        <v>17</v>
      </c>
      <c r="C9" s="4">
        <v>11578477.402179832</v>
      </c>
      <c r="D9" s="4">
        <v>12973532.84300001</v>
      </c>
      <c r="E9" s="4">
        <v>14815247.046999998</v>
      </c>
      <c r="F9" s="4">
        <v>16783325.109999999</v>
      </c>
      <c r="G9" s="4">
        <v>19055492.467999991</v>
      </c>
      <c r="H9" s="4">
        <v>20270720</v>
      </c>
      <c r="I9" s="11">
        <v>22769190</v>
      </c>
      <c r="J9" s="4">
        <v>24926500</v>
      </c>
    </row>
    <row r="10" spans="1:10" x14ac:dyDescent="0.25">
      <c r="A10" s="5" t="s">
        <v>21</v>
      </c>
      <c r="B10" s="6">
        <v>18</v>
      </c>
      <c r="C10" s="7">
        <v>43927326.539999999</v>
      </c>
      <c r="D10" s="7">
        <v>52335471.090000004</v>
      </c>
      <c r="E10" s="7">
        <v>60102824.759999998</v>
      </c>
      <c r="F10" s="7">
        <v>64815394.909999996</v>
      </c>
      <c r="G10" s="7">
        <v>71015352.709999993</v>
      </c>
      <c r="H10" s="7">
        <v>76757609</v>
      </c>
      <c r="I10" s="12">
        <v>85463367</v>
      </c>
      <c r="J10" s="7">
        <v>97348645</v>
      </c>
    </row>
    <row r="11" spans="1:10" x14ac:dyDescent="0.25">
      <c r="A11" s="2" t="s">
        <v>22</v>
      </c>
      <c r="B11" s="3">
        <v>19</v>
      </c>
      <c r="C11" s="4">
        <v>7515722.2599999998</v>
      </c>
      <c r="D11" s="4">
        <v>8816854.1899999995</v>
      </c>
      <c r="E11" s="4">
        <v>9825222.0800000001</v>
      </c>
      <c r="F11" s="4">
        <v>11172572.02</v>
      </c>
      <c r="G11" s="4">
        <v>12983530.57</v>
      </c>
      <c r="H11" s="4">
        <v>14336036</v>
      </c>
      <c r="I11" s="11">
        <v>16294874.66</v>
      </c>
      <c r="J11" s="4">
        <v>18217962.879999999</v>
      </c>
    </row>
    <row r="12" spans="1:10" x14ac:dyDescent="0.25">
      <c r="A12" s="5" t="s">
        <v>23</v>
      </c>
      <c r="B12" s="6">
        <v>21</v>
      </c>
      <c r="C12" s="7">
        <v>45350313</v>
      </c>
      <c r="D12" s="7">
        <v>51960765</v>
      </c>
      <c r="E12" s="7">
        <v>59910153</v>
      </c>
      <c r="F12" s="7">
        <v>66677021</v>
      </c>
      <c r="G12" s="7">
        <v>76074334</v>
      </c>
      <c r="H12" s="7">
        <v>84770997</v>
      </c>
      <c r="I12" s="12">
        <v>91744251</v>
      </c>
      <c r="J12" s="7">
        <v>98120452.670000002</v>
      </c>
    </row>
    <row r="13" spans="1:10" x14ac:dyDescent="0.25">
      <c r="A13" s="2" t="s">
        <v>24</v>
      </c>
      <c r="B13" s="3">
        <v>31</v>
      </c>
      <c r="C13" s="4">
        <v>491550000</v>
      </c>
      <c r="D13" s="4">
        <v>543960000</v>
      </c>
      <c r="E13" s="4">
        <v>640380000</v>
      </c>
      <c r="F13" s="4">
        <v>683690000</v>
      </c>
      <c r="G13" s="4">
        <v>756760000</v>
      </c>
      <c r="H13" s="4">
        <v>812950000</v>
      </c>
      <c r="I13" s="11">
        <v>854180000</v>
      </c>
      <c r="J13" s="4">
        <v>944350000</v>
      </c>
    </row>
    <row r="14" spans="1:10" x14ac:dyDescent="0.25">
      <c r="A14" s="5" t="s">
        <v>25</v>
      </c>
      <c r="B14" s="6">
        <v>32</v>
      </c>
      <c r="C14" s="7">
        <v>221524236.77926818</v>
      </c>
      <c r="D14" s="7">
        <v>252467434.76000017</v>
      </c>
      <c r="E14" s="7">
        <v>294079169.93000036</v>
      </c>
      <c r="F14" s="7">
        <v>301400003.83135909</v>
      </c>
      <c r="G14" s="7">
        <v>357075089.47262156</v>
      </c>
      <c r="H14" s="7">
        <v>382975600.09171617</v>
      </c>
      <c r="I14" s="12">
        <v>412295910.95979822</v>
      </c>
      <c r="J14" s="7">
        <v>449337046.79244876</v>
      </c>
    </row>
    <row r="15" spans="1:10" x14ac:dyDescent="0.25">
      <c r="A15" s="2" t="s">
        <v>26</v>
      </c>
      <c r="B15" s="3">
        <v>33</v>
      </c>
      <c r="C15" s="4">
        <v>175032483.21232709</v>
      </c>
      <c r="D15" s="4">
        <v>198421408.64000002</v>
      </c>
      <c r="E15" s="4">
        <v>227585695.2600002</v>
      </c>
      <c r="F15" s="4">
        <v>242163565.82210252</v>
      </c>
      <c r="G15" s="4">
        <v>274558464.43957829</v>
      </c>
      <c r="H15" s="4">
        <v>308702422.26344466</v>
      </c>
      <c r="I15" s="11">
        <v>333977417.78048366</v>
      </c>
      <c r="J15" s="4">
        <v>366766466.18744272</v>
      </c>
    </row>
    <row r="16" spans="1:10" x14ac:dyDescent="0.25">
      <c r="A16" s="5" t="s">
        <v>27</v>
      </c>
      <c r="B16" s="6">
        <v>34</v>
      </c>
      <c r="C16" s="7">
        <v>17470045</v>
      </c>
      <c r="D16" s="7">
        <v>19325555</v>
      </c>
      <c r="E16" s="7">
        <v>21148871</v>
      </c>
      <c r="F16" s="7">
        <v>24250704</v>
      </c>
      <c r="G16" s="7">
        <v>27744794</v>
      </c>
      <c r="H16" s="7">
        <v>30798881</v>
      </c>
      <c r="I16" s="12">
        <v>33428978</v>
      </c>
      <c r="J16" s="7">
        <v>37147936</v>
      </c>
    </row>
    <row r="17" spans="1:10" x14ac:dyDescent="0.25">
      <c r="A17" s="2" t="s">
        <v>28</v>
      </c>
      <c r="B17" s="3">
        <v>35</v>
      </c>
      <c r="C17" s="4">
        <v>272954000</v>
      </c>
      <c r="D17" s="4">
        <v>308293200</v>
      </c>
      <c r="E17" s="4">
        <v>344806200</v>
      </c>
      <c r="F17" s="4">
        <v>380563760</v>
      </c>
      <c r="G17" s="4">
        <v>422772360</v>
      </c>
      <c r="H17" s="4">
        <v>464638790</v>
      </c>
      <c r="I17" s="11">
        <v>518525400</v>
      </c>
      <c r="J17" s="4">
        <v>568532980</v>
      </c>
    </row>
    <row r="18" spans="1:10" x14ac:dyDescent="0.25">
      <c r="A18" s="5" t="s">
        <v>29</v>
      </c>
      <c r="B18" s="6">
        <v>36</v>
      </c>
      <c r="C18" s="7">
        <v>81506593.840000004</v>
      </c>
      <c r="D18" s="7">
        <v>93241633.400000006</v>
      </c>
      <c r="E18" s="7">
        <v>106514886.67</v>
      </c>
      <c r="F18" s="7">
        <v>107508901.39</v>
      </c>
      <c r="G18" s="7">
        <v>124100206.56999999</v>
      </c>
      <c r="H18" s="7">
        <v>139899780</v>
      </c>
      <c r="I18" s="12">
        <v>153526310</v>
      </c>
      <c r="J18" s="7">
        <v>172683581</v>
      </c>
    </row>
    <row r="19" spans="1:10" x14ac:dyDescent="0.25">
      <c r="A19" s="2" t="s">
        <v>30</v>
      </c>
      <c r="B19" s="3">
        <v>51</v>
      </c>
      <c r="C19" s="4">
        <v>29142200.550000001</v>
      </c>
      <c r="D19" s="4">
        <v>34907237.299999997</v>
      </c>
      <c r="E19" s="4">
        <v>42347510.740000002</v>
      </c>
      <c r="F19" s="4">
        <v>44931662.75</v>
      </c>
      <c r="G19" s="4">
        <v>48647550.200000003</v>
      </c>
      <c r="H19" s="4">
        <v>55333041.100000001</v>
      </c>
      <c r="I19" s="11">
        <v>63280658.32</v>
      </c>
      <c r="J19" s="4">
        <v>69011131.799999997</v>
      </c>
    </row>
    <row r="20" spans="1:10" x14ac:dyDescent="0.25">
      <c r="A20" s="5" t="s">
        <v>31</v>
      </c>
      <c r="B20" s="6">
        <v>52</v>
      </c>
      <c r="C20" s="7">
        <v>19005302.809999999</v>
      </c>
      <c r="D20" s="7">
        <v>21732624.170000002</v>
      </c>
      <c r="E20" s="7">
        <v>26807455.170000002</v>
      </c>
      <c r="F20" s="7">
        <v>28720190.829999998</v>
      </c>
      <c r="G20" s="7">
        <v>31846286.809999999</v>
      </c>
      <c r="H20" s="7">
        <v>36122920.969999999</v>
      </c>
      <c r="I20" s="12">
        <v>41151608.270000003</v>
      </c>
      <c r="J20" s="7">
        <v>44028474.479999997</v>
      </c>
    </row>
    <row r="21" spans="1:10" x14ac:dyDescent="0.25">
      <c r="A21" s="2" t="s">
        <v>32</v>
      </c>
      <c r="B21" s="3">
        <v>53</v>
      </c>
      <c r="C21" s="4">
        <v>14015891.9</v>
      </c>
      <c r="D21" s="4">
        <v>16166776.48</v>
      </c>
      <c r="E21" s="4">
        <v>18234001.140000001</v>
      </c>
      <c r="F21" s="4">
        <v>20620336.280000001</v>
      </c>
      <c r="G21" s="4">
        <v>26660.33</v>
      </c>
      <c r="H21" s="4">
        <v>30996063.199999999</v>
      </c>
      <c r="I21" s="11">
        <v>35724983.600000001</v>
      </c>
      <c r="J21" s="4">
        <v>38685564.600000001</v>
      </c>
    </row>
    <row r="22" spans="1:10" x14ac:dyDescent="0.25">
      <c r="A22" s="5" t="s">
        <v>33</v>
      </c>
      <c r="B22" s="6">
        <v>61</v>
      </c>
      <c r="C22" s="7">
        <v>26708740.100000001</v>
      </c>
      <c r="D22" s="7">
        <v>31286719.5</v>
      </c>
      <c r="E22" s="7">
        <v>36905997</v>
      </c>
      <c r="F22" s="7">
        <v>40462608.100000001</v>
      </c>
      <c r="G22" s="7">
        <v>45058458.299999997</v>
      </c>
      <c r="H22" s="7">
        <v>51347673.390000001</v>
      </c>
      <c r="I22" s="12">
        <v>55149133.380000003</v>
      </c>
      <c r="J22" s="7">
        <v>59823307.020000003</v>
      </c>
    </row>
    <row r="23" spans="1:10" x14ac:dyDescent="0.25">
      <c r="A23" s="2" t="s">
        <v>34</v>
      </c>
      <c r="B23" s="3">
        <v>62</v>
      </c>
      <c r="C23" s="4">
        <v>24129300</v>
      </c>
      <c r="D23" s="4">
        <v>28733200</v>
      </c>
      <c r="E23" s="4">
        <v>33535400</v>
      </c>
      <c r="F23" s="4">
        <v>37036300</v>
      </c>
      <c r="G23" s="4">
        <v>41297400</v>
      </c>
      <c r="H23" s="4">
        <v>45674200</v>
      </c>
      <c r="I23" s="11">
        <v>50679200</v>
      </c>
      <c r="J23" s="4">
        <v>55934300</v>
      </c>
    </row>
    <row r="24" spans="1:10" x14ac:dyDescent="0.25">
      <c r="A24" s="5" t="s">
        <v>35</v>
      </c>
      <c r="B24" s="6">
        <v>63</v>
      </c>
      <c r="C24" s="7">
        <v>18914905.399999999</v>
      </c>
      <c r="D24" s="7">
        <v>21201367.059999999</v>
      </c>
      <c r="E24" s="7">
        <v>24093430.399999999</v>
      </c>
      <c r="F24" s="7">
        <v>26324827.73</v>
      </c>
      <c r="G24" s="7">
        <v>29206515.16</v>
      </c>
      <c r="H24" s="7">
        <v>32181400.620000001</v>
      </c>
      <c r="I24" s="12">
        <v>34472488.259999998</v>
      </c>
      <c r="J24" s="7">
        <v>37083853.649999999</v>
      </c>
    </row>
    <row r="25" spans="1:10" x14ac:dyDescent="0.25">
      <c r="A25" s="2" t="s">
        <v>36</v>
      </c>
      <c r="B25" s="3">
        <v>64</v>
      </c>
      <c r="C25" s="4">
        <v>97159066.340000004</v>
      </c>
      <c r="D25" s="4">
        <v>111083544.44</v>
      </c>
      <c r="E25" s="4">
        <v>124671825.84</v>
      </c>
      <c r="F25" s="4">
        <v>129083647.03</v>
      </c>
      <c r="G25" s="4">
        <v>139830347.87</v>
      </c>
      <c r="H25" s="4">
        <v>145766483.58000001</v>
      </c>
      <c r="I25" s="11">
        <v>144794383.71000001</v>
      </c>
      <c r="J25" s="4">
        <v>155808229.59</v>
      </c>
    </row>
    <row r="26" spans="1:10" x14ac:dyDescent="0.25">
      <c r="A26" s="5" t="s">
        <v>37</v>
      </c>
      <c r="B26" s="6">
        <v>65</v>
      </c>
      <c r="C26" s="7"/>
      <c r="D26" s="7"/>
      <c r="E26" s="7">
        <v>14361886.140000001</v>
      </c>
      <c r="F26" s="7">
        <v>15621916.58</v>
      </c>
      <c r="G26" s="7">
        <v>17333797.5</v>
      </c>
      <c r="H26" s="7">
        <v>21144068.75</v>
      </c>
      <c r="I26" s="12">
        <v>24259446.190000001</v>
      </c>
      <c r="J26" s="7">
        <v>26141322.789999999</v>
      </c>
    </row>
    <row r="27" spans="1:10" x14ac:dyDescent="0.25">
      <c r="A27" s="2" t="s">
        <v>38</v>
      </c>
      <c r="B27" s="3">
        <v>71</v>
      </c>
      <c r="C27" s="4">
        <v>20141035.699999999</v>
      </c>
      <c r="D27" s="4">
        <v>23052594.91</v>
      </c>
      <c r="E27" s="4">
        <v>23053649.050000001</v>
      </c>
      <c r="F27" s="4">
        <v>24452333.469999999</v>
      </c>
      <c r="G27" s="4">
        <v>26227489.050000001</v>
      </c>
      <c r="H27" s="4">
        <v>31036593.75</v>
      </c>
      <c r="I27" s="11">
        <v>34528455.170000002</v>
      </c>
      <c r="J27" s="4">
        <v>38425306.049999997</v>
      </c>
    </row>
    <row r="28" spans="1:10" x14ac:dyDescent="0.25">
      <c r="A28" s="5" t="s">
        <v>39</v>
      </c>
      <c r="B28" s="6">
        <v>72</v>
      </c>
      <c r="C28" s="7">
        <v>18388283.559999999</v>
      </c>
      <c r="D28" s="7">
        <v>22701767.649999999</v>
      </c>
      <c r="E28" s="7">
        <v>26616844.469999999</v>
      </c>
      <c r="F28" s="7">
        <v>31553283.280000001</v>
      </c>
      <c r="G28" s="7">
        <v>40129382.780000001</v>
      </c>
      <c r="H28" s="7">
        <v>46686129.710000001</v>
      </c>
      <c r="I28" s="12">
        <v>51865964.920000002</v>
      </c>
      <c r="J28" s="7">
        <v>55252141.670000002</v>
      </c>
    </row>
    <row r="29" spans="1:10" x14ac:dyDescent="0.25">
      <c r="A29" s="2" t="s">
        <v>40</v>
      </c>
      <c r="B29" s="3">
        <v>73</v>
      </c>
      <c r="C29" s="4">
        <v>57259192.649999999</v>
      </c>
      <c r="D29" s="4">
        <v>66698225.119999997</v>
      </c>
      <c r="E29" s="4">
        <v>82677067.849999994</v>
      </c>
      <c r="F29" s="4">
        <v>94883695.030000001</v>
      </c>
      <c r="G29" s="4">
        <v>110225835.84999999</v>
      </c>
      <c r="H29" s="4">
        <v>125989169.84</v>
      </c>
      <c r="I29" s="11">
        <v>141294604.31</v>
      </c>
      <c r="J29" s="4">
        <v>157068875.53</v>
      </c>
    </row>
    <row r="30" spans="1:10" x14ac:dyDescent="0.25">
      <c r="A30" s="5" t="s">
        <v>41</v>
      </c>
      <c r="B30" s="6">
        <v>74</v>
      </c>
      <c r="C30" s="7">
        <v>21023365.780000001</v>
      </c>
      <c r="D30" s="7">
        <v>22512637.800000001</v>
      </c>
      <c r="E30" s="7">
        <v>23518165.68</v>
      </c>
      <c r="F30" s="7">
        <v>25473913.52</v>
      </c>
      <c r="G30" s="7">
        <v>31296240.66</v>
      </c>
      <c r="H30" s="7">
        <v>33949623.609999999</v>
      </c>
      <c r="I30" s="12">
        <v>37451698.259999998</v>
      </c>
      <c r="J30" s="7">
        <v>42983469.25</v>
      </c>
    </row>
    <row r="31" spans="1:10" x14ac:dyDescent="0.25">
      <c r="A31" s="2" t="s">
        <v>42</v>
      </c>
      <c r="B31" s="3">
        <v>75</v>
      </c>
      <c r="C31" s="4">
        <v>4863970</v>
      </c>
      <c r="D31" s="4">
        <v>5449750</v>
      </c>
      <c r="E31" s="4">
        <v>6143810</v>
      </c>
      <c r="F31" s="4">
        <v>6901690</v>
      </c>
      <c r="G31" s="4">
        <v>7923720</v>
      </c>
      <c r="H31" s="4">
        <v>8976610</v>
      </c>
      <c r="I31" s="11">
        <v>9715480</v>
      </c>
      <c r="J31" s="4">
        <v>10309600</v>
      </c>
    </row>
    <row r="32" spans="1:10" x14ac:dyDescent="0.25">
      <c r="A32" s="5" t="s">
        <v>43</v>
      </c>
      <c r="B32" s="6">
        <v>76</v>
      </c>
      <c r="C32" s="7">
        <v>4548890.2300000004</v>
      </c>
      <c r="D32" s="7">
        <v>5383555.79</v>
      </c>
      <c r="E32" s="7">
        <v>6239370.4199999999</v>
      </c>
      <c r="F32" s="7">
        <v>7152158.7300000004</v>
      </c>
      <c r="G32" s="7">
        <v>8471141.7599999998</v>
      </c>
      <c r="H32" s="7">
        <v>9563597.3599999994</v>
      </c>
      <c r="I32" s="12">
        <v>10915632.18</v>
      </c>
      <c r="J32" s="7">
        <v>12201830.460000001</v>
      </c>
    </row>
    <row r="33" spans="1:10" x14ac:dyDescent="0.25">
      <c r="A33" s="2" t="s">
        <v>44</v>
      </c>
      <c r="B33" s="3">
        <v>81</v>
      </c>
      <c r="C33" s="4">
        <v>4385616.6100000003</v>
      </c>
      <c r="D33" s="4">
        <v>5402700.3499999996</v>
      </c>
      <c r="E33" s="4">
        <v>7176103.25</v>
      </c>
      <c r="F33" s="4">
        <v>7996873.2400000002</v>
      </c>
      <c r="G33" s="4">
        <v>8922857.3000000007</v>
      </c>
      <c r="H33" s="4">
        <v>9654063.2400000002</v>
      </c>
      <c r="I33" s="11">
        <v>11000818.970000001</v>
      </c>
      <c r="J33" s="4">
        <v>12125579.83</v>
      </c>
    </row>
    <row r="34" spans="1:10" x14ac:dyDescent="0.25">
      <c r="A34" s="5" t="s">
        <v>45</v>
      </c>
      <c r="B34" s="6">
        <v>82</v>
      </c>
      <c r="C34" s="7">
        <v>3431170</v>
      </c>
      <c r="D34" s="7">
        <v>4392180</v>
      </c>
      <c r="E34" s="7">
        <v>5134200</v>
      </c>
      <c r="F34" s="7">
        <v>5573410</v>
      </c>
      <c r="G34" s="7">
        <v>6210600</v>
      </c>
      <c r="H34" s="7">
        <v>7206400</v>
      </c>
      <c r="I34" s="12">
        <v>8144300</v>
      </c>
      <c r="J34" s="7">
        <v>9822580</v>
      </c>
    </row>
    <row r="35" spans="1:10" x14ac:dyDescent="0.25">
      <c r="A35" s="2" t="s">
        <v>46</v>
      </c>
      <c r="B35" s="3">
        <v>91</v>
      </c>
      <c r="C35" s="4">
        <v>6853307.5700000003</v>
      </c>
      <c r="D35" s="4">
        <v>7657190.5700000003</v>
      </c>
      <c r="E35" s="4">
        <v>8267423.7000000002</v>
      </c>
      <c r="F35" s="4">
        <v>10193499.1</v>
      </c>
      <c r="G35" s="4">
        <v>11134360</v>
      </c>
      <c r="H35" s="4">
        <v>13116110</v>
      </c>
      <c r="I35" s="11">
        <v>13991270</v>
      </c>
      <c r="J35" s="4">
        <v>15472550</v>
      </c>
    </row>
    <row r="36" spans="1:10" x14ac:dyDescent="0.25">
      <c r="A36" s="5" t="s">
        <v>47</v>
      </c>
      <c r="B36" s="6">
        <v>94</v>
      </c>
      <c r="C36" s="7">
        <v>25009775.57</v>
      </c>
      <c r="D36" s="7">
        <v>28606092.789999999</v>
      </c>
      <c r="E36" s="7">
        <v>32070896.789999999</v>
      </c>
      <c r="F36" s="7">
        <v>36340091.399999999</v>
      </c>
      <c r="G36" s="7">
        <v>41549468.18</v>
      </c>
      <c r="H36" s="7">
        <v>46796438.840000004</v>
      </c>
      <c r="I36" s="12">
        <v>51749803.240000002</v>
      </c>
      <c r="J36" s="7">
        <v>56543197.710000001</v>
      </c>
    </row>
    <row r="40" spans="1:10" x14ac:dyDescent="0.25">
      <c r="A40" s="41" t="s">
        <v>0</v>
      </c>
      <c r="B40" s="41" t="s">
        <v>9</v>
      </c>
      <c r="C40" s="41" t="s">
        <v>55</v>
      </c>
      <c r="D40" s="41"/>
      <c r="E40" s="41"/>
      <c r="F40" s="41"/>
      <c r="G40" s="41"/>
      <c r="H40" s="41"/>
      <c r="I40" s="41"/>
      <c r="J40" s="41"/>
    </row>
    <row r="41" spans="1:10" x14ac:dyDescent="0.25">
      <c r="A41" s="41"/>
      <c r="B41" s="41"/>
      <c r="C41" s="1">
        <v>2010</v>
      </c>
      <c r="D41" s="1">
        <v>2011</v>
      </c>
      <c r="E41" s="1">
        <v>2012</v>
      </c>
      <c r="F41" s="1">
        <v>2013</v>
      </c>
      <c r="G41" s="1">
        <v>2014</v>
      </c>
      <c r="H41" s="1">
        <v>2015</v>
      </c>
      <c r="I41" s="1">
        <v>2016</v>
      </c>
      <c r="J41" s="1">
        <v>2017</v>
      </c>
    </row>
    <row r="42" spans="1:10" x14ac:dyDescent="0.25">
      <c r="A42" s="2" t="s">
        <v>14</v>
      </c>
      <c r="B42" s="3">
        <v>11</v>
      </c>
      <c r="C42" s="4">
        <v>29766574.039999999</v>
      </c>
      <c r="D42" s="4">
        <v>32980775.859999999</v>
      </c>
      <c r="E42" s="4">
        <v>34901818.780000001</v>
      </c>
      <c r="F42" s="4">
        <v>34736027.049999997</v>
      </c>
      <c r="G42" s="4">
        <v>36571542.840000004</v>
      </c>
      <c r="H42" s="4">
        <v>37892086.039999999</v>
      </c>
      <c r="I42" s="11">
        <v>40514734.219999999</v>
      </c>
      <c r="J42" s="4">
        <v>40950156.329999998</v>
      </c>
    </row>
    <row r="43" spans="1:10" x14ac:dyDescent="0.25">
      <c r="A43" s="5" t="s">
        <v>15</v>
      </c>
      <c r="B43" s="6">
        <v>12</v>
      </c>
      <c r="C43" s="7">
        <v>99539596.989999995</v>
      </c>
      <c r="D43" s="7">
        <v>105474677.27</v>
      </c>
      <c r="E43" s="7">
        <v>114503155.62</v>
      </c>
      <c r="F43" s="7">
        <v>120436363.47</v>
      </c>
      <c r="G43" s="7">
        <v>124148573.20999999</v>
      </c>
      <c r="H43" s="7">
        <v>128952212.26000001</v>
      </c>
      <c r="I43" s="12">
        <v>135149528.47999999</v>
      </c>
      <c r="J43" s="7">
        <v>143203726.38999999</v>
      </c>
    </row>
    <row r="44" spans="1:10" x14ac:dyDescent="0.25">
      <c r="A44" s="2" t="s">
        <v>16</v>
      </c>
      <c r="B44" s="3">
        <v>13</v>
      </c>
      <c r="C44" s="4">
        <v>30696805</v>
      </c>
      <c r="D44" s="4">
        <v>34097669</v>
      </c>
      <c r="E44" s="4">
        <v>36280810</v>
      </c>
      <c r="F44" s="4">
        <v>37957416</v>
      </c>
      <c r="G44" s="4">
        <v>39883150</v>
      </c>
      <c r="H44" s="4">
        <v>41609412.289999999</v>
      </c>
      <c r="I44" s="11">
        <v>44236472.350000001</v>
      </c>
      <c r="J44" s="4">
        <v>46142988.369999997</v>
      </c>
    </row>
    <row r="45" spans="1:10" x14ac:dyDescent="0.25">
      <c r="A45" s="5" t="s">
        <v>17</v>
      </c>
      <c r="B45" s="6">
        <v>14</v>
      </c>
      <c r="C45" s="7">
        <v>95152510</v>
      </c>
      <c r="D45" s="7">
        <v>110627860</v>
      </c>
      <c r="E45" s="7">
        <v>121068560</v>
      </c>
      <c r="F45" s="7">
        <v>127560700</v>
      </c>
      <c r="G45" s="7">
        <v>129639730</v>
      </c>
      <c r="H45" s="7">
        <v>134850260</v>
      </c>
      <c r="I45" s="12">
        <v>139706390</v>
      </c>
      <c r="J45" s="7">
        <v>144910520</v>
      </c>
    </row>
    <row r="46" spans="1:10" x14ac:dyDescent="0.25">
      <c r="A46" s="2" t="s">
        <v>18</v>
      </c>
      <c r="B46" s="3">
        <v>15</v>
      </c>
      <c r="C46" s="4">
        <v>21601723.059999999</v>
      </c>
      <c r="D46" s="4">
        <v>21571040.09</v>
      </c>
      <c r="E46" s="4">
        <v>25926187.73</v>
      </c>
      <c r="F46" s="4">
        <v>28266691.52</v>
      </c>
      <c r="G46" s="4">
        <v>28117165.27</v>
      </c>
      <c r="H46" s="4">
        <v>27834648.559999999</v>
      </c>
      <c r="I46" s="11">
        <v>29328905.379999999</v>
      </c>
      <c r="J46" s="4">
        <v>31559678.890000001</v>
      </c>
    </row>
    <row r="47" spans="1:10" x14ac:dyDescent="0.25">
      <c r="A47" s="5" t="s">
        <v>19</v>
      </c>
      <c r="B47" s="6">
        <v>16</v>
      </c>
      <c r="C47" s="7">
        <v>76364638.799999997</v>
      </c>
      <c r="D47" s="7">
        <v>80495866.379999995</v>
      </c>
      <c r="E47" s="7">
        <v>85219894.599999994</v>
      </c>
      <c r="F47" s="7">
        <v>89260412.769999996</v>
      </c>
      <c r="G47" s="7">
        <v>93404413.75</v>
      </c>
      <c r="H47" s="7">
        <v>93638157.939999998</v>
      </c>
      <c r="I47" s="12">
        <v>101309897.03</v>
      </c>
      <c r="J47" s="7">
        <v>108966465.36</v>
      </c>
    </row>
    <row r="48" spans="1:10" x14ac:dyDescent="0.25">
      <c r="A48" s="2" t="s">
        <v>20</v>
      </c>
      <c r="B48" s="3">
        <v>17</v>
      </c>
      <c r="C48" s="4">
        <v>11578477.402179832</v>
      </c>
      <c r="D48" s="4">
        <v>12596436.627</v>
      </c>
      <c r="E48" s="4">
        <v>13674629.755000001</v>
      </c>
      <c r="F48" s="4">
        <v>14819652.445000011</v>
      </c>
      <c r="G48" s="4">
        <v>16014027.728999998</v>
      </c>
      <c r="H48" s="4">
        <v>16572900</v>
      </c>
      <c r="I48" s="11">
        <v>17601980</v>
      </c>
      <c r="J48" s="4">
        <v>18597550</v>
      </c>
    </row>
    <row r="49" spans="1:10" x14ac:dyDescent="0.25">
      <c r="A49" s="5" t="s">
        <v>21</v>
      </c>
      <c r="B49" s="6">
        <v>18</v>
      </c>
      <c r="C49" s="7">
        <v>43927326.539999999</v>
      </c>
      <c r="D49" s="7">
        <v>49058861.359999999</v>
      </c>
      <c r="E49" s="7">
        <v>53646823.859999999</v>
      </c>
      <c r="F49" s="7">
        <v>55690804.659999996</v>
      </c>
      <c r="G49" s="7">
        <v>58841761.149999999</v>
      </c>
      <c r="H49" s="7">
        <v>62035820</v>
      </c>
      <c r="I49" s="12">
        <v>67779396</v>
      </c>
      <c r="J49" s="7">
        <v>73245898</v>
      </c>
    </row>
    <row r="50" spans="1:10" x14ac:dyDescent="0.25">
      <c r="A50" s="2" t="s">
        <v>22</v>
      </c>
      <c r="B50" s="3">
        <v>19</v>
      </c>
      <c r="C50" s="4">
        <v>7515722.2599999998</v>
      </c>
      <c r="D50" s="4">
        <v>8147133.9900000002</v>
      </c>
      <c r="E50" s="4">
        <v>8550061.8499999996</v>
      </c>
      <c r="F50" s="4">
        <v>8970059.5999999996</v>
      </c>
      <c r="G50" s="4">
        <v>9408027.5199999996</v>
      </c>
      <c r="H50" s="4">
        <v>9823532.5700000003</v>
      </c>
      <c r="I50" s="11">
        <v>10438595.26</v>
      </c>
      <c r="J50" s="4">
        <v>11057094.890000001</v>
      </c>
    </row>
    <row r="51" spans="1:10" x14ac:dyDescent="0.25">
      <c r="A51" s="5" t="s">
        <v>23</v>
      </c>
      <c r="B51" s="6">
        <v>21</v>
      </c>
      <c r="C51" s="7">
        <v>45350313</v>
      </c>
      <c r="D51" s="7">
        <v>48421858</v>
      </c>
      <c r="E51" s="7">
        <v>52069671</v>
      </c>
      <c r="F51" s="7">
        <v>55515330</v>
      </c>
      <c r="G51" s="7">
        <v>58731612.350000001</v>
      </c>
      <c r="H51" s="7">
        <v>60639207.829999998</v>
      </c>
      <c r="I51" s="12">
        <v>62120262.149999999</v>
      </c>
      <c r="J51" s="7">
        <v>64061880</v>
      </c>
    </row>
    <row r="52" spans="1:10" x14ac:dyDescent="0.25">
      <c r="A52" s="2" t="s">
        <v>24</v>
      </c>
      <c r="B52" s="3">
        <v>31</v>
      </c>
      <c r="C52" s="4">
        <v>491550000</v>
      </c>
      <c r="D52" s="4">
        <v>533590000.00000006</v>
      </c>
      <c r="E52" s="4">
        <v>585570000</v>
      </c>
      <c r="F52" s="4">
        <v>618800000</v>
      </c>
      <c r="G52" s="4">
        <v>637780000</v>
      </c>
      <c r="H52" s="4">
        <v>654610000</v>
      </c>
      <c r="I52" s="11">
        <v>664860000</v>
      </c>
      <c r="J52" s="4">
        <v>705980000</v>
      </c>
    </row>
    <row r="53" spans="1:10" x14ac:dyDescent="0.25">
      <c r="A53" s="5" t="s">
        <v>25</v>
      </c>
      <c r="B53" s="6">
        <v>32</v>
      </c>
      <c r="C53" s="7">
        <v>221524236.77919376</v>
      </c>
      <c r="D53" s="7">
        <v>245323570.9099997</v>
      </c>
      <c r="E53" s="7">
        <v>271070795.75999981</v>
      </c>
      <c r="F53" s="7">
        <v>268318280.85647792</v>
      </c>
      <c r="G53" s="7">
        <v>295593423.06513393</v>
      </c>
      <c r="H53" s="7">
        <v>299342638.38999999</v>
      </c>
      <c r="I53" s="12">
        <v>313083695.85000002</v>
      </c>
      <c r="J53" s="7">
        <v>332750607.20863134</v>
      </c>
    </row>
    <row r="54" spans="1:10" x14ac:dyDescent="0.25">
      <c r="A54" s="2" t="s">
        <v>26</v>
      </c>
      <c r="B54" s="3">
        <v>33</v>
      </c>
      <c r="C54" s="4">
        <v>175032483.21232712</v>
      </c>
      <c r="D54" s="4">
        <v>187096821.17000002</v>
      </c>
      <c r="E54" s="4">
        <v>202328210.64999998</v>
      </c>
      <c r="F54" s="4">
        <v>211220465.23999995</v>
      </c>
      <c r="G54" s="4">
        <v>220772866.07324493</v>
      </c>
      <c r="H54" s="4">
        <v>232335202.14037097</v>
      </c>
      <c r="I54" s="11">
        <v>246247088.49889868</v>
      </c>
      <c r="J54" s="4">
        <v>264716106.2328881</v>
      </c>
    </row>
    <row r="55" spans="1:10" x14ac:dyDescent="0.25">
      <c r="A55" s="5" t="s">
        <v>27</v>
      </c>
      <c r="B55" s="6">
        <v>34</v>
      </c>
      <c r="C55" s="7">
        <v>17470045</v>
      </c>
      <c r="D55" s="7">
        <v>18245345</v>
      </c>
      <c r="E55" s="7">
        <v>19207890</v>
      </c>
      <c r="F55" s="7">
        <v>20190810</v>
      </c>
      <c r="G55" s="7">
        <v>21358622</v>
      </c>
      <c r="H55" s="7">
        <v>22286615</v>
      </c>
      <c r="I55" s="12">
        <v>23616948</v>
      </c>
      <c r="J55" s="7">
        <v>24791862</v>
      </c>
    </row>
    <row r="56" spans="1:10" x14ac:dyDescent="0.25">
      <c r="A56" s="2" t="s">
        <v>28</v>
      </c>
      <c r="B56" s="3">
        <v>35</v>
      </c>
      <c r="C56" s="4">
        <v>272954000</v>
      </c>
      <c r="D56" s="4">
        <v>289641700</v>
      </c>
      <c r="E56" s="4">
        <v>314922000</v>
      </c>
      <c r="F56" s="4">
        <v>330280800</v>
      </c>
      <c r="G56" s="4">
        <v>344715600</v>
      </c>
      <c r="H56" s="4">
        <v>364981000</v>
      </c>
      <c r="I56" s="11">
        <v>386946000</v>
      </c>
      <c r="J56" s="4">
        <v>410312660</v>
      </c>
    </row>
    <row r="57" spans="1:10" x14ac:dyDescent="0.25">
      <c r="A57" s="5" t="s">
        <v>29</v>
      </c>
      <c r="B57" s="6">
        <v>36</v>
      </c>
      <c r="C57" s="7">
        <v>81506593.840000004</v>
      </c>
      <c r="D57" s="7">
        <v>88786939.689999998</v>
      </c>
      <c r="E57" s="7">
        <v>96635330.879999995</v>
      </c>
      <c r="F57" s="7">
        <v>100195818.18000001</v>
      </c>
      <c r="G57" s="7">
        <v>103115306.95999999</v>
      </c>
      <c r="H57" s="7">
        <v>109012807</v>
      </c>
      <c r="I57" s="12">
        <v>115851059</v>
      </c>
      <c r="J57" s="7">
        <v>126199227</v>
      </c>
    </row>
    <row r="58" spans="1:10" x14ac:dyDescent="0.25">
      <c r="A58" s="2" t="s">
        <v>30</v>
      </c>
      <c r="B58" s="3">
        <v>51</v>
      </c>
      <c r="C58" s="4">
        <v>29142200.550000001</v>
      </c>
      <c r="D58" s="4">
        <v>33290009.350000001</v>
      </c>
      <c r="E58" s="4">
        <v>36322554.299999997</v>
      </c>
      <c r="F58" s="4">
        <v>38111983.43</v>
      </c>
      <c r="G58" s="4">
        <v>38800142.700000003</v>
      </c>
      <c r="H58" s="4">
        <v>41397443.600000001</v>
      </c>
      <c r="I58" s="11">
        <v>45030742.299999997</v>
      </c>
      <c r="J58" s="4">
        <v>46583266.219999999</v>
      </c>
    </row>
    <row r="59" spans="1:10" x14ac:dyDescent="0.25">
      <c r="A59" s="5" t="s">
        <v>31</v>
      </c>
      <c r="B59" s="6">
        <v>52</v>
      </c>
      <c r="C59" s="7">
        <v>19005302.809999999</v>
      </c>
      <c r="D59" s="7">
        <v>20052850.300000001</v>
      </c>
      <c r="E59" s="7">
        <v>22001259.949999999</v>
      </c>
      <c r="F59" s="7">
        <v>22213426.07</v>
      </c>
      <c r="G59" s="7">
        <v>22950228.59</v>
      </c>
      <c r="H59" s="7">
        <v>25615716.059999999</v>
      </c>
      <c r="I59" s="12">
        <v>27709645.23</v>
      </c>
      <c r="J59" s="7">
        <v>28572547.02</v>
      </c>
    </row>
    <row r="60" spans="1:10" x14ac:dyDescent="0.25">
      <c r="A60" s="2" t="s">
        <v>32</v>
      </c>
      <c r="B60" s="3">
        <v>53</v>
      </c>
      <c r="C60" s="4">
        <v>14015891.9</v>
      </c>
      <c r="D60" s="4">
        <v>14723676.6</v>
      </c>
      <c r="E60" s="4">
        <v>15844365.25</v>
      </c>
      <c r="F60" s="4">
        <v>17614837.699999999</v>
      </c>
      <c r="G60" s="4">
        <v>22223224.469999999</v>
      </c>
      <c r="H60" s="4">
        <v>24832316.699999999</v>
      </c>
      <c r="I60" s="11">
        <v>26088129.100000001</v>
      </c>
      <c r="J60" s="4">
        <v>27666151.5</v>
      </c>
    </row>
    <row r="61" spans="1:10" x14ac:dyDescent="0.25">
      <c r="A61" s="5" t="s">
        <v>33</v>
      </c>
      <c r="B61" s="6">
        <v>61</v>
      </c>
      <c r="C61" s="7">
        <v>26708740.100000001</v>
      </c>
      <c r="D61" s="7">
        <v>30026170.699999999</v>
      </c>
      <c r="E61" s="7">
        <v>32320292.300000001</v>
      </c>
      <c r="F61" s="7">
        <v>33044477.300000001</v>
      </c>
      <c r="G61" s="7">
        <v>36145685.200000003</v>
      </c>
      <c r="H61" s="7">
        <v>38205249.07</v>
      </c>
      <c r="I61" s="12">
        <v>38402216.719999999</v>
      </c>
      <c r="J61" s="7">
        <v>39297727.68</v>
      </c>
    </row>
    <row r="62" spans="1:10" x14ac:dyDescent="0.25">
      <c r="A62" s="2" t="s">
        <v>34</v>
      </c>
      <c r="B62" s="3">
        <v>62</v>
      </c>
      <c r="C62" s="4">
        <v>24129300</v>
      </c>
      <c r="D62" s="4">
        <v>26770400</v>
      </c>
      <c r="E62" s="4">
        <v>28652100</v>
      </c>
      <c r="F62" s="4">
        <v>29743700</v>
      </c>
      <c r="G62" s="4">
        <v>31910200</v>
      </c>
      <c r="H62" s="4">
        <v>34049500</v>
      </c>
      <c r="I62" s="11">
        <v>35835800</v>
      </c>
      <c r="J62" s="4">
        <v>37275000</v>
      </c>
    </row>
    <row r="63" spans="1:10" x14ac:dyDescent="0.25">
      <c r="A63" s="5" t="s">
        <v>35</v>
      </c>
      <c r="B63" s="6">
        <v>63</v>
      </c>
      <c r="C63" s="7">
        <v>18914905.399999999</v>
      </c>
      <c r="D63" s="7">
        <v>19894863.190000001</v>
      </c>
      <c r="E63" s="7">
        <v>20911080.02</v>
      </c>
      <c r="F63" s="7">
        <v>22112484.199999999</v>
      </c>
      <c r="G63" s="7">
        <v>23375034.710000001</v>
      </c>
      <c r="H63" s="7">
        <v>24622972.170000002</v>
      </c>
      <c r="I63" s="12">
        <v>25455833.73</v>
      </c>
      <c r="J63" s="7">
        <v>26551067.510000002</v>
      </c>
    </row>
    <row r="64" spans="1:10" x14ac:dyDescent="0.25">
      <c r="A64" s="2" t="s">
        <v>36</v>
      </c>
      <c r="B64" s="3">
        <v>64</v>
      </c>
      <c r="C64" s="4">
        <v>97159066.340000004</v>
      </c>
      <c r="D64" s="4">
        <v>105497504.7</v>
      </c>
      <c r="E64" s="4">
        <v>110334678.17</v>
      </c>
      <c r="F64" s="4">
        <v>111846992.44</v>
      </c>
      <c r="G64" s="4">
        <v>117106156.19</v>
      </c>
      <c r="H64" s="4">
        <v>115380244.7</v>
      </c>
      <c r="I64" s="11">
        <v>107405552.66</v>
      </c>
      <c r="J64" s="4">
        <v>110636665.34999999</v>
      </c>
    </row>
    <row r="65" spans="1:10" x14ac:dyDescent="0.25">
      <c r="A65" s="5" t="s">
        <v>37</v>
      </c>
      <c r="B65" s="6">
        <v>65</v>
      </c>
      <c r="C65" s="7"/>
      <c r="D65" s="7"/>
      <c r="E65" s="7">
        <v>12389875.390000001</v>
      </c>
      <c r="F65" s="7">
        <v>13122171.970000001</v>
      </c>
      <c r="G65" s="7">
        <v>14043440.84</v>
      </c>
      <c r="H65" s="7">
        <v>15246052.92</v>
      </c>
      <c r="I65" s="12">
        <v>16317819.460000001</v>
      </c>
      <c r="J65" s="7">
        <v>16969655.300000001</v>
      </c>
    </row>
    <row r="66" spans="1:10" x14ac:dyDescent="0.25">
      <c r="A66" s="2" t="s">
        <v>38</v>
      </c>
      <c r="B66" s="3">
        <v>71</v>
      </c>
      <c r="C66" s="4">
        <v>20141035.699999999</v>
      </c>
      <c r="D66" s="4">
        <v>21961153.98</v>
      </c>
      <c r="E66" s="4">
        <v>22369518.75</v>
      </c>
      <c r="F66" s="4">
        <v>23331262.350000001</v>
      </c>
      <c r="G66" s="4">
        <v>23801172.32</v>
      </c>
      <c r="H66" s="4">
        <v>26067778.739999998</v>
      </c>
      <c r="I66" s="11">
        <v>27707707.879999999</v>
      </c>
      <c r="J66" s="4">
        <v>29698183.16</v>
      </c>
    </row>
    <row r="67" spans="1:10" x14ac:dyDescent="0.25">
      <c r="A67" s="5" t="s">
        <v>39</v>
      </c>
      <c r="B67" s="6">
        <v>72</v>
      </c>
      <c r="C67" s="7">
        <v>18388283.559999999</v>
      </c>
      <c r="D67" s="7">
        <v>21262486.969999999</v>
      </c>
      <c r="E67" s="7">
        <v>24156746</v>
      </c>
      <c r="F67" s="7">
        <v>26670475.73</v>
      </c>
      <c r="G67" s="7">
        <v>30720125</v>
      </c>
      <c r="H67" s="7">
        <v>35082327.859999999</v>
      </c>
      <c r="I67" s="12">
        <v>37319679.469999999</v>
      </c>
      <c r="J67" s="7">
        <v>37614858.200000003</v>
      </c>
    </row>
    <row r="68" spans="1:10" x14ac:dyDescent="0.25">
      <c r="A68" s="2" t="s">
        <v>40</v>
      </c>
      <c r="B68" s="3">
        <v>73</v>
      </c>
      <c r="C68" s="4">
        <v>57259192.649999999</v>
      </c>
      <c r="D68" s="4">
        <v>64561918.880000003</v>
      </c>
      <c r="E68" s="4">
        <v>74678047.280000001</v>
      </c>
      <c r="F68" s="4">
        <v>82975853.829999998</v>
      </c>
      <c r="G68" s="4">
        <v>89710700.030000001</v>
      </c>
      <c r="H68" s="4">
        <v>96963272.049999997</v>
      </c>
      <c r="I68" s="11">
        <v>103769174.70999999</v>
      </c>
      <c r="J68" s="4">
        <v>112260731.27</v>
      </c>
    </row>
    <row r="69" spans="1:10" x14ac:dyDescent="0.25">
      <c r="A69" s="5" t="s">
        <v>41</v>
      </c>
      <c r="B69" s="6">
        <v>74</v>
      </c>
      <c r="C69" s="7">
        <v>21023365.780000001</v>
      </c>
      <c r="D69" s="7">
        <v>22317689.690000001</v>
      </c>
      <c r="E69" s="7">
        <v>23366565.629999999</v>
      </c>
      <c r="F69" s="7">
        <v>24807787.34</v>
      </c>
      <c r="G69" s="7">
        <v>28742490.5</v>
      </c>
      <c r="H69" s="7">
        <v>29956178.93</v>
      </c>
      <c r="I69" s="12">
        <v>32208871.609999999</v>
      </c>
      <c r="J69" s="7">
        <v>35067202.869999997</v>
      </c>
    </row>
    <row r="70" spans="1:10" x14ac:dyDescent="0.25">
      <c r="A70" s="2" t="s">
        <v>42</v>
      </c>
      <c r="B70" s="3">
        <v>75</v>
      </c>
      <c r="C70" s="4">
        <v>4863970</v>
      </c>
      <c r="D70" s="4">
        <v>5288340</v>
      </c>
      <c r="E70" s="4">
        <v>5726690</v>
      </c>
      <c r="F70" s="4">
        <v>6188280</v>
      </c>
      <c r="G70" s="4">
        <v>6722080</v>
      </c>
      <c r="H70" s="4">
        <v>7317380</v>
      </c>
      <c r="I70" s="11">
        <v>7721290</v>
      </c>
      <c r="J70" s="4">
        <v>7957560</v>
      </c>
    </row>
    <row r="71" spans="1:10" x14ac:dyDescent="0.25">
      <c r="A71" s="5" t="s">
        <v>43</v>
      </c>
      <c r="B71" s="6">
        <v>76</v>
      </c>
      <c r="C71" s="7">
        <v>4548890.2300000004</v>
      </c>
      <c r="D71" s="7">
        <v>5223616.8099999996</v>
      </c>
      <c r="E71" s="7">
        <v>5599706.5899999999</v>
      </c>
      <c r="F71" s="7">
        <v>6253906.6799999997</v>
      </c>
      <c r="G71" s="7">
        <v>6726598.1900000004</v>
      </c>
      <c r="H71" s="7">
        <v>7182868.1699999999</v>
      </c>
      <c r="I71" s="12">
        <v>7984376.1500000004</v>
      </c>
      <c r="J71" s="7">
        <v>8637531.5</v>
      </c>
    </row>
    <row r="72" spans="1:10" x14ac:dyDescent="0.25">
      <c r="A72" s="2" t="s">
        <v>44</v>
      </c>
      <c r="B72" s="3">
        <v>81</v>
      </c>
      <c r="C72" s="4">
        <v>4385616.6100000003</v>
      </c>
      <c r="D72" s="4">
        <v>5173867.67</v>
      </c>
      <c r="E72" s="4">
        <v>6281171.1699999999</v>
      </c>
      <c r="F72" s="4">
        <v>6968008.2400000002</v>
      </c>
      <c r="G72" s="4">
        <v>7344175.6600000001</v>
      </c>
      <c r="H72" s="4">
        <v>7619587.7599999998</v>
      </c>
      <c r="I72" s="11">
        <v>8177012.3600000003</v>
      </c>
      <c r="J72" s="4">
        <v>8579359.4800000004</v>
      </c>
    </row>
    <row r="73" spans="1:10" x14ac:dyDescent="0.25">
      <c r="A73" s="5" t="s">
        <v>45</v>
      </c>
      <c r="B73" s="6">
        <v>82</v>
      </c>
      <c r="C73" s="7">
        <v>3431170</v>
      </c>
      <c r="D73" s="7">
        <v>4212400</v>
      </c>
      <c r="E73" s="7">
        <v>4659080</v>
      </c>
      <c r="F73" s="7">
        <v>5026490</v>
      </c>
      <c r="G73" s="7">
        <v>5251200</v>
      </c>
      <c r="H73" s="7">
        <v>5759000</v>
      </c>
      <c r="I73" s="12">
        <v>6251600</v>
      </c>
      <c r="J73" s="7">
        <v>7336710</v>
      </c>
    </row>
    <row r="74" spans="1:10" x14ac:dyDescent="0.25">
      <c r="A74" s="2" t="s">
        <v>46</v>
      </c>
      <c r="B74" s="3">
        <v>91</v>
      </c>
      <c r="C74" s="4">
        <v>6853307.5700000003</v>
      </c>
      <c r="D74" s="4">
        <v>7387275.2300000004</v>
      </c>
      <c r="E74" s="4">
        <v>7601436.8499999996</v>
      </c>
      <c r="F74" s="4">
        <v>9034860.1600000001</v>
      </c>
      <c r="G74" s="4">
        <v>9020800</v>
      </c>
      <c r="H74" s="4">
        <v>10008940</v>
      </c>
      <c r="I74" s="11">
        <v>10472310</v>
      </c>
      <c r="J74" s="4">
        <v>10997870</v>
      </c>
    </row>
    <row r="75" spans="1:10" x14ac:dyDescent="0.25">
      <c r="A75" s="5" t="s">
        <v>47</v>
      </c>
      <c r="B75" s="6">
        <v>94</v>
      </c>
      <c r="C75" s="7">
        <v>25009775.57</v>
      </c>
      <c r="D75" s="7">
        <v>27037628.809999999</v>
      </c>
      <c r="E75" s="7">
        <v>28882224.98</v>
      </c>
      <c r="F75" s="7">
        <v>30778247.41</v>
      </c>
      <c r="G75" s="7">
        <v>33168025.960000001</v>
      </c>
      <c r="H75" s="7">
        <v>35524777.770000003</v>
      </c>
      <c r="I75" s="12">
        <v>37824226.82</v>
      </c>
      <c r="J75" s="7">
        <v>39870095.890000001</v>
      </c>
    </row>
  </sheetData>
  <mergeCells count="6">
    <mergeCell ref="A1:A2"/>
    <mergeCell ref="B1:B2"/>
    <mergeCell ref="C1:J1"/>
    <mergeCell ref="A40:A41"/>
    <mergeCell ref="B40:B41"/>
    <mergeCell ref="C40:J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sqref="A1:A2"/>
    </sheetView>
  </sheetViews>
  <sheetFormatPr defaultRowHeight="15" x14ac:dyDescent="0.25"/>
  <cols>
    <col min="1" max="1" width="32.140625" customWidth="1"/>
  </cols>
  <sheetData>
    <row r="1" spans="1:10" x14ac:dyDescent="0.25">
      <c r="A1" s="41" t="s">
        <v>0</v>
      </c>
      <c r="B1" s="41" t="s">
        <v>9</v>
      </c>
      <c r="C1" s="41" t="s">
        <v>56</v>
      </c>
      <c r="D1" s="41"/>
      <c r="E1" s="41"/>
      <c r="F1" s="41"/>
      <c r="G1" s="41"/>
      <c r="H1" s="41"/>
      <c r="I1" s="41"/>
      <c r="J1" s="41"/>
    </row>
    <row r="2" spans="1:10" x14ac:dyDescent="0.25">
      <c r="A2" s="41"/>
      <c r="B2" s="41"/>
      <c r="C2" s="1">
        <v>2010</v>
      </c>
      <c r="D2" s="1">
        <v>2011</v>
      </c>
      <c r="E2" s="1">
        <v>2012</v>
      </c>
      <c r="F2" s="1">
        <v>2013</v>
      </c>
      <c r="G2" s="1">
        <v>2014</v>
      </c>
      <c r="H2" s="1">
        <v>2015</v>
      </c>
      <c r="I2" s="1">
        <v>2016</v>
      </c>
      <c r="J2" s="1">
        <v>2017</v>
      </c>
    </row>
    <row r="3" spans="1:10" x14ac:dyDescent="0.25">
      <c r="A3" s="2" t="s">
        <v>14</v>
      </c>
      <c r="B3" s="3">
        <v>11</v>
      </c>
      <c r="C3" s="13">
        <v>93.730828280595276</v>
      </c>
      <c r="D3" s="13">
        <v>98.322777760440445</v>
      </c>
      <c r="E3" s="13">
        <v>100.11363477265071</v>
      </c>
      <c r="F3" s="13">
        <v>103.89275738997156</v>
      </c>
      <c r="G3" s="13">
        <v>109.71749999999999</v>
      </c>
      <c r="H3" s="13">
        <v>114.90666666666669</v>
      </c>
      <c r="I3" s="14">
        <v>117.78916666666667</v>
      </c>
      <c r="J3" s="13">
        <v>122.38416666666666</v>
      </c>
    </row>
    <row r="4" spans="1:10" x14ac:dyDescent="0.25">
      <c r="A4" s="5" t="s">
        <v>15</v>
      </c>
      <c r="B4" s="6">
        <v>12</v>
      </c>
      <c r="C4" s="15">
        <v>90.712445904048707</v>
      </c>
      <c r="D4" s="15">
        <v>95.794029270097838</v>
      </c>
      <c r="E4" s="15">
        <v>99.619061461422518</v>
      </c>
      <c r="F4" s="15">
        <v>107.31753067135342</v>
      </c>
      <c r="G4" s="15">
        <v>114.23250000000002</v>
      </c>
      <c r="H4" s="15">
        <v>121.63333333333334</v>
      </c>
      <c r="I4" s="16">
        <v>128.5925</v>
      </c>
      <c r="J4" s="15">
        <v>133.69750000000002</v>
      </c>
    </row>
    <row r="5" spans="1:10" x14ac:dyDescent="0.25">
      <c r="A5" s="2" t="s">
        <v>16</v>
      </c>
      <c r="B5" s="3">
        <v>13</v>
      </c>
      <c r="C5" s="13">
        <v>88.865658573250428</v>
      </c>
      <c r="D5" s="13">
        <v>95.08270566718744</v>
      </c>
      <c r="E5" s="13">
        <v>99.206034942857414</v>
      </c>
      <c r="F5" s="13">
        <v>107.80664906928128</v>
      </c>
      <c r="G5" s="13">
        <v>116.64749999999999</v>
      </c>
      <c r="H5" s="13">
        <v>123.71749999999997</v>
      </c>
      <c r="I5" s="14">
        <v>129.6866666666667</v>
      </c>
      <c r="J5" s="13">
        <v>134.43833333333333</v>
      </c>
    </row>
    <row r="6" spans="1:10" x14ac:dyDescent="0.25">
      <c r="A6" s="5" t="s">
        <v>17</v>
      </c>
      <c r="B6" s="6">
        <v>14</v>
      </c>
      <c r="C6" s="15">
        <v>89.845285112842433</v>
      </c>
      <c r="D6" s="15">
        <v>95.560626413858856</v>
      </c>
      <c r="E6" s="15">
        <v>99.795078158856271</v>
      </c>
      <c r="F6" s="15">
        <v>106.45203527990242</v>
      </c>
      <c r="G6" s="15">
        <v>113.40999999999998</v>
      </c>
      <c r="H6" s="15">
        <v>120.15499999999999</v>
      </c>
      <c r="I6" s="16">
        <v>124.0775</v>
      </c>
      <c r="J6" s="15">
        <v>130.85416666666666</v>
      </c>
    </row>
    <row r="7" spans="1:10" x14ac:dyDescent="0.25">
      <c r="A7" s="2" t="s">
        <v>18</v>
      </c>
      <c r="B7" s="3">
        <v>15</v>
      </c>
      <c r="C7" s="13">
        <v>90.080200418924846</v>
      </c>
      <c r="D7" s="13">
        <v>95.406609699407511</v>
      </c>
      <c r="E7" s="13">
        <v>99.709057263736796</v>
      </c>
      <c r="F7" s="13">
        <v>106.88049653688297</v>
      </c>
      <c r="G7" s="13">
        <v>113.61333333333333</v>
      </c>
      <c r="H7" s="13">
        <v>119.4425</v>
      </c>
      <c r="I7" s="14">
        <v>124.01166666666667</v>
      </c>
      <c r="J7" s="13">
        <v>127.67083333333335</v>
      </c>
    </row>
    <row r="8" spans="1:10" x14ac:dyDescent="0.25">
      <c r="A8" s="5" t="s">
        <v>19</v>
      </c>
      <c r="B8" s="6">
        <v>16</v>
      </c>
      <c r="C8" s="15">
        <v>91.54154233456147</v>
      </c>
      <c r="D8" s="15">
        <v>96.051422570728889</v>
      </c>
      <c r="E8" s="15">
        <v>99.261883702990019</v>
      </c>
      <c r="F8" s="15">
        <v>105.11293478660427</v>
      </c>
      <c r="G8" s="15">
        <v>110.4375</v>
      </c>
      <c r="H8" s="15">
        <v>117.40499999999999</v>
      </c>
      <c r="I8" s="16">
        <v>122.51583333333333</v>
      </c>
      <c r="J8" s="15">
        <v>126.81416666666667</v>
      </c>
    </row>
    <row r="9" spans="1:10" x14ac:dyDescent="0.25">
      <c r="A9" s="2" t="s">
        <v>20</v>
      </c>
      <c r="B9" s="3">
        <v>17</v>
      </c>
      <c r="C9" s="13">
        <v>90.106232528244178</v>
      </c>
      <c r="D9" s="13">
        <v>95.843062153219577</v>
      </c>
      <c r="E9" s="13">
        <v>99.902774967677701</v>
      </c>
      <c r="F9" s="13">
        <v>108.23612757524769</v>
      </c>
      <c r="G9" s="13">
        <v>116.16750000000002</v>
      </c>
      <c r="H9" s="13">
        <v>125.26999999999998</v>
      </c>
      <c r="I9" s="14">
        <v>131.83249999999998</v>
      </c>
      <c r="J9" s="13">
        <v>137.95999999999998</v>
      </c>
    </row>
    <row r="10" spans="1:10" x14ac:dyDescent="0.25">
      <c r="A10" s="5" t="s">
        <v>21</v>
      </c>
      <c r="B10" s="6">
        <v>18</v>
      </c>
      <c r="C10" s="15">
        <v>88.621941511665042</v>
      </c>
      <c r="D10" s="15">
        <v>95.622020288790807</v>
      </c>
      <c r="E10" s="15">
        <v>99.517308484463896</v>
      </c>
      <c r="F10" s="15">
        <v>106.16564794496156</v>
      </c>
      <c r="G10" s="15">
        <v>112.20666666666666</v>
      </c>
      <c r="H10" s="15">
        <v>120.52833333333335</v>
      </c>
      <c r="I10" s="16">
        <v>124.77833333333335</v>
      </c>
      <c r="J10" s="15">
        <v>129.91999999999999</v>
      </c>
    </row>
    <row r="11" spans="1:10" x14ac:dyDescent="0.25">
      <c r="A11" s="2" t="s">
        <v>22</v>
      </c>
      <c r="B11" s="3">
        <v>19</v>
      </c>
      <c r="C11" s="13">
        <v>86.628950849089549</v>
      </c>
      <c r="D11" s="13">
        <v>94.25485707841132</v>
      </c>
      <c r="E11" s="13">
        <v>99.867675392434919</v>
      </c>
      <c r="F11" s="13">
        <v>108.08204208760033</v>
      </c>
      <c r="G11" s="13">
        <v>113.42083333333333</v>
      </c>
      <c r="H11" s="13">
        <v>120.52999999999997</v>
      </c>
      <c r="I11" s="14">
        <v>127.94166666666665</v>
      </c>
      <c r="J11" s="13">
        <v>135.40333333333334</v>
      </c>
    </row>
    <row r="12" spans="1:10" x14ac:dyDescent="0.25">
      <c r="A12" s="5" t="s">
        <v>23</v>
      </c>
      <c r="B12" s="6">
        <v>21</v>
      </c>
      <c r="C12" s="15">
        <v>91.220993189979311</v>
      </c>
      <c r="D12" s="15">
        <v>95.880377612989903</v>
      </c>
      <c r="E12" s="15">
        <v>98.786905635118146</v>
      </c>
      <c r="F12" s="15">
        <v>106.38878446852608</v>
      </c>
      <c r="G12" s="15">
        <v>114.08583333333331</v>
      </c>
      <c r="H12" s="15">
        <v>120.64749999999999</v>
      </c>
      <c r="I12" s="16">
        <v>124.31499999999998</v>
      </c>
      <c r="J12" s="15">
        <v>128.285</v>
      </c>
    </row>
    <row r="13" spans="1:10" x14ac:dyDescent="0.25">
      <c r="A13" s="2" t="s">
        <v>24</v>
      </c>
      <c r="B13" s="3">
        <v>31</v>
      </c>
      <c r="C13" s="13">
        <v>90.554513231137264</v>
      </c>
      <c r="D13" s="13">
        <v>95.1889353073244</v>
      </c>
      <c r="E13" s="13">
        <v>99.163008776832825</v>
      </c>
      <c r="F13" s="13">
        <v>105.88678839103984</v>
      </c>
      <c r="G13" s="13">
        <v>113.37</v>
      </c>
      <c r="H13" s="13">
        <v>121.05666666666666</v>
      </c>
      <c r="I13" s="14">
        <v>124.63833333333334</v>
      </c>
      <c r="J13" s="13">
        <v>129.155</v>
      </c>
    </row>
    <row r="14" spans="1:10" x14ac:dyDescent="0.25">
      <c r="A14" s="5" t="s">
        <v>25</v>
      </c>
      <c r="B14" s="6">
        <v>32</v>
      </c>
      <c r="C14" s="15">
        <v>92.132803164726965</v>
      </c>
      <c r="D14" s="15">
        <v>95.117871674583213</v>
      </c>
      <c r="E14" s="15">
        <v>99.179343886355113</v>
      </c>
      <c r="F14" s="15">
        <v>105.6830067601913</v>
      </c>
      <c r="G14" s="15">
        <v>111.99583333333332</v>
      </c>
      <c r="H14" s="15">
        <v>119.1925</v>
      </c>
      <c r="I14" s="16">
        <v>123.31583333333333</v>
      </c>
      <c r="J14" s="15">
        <v>127.60250000000003</v>
      </c>
    </row>
    <row r="15" spans="1:10" x14ac:dyDescent="0.25">
      <c r="A15" s="2" t="s">
        <v>26</v>
      </c>
      <c r="B15" s="3">
        <v>33</v>
      </c>
      <c r="C15" s="13">
        <v>90.532558363797477</v>
      </c>
      <c r="D15" s="13">
        <v>94.798145832673626</v>
      </c>
      <c r="E15" s="13">
        <v>99.085312382054823</v>
      </c>
      <c r="F15" s="13">
        <v>106.11030130286883</v>
      </c>
      <c r="G15" s="13">
        <v>112.94083333333334</v>
      </c>
      <c r="H15" s="13">
        <v>119.40416666666665</v>
      </c>
      <c r="I15" s="14">
        <v>122.98916666666666</v>
      </c>
      <c r="J15" s="13">
        <v>127.49333333333334</v>
      </c>
    </row>
    <row r="16" spans="1:10" x14ac:dyDescent="0.25">
      <c r="A16" s="5" t="s">
        <v>27</v>
      </c>
      <c r="B16" s="6">
        <v>34</v>
      </c>
      <c r="C16" s="15">
        <v>90.846874366334688</v>
      </c>
      <c r="D16" s="15">
        <v>96.1721439972588</v>
      </c>
      <c r="E16" s="15">
        <v>99.901008850515737</v>
      </c>
      <c r="F16" s="15">
        <v>106.63768406759776</v>
      </c>
      <c r="G16" s="15">
        <v>112.50999999999999</v>
      </c>
      <c r="H16" s="15">
        <v>118.22333333333336</v>
      </c>
      <c r="I16" s="16">
        <v>121.83499999999999</v>
      </c>
      <c r="J16" s="15">
        <v>126.34916666666668</v>
      </c>
    </row>
    <row r="17" spans="1:10" x14ac:dyDescent="0.25">
      <c r="A17" s="2" t="s">
        <v>28</v>
      </c>
      <c r="B17" s="3">
        <v>35</v>
      </c>
      <c r="C17" s="13">
        <v>89.4622186646438</v>
      </c>
      <c r="D17" s="13">
        <v>95.088607402798871</v>
      </c>
      <c r="E17" s="13">
        <v>99.399815810803133</v>
      </c>
      <c r="F17" s="13">
        <v>106.11792385029662</v>
      </c>
      <c r="G17" s="13">
        <v>112.62916666666666</v>
      </c>
      <c r="H17" s="13">
        <v>119.78583333333334</v>
      </c>
      <c r="I17" s="14">
        <v>123.85833333333333</v>
      </c>
      <c r="J17" s="13">
        <v>129.29916666666665</v>
      </c>
    </row>
    <row r="18" spans="1:10" x14ac:dyDescent="0.25">
      <c r="A18" s="5" t="s">
        <v>29</v>
      </c>
      <c r="B18" s="6">
        <v>36</v>
      </c>
      <c r="C18" s="15">
        <v>93.531563204684929</v>
      </c>
      <c r="D18" s="15">
        <v>97.681960292471331</v>
      </c>
      <c r="E18" s="15">
        <v>101.92274981324711</v>
      </c>
      <c r="F18" s="15">
        <v>110.28118922698711</v>
      </c>
      <c r="G18" s="15">
        <v>115.85583333333334</v>
      </c>
      <c r="H18" s="15">
        <v>125.09583333333336</v>
      </c>
      <c r="I18" s="16">
        <v>131.15666666666667</v>
      </c>
      <c r="J18" s="15">
        <v>137.3075</v>
      </c>
    </row>
    <row r="19" spans="1:10" x14ac:dyDescent="0.25">
      <c r="A19" s="2" t="s">
        <v>30</v>
      </c>
      <c r="B19" s="3">
        <v>51</v>
      </c>
      <c r="C19" s="13">
        <v>89.029504571700684</v>
      </c>
      <c r="D19" s="13">
        <v>94.486494903772254</v>
      </c>
      <c r="E19" s="13">
        <v>98.688411453210861</v>
      </c>
      <c r="F19" s="13">
        <v>105.30173421924042</v>
      </c>
      <c r="G19" s="13">
        <v>111.32</v>
      </c>
      <c r="H19" s="13">
        <v>117.70666666666666</v>
      </c>
      <c r="I19" s="14">
        <v>121.1875</v>
      </c>
      <c r="J19" s="13">
        <v>125.67166666666667</v>
      </c>
    </row>
    <row r="20" spans="1:10" x14ac:dyDescent="0.25">
      <c r="A20" s="5" t="s">
        <v>31</v>
      </c>
      <c r="B20" s="6">
        <v>52</v>
      </c>
      <c r="C20" s="15">
        <v>86.35694577218861</v>
      </c>
      <c r="D20" s="15">
        <v>92.376174569611862</v>
      </c>
      <c r="E20" s="15">
        <v>99.243686058780042</v>
      </c>
      <c r="F20" s="15">
        <v>106.14032422627021</v>
      </c>
      <c r="G20" s="15">
        <v>112.51749999999998</v>
      </c>
      <c r="H20" s="15">
        <v>118.88749999999999</v>
      </c>
      <c r="I20" s="16">
        <v>122.87333333333333</v>
      </c>
      <c r="J20" s="15">
        <v>127.03083333333332</v>
      </c>
    </row>
    <row r="21" spans="1:10" x14ac:dyDescent="0.25">
      <c r="A21" s="2" t="s">
        <v>32</v>
      </c>
      <c r="B21" s="3">
        <v>53</v>
      </c>
      <c r="C21" s="13">
        <v>89.940135597828871</v>
      </c>
      <c r="D21" s="13">
        <v>95.346560674852469</v>
      </c>
      <c r="E21" s="13">
        <v>99.375642177554411</v>
      </c>
      <c r="F21" s="13">
        <v>106.78877433573935</v>
      </c>
      <c r="G21" s="13">
        <v>114.02833333333335</v>
      </c>
      <c r="H21" s="13">
        <v>121.38416666666667</v>
      </c>
      <c r="I21" s="14">
        <v>126.55999999999999</v>
      </c>
      <c r="J21" s="13">
        <v>129.83416666666668</v>
      </c>
    </row>
    <row r="22" spans="1:10" x14ac:dyDescent="0.25">
      <c r="A22" s="5" t="s">
        <v>33</v>
      </c>
      <c r="B22" s="6">
        <v>61</v>
      </c>
      <c r="C22" s="15">
        <v>87.975522913897464</v>
      </c>
      <c r="D22" s="15">
        <v>93.755579425626365</v>
      </c>
      <c r="E22" s="15">
        <v>99.715073830627674</v>
      </c>
      <c r="F22" s="15">
        <v>107.58237262617742</v>
      </c>
      <c r="G22" s="15">
        <v>116.37666666666668</v>
      </c>
      <c r="H22" s="15">
        <v>127.01333333333334</v>
      </c>
      <c r="I22" s="16">
        <v>132.75083333333333</v>
      </c>
      <c r="J22" s="15">
        <v>138.89916666666667</v>
      </c>
    </row>
    <row r="23" spans="1:10" x14ac:dyDescent="0.25">
      <c r="A23" s="2" t="s">
        <v>34</v>
      </c>
      <c r="B23" s="3">
        <v>62</v>
      </c>
      <c r="C23" s="13">
        <v>86.964366283802121</v>
      </c>
      <c r="D23" s="13">
        <v>93.078915142804377</v>
      </c>
      <c r="E23" s="13">
        <v>99.374711444892071</v>
      </c>
      <c r="F23" s="13">
        <v>106.01592438091642</v>
      </c>
      <c r="G23" s="13">
        <v>112.09833333333334</v>
      </c>
      <c r="H23" s="13">
        <v>118.13416666666666</v>
      </c>
      <c r="I23" s="14">
        <v>121.4225</v>
      </c>
      <c r="J23" s="13">
        <v>126.16583333333335</v>
      </c>
    </row>
    <row r="24" spans="1:10" x14ac:dyDescent="0.25">
      <c r="A24" s="5" t="s">
        <v>35</v>
      </c>
      <c r="B24" s="6">
        <v>63</v>
      </c>
      <c r="C24" s="15">
        <v>88.246756412885361</v>
      </c>
      <c r="D24" s="15">
        <v>93.265056550309296</v>
      </c>
      <c r="E24" s="15">
        <v>98.834965793140228</v>
      </c>
      <c r="F24" s="15">
        <v>104.66293472933233</v>
      </c>
      <c r="G24" s="15">
        <v>111.08083333333333</v>
      </c>
      <c r="H24" s="15">
        <v>118.15916666666665</v>
      </c>
      <c r="I24" s="16">
        <v>124.24666666666666</v>
      </c>
      <c r="J24" s="15">
        <v>129.34833333333333</v>
      </c>
    </row>
    <row r="25" spans="1:10" x14ac:dyDescent="0.25">
      <c r="A25" s="2" t="s">
        <v>36</v>
      </c>
      <c r="B25" s="3">
        <v>64</v>
      </c>
      <c r="C25" s="13">
        <v>89.018233693248078</v>
      </c>
      <c r="D25" s="13">
        <v>95.612624561884033</v>
      </c>
      <c r="E25" s="13">
        <v>100.31052479105563</v>
      </c>
      <c r="F25" s="13">
        <v>108.55980712824625</v>
      </c>
      <c r="G25" s="13">
        <v>115.27916666666665</v>
      </c>
      <c r="H25" s="13">
        <v>122.26333333333334</v>
      </c>
      <c r="I25" s="14">
        <v>127.01666666666665</v>
      </c>
      <c r="J25" s="13">
        <v>132.05083333333334</v>
      </c>
    </row>
    <row r="26" spans="1:10" x14ac:dyDescent="0.25">
      <c r="A26" s="5" t="s">
        <v>37</v>
      </c>
      <c r="B26" s="6">
        <v>65</v>
      </c>
      <c r="C26" s="15">
        <v>87.154274402346573</v>
      </c>
      <c r="D26" s="15">
        <v>93.877518917099806</v>
      </c>
      <c r="E26" s="15">
        <v>100.02911459703468</v>
      </c>
      <c r="F26" s="15">
        <v>109.59301070521161</v>
      </c>
      <c r="G26" s="15">
        <v>118.66333333333334</v>
      </c>
      <c r="H26" s="15">
        <v>128.39666666666668</v>
      </c>
      <c r="I26" s="16">
        <v>134.54416666666665</v>
      </c>
      <c r="J26" s="15">
        <v>139.46250000000001</v>
      </c>
    </row>
    <row r="27" spans="1:10" x14ac:dyDescent="0.25">
      <c r="A27" s="2" t="s">
        <v>38</v>
      </c>
      <c r="B27" s="3">
        <v>71</v>
      </c>
      <c r="C27" s="13">
        <v>90.57194030888887</v>
      </c>
      <c r="D27" s="13">
        <v>93.952955009860389</v>
      </c>
      <c r="E27" s="13">
        <v>97.594027482745801</v>
      </c>
      <c r="F27" s="13">
        <v>103.88583353153989</v>
      </c>
      <c r="G27" s="13">
        <v>111.30416666666666</v>
      </c>
      <c r="H27" s="13">
        <v>120.42666666666666</v>
      </c>
      <c r="I27" s="14">
        <v>124.5425</v>
      </c>
      <c r="J27" s="13">
        <v>128.48749999999998</v>
      </c>
    </row>
    <row r="28" spans="1:10" x14ac:dyDescent="0.25">
      <c r="A28" s="5" t="s">
        <v>39</v>
      </c>
      <c r="B28" s="6">
        <v>72</v>
      </c>
      <c r="C28" s="15">
        <v>89.288615315368517</v>
      </c>
      <c r="D28" s="15">
        <v>95.179555056242222</v>
      </c>
      <c r="E28" s="15">
        <v>99.919317521422428</v>
      </c>
      <c r="F28" s="15">
        <v>106.02886202983963</v>
      </c>
      <c r="G28" s="15">
        <v>114.28833333333334</v>
      </c>
      <c r="H28" s="15">
        <v>120.77</v>
      </c>
      <c r="I28" s="16">
        <v>125.22166666666665</v>
      </c>
      <c r="J28" s="15">
        <v>130.84666666666666</v>
      </c>
    </row>
    <row r="29" spans="1:10" x14ac:dyDescent="0.25">
      <c r="A29" s="2" t="s">
        <v>40</v>
      </c>
      <c r="B29" s="3">
        <v>73</v>
      </c>
      <c r="C29" s="13">
        <v>90.870173416786074</v>
      </c>
      <c r="D29" s="13">
        <v>95.581268754084647</v>
      </c>
      <c r="E29" s="13">
        <v>99.488543079163335</v>
      </c>
      <c r="F29" s="13">
        <v>105.17257456361733</v>
      </c>
      <c r="G29" s="13">
        <v>110.74000000000001</v>
      </c>
      <c r="H29" s="13">
        <v>119.28166666666668</v>
      </c>
      <c r="I29" s="14">
        <v>124.89583333333331</v>
      </c>
      <c r="J29" s="13">
        <v>129.87999999999997</v>
      </c>
    </row>
    <row r="30" spans="1:10" x14ac:dyDescent="0.25">
      <c r="A30" s="5" t="s">
        <v>41</v>
      </c>
      <c r="B30" s="6">
        <v>74</v>
      </c>
      <c r="C30" s="15">
        <v>90.732879728845774</v>
      </c>
      <c r="D30" s="15">
        <v>96.540568729950408</v>
      </c>
      <c r="E30" s="15">
        <v>100.72575201367927</v>
      </c>
      <c r="F30" s="15">
        <v>105.83501428182025</v>
      </c>
      <c r="G30" s="15">
        <v>109.84083333333332</v>
      </c>
      <c r="H30" s="15">
        <v>116.18916666666667</v>
      </c>
      <c r="I30" s="16">
        <v>120.80083333333333</v>
      </c>
      <c r="J30" s="15">
        <v>125.00583333333333</v>
      </c>
    </row>
    <row r="31" spans="1:10" x14ac:dyDescent="0.25">
      <c r="A31" s="2" t="s">
        <v>42</v>
      </c>
      <c r="B31" s="3">
        <v>75</v>
      </c>
      <c r="C31" s="13">
        <v>90.295732093453594</v>
      </c>
      <c r="D31" s="13">
        <v>95.19673582440555</v>
      </c>
      <c r="E31" s="13">
        <v>100.84349445231375</v>
      </c>
      <c r="F31" s="13">
        <v>105.30791896589443</v>
      </c>
      <c r="G31" s="13">
        <v>109.81833333333334</v>
      </c>
      <c r="H31" s="13">
        <v>116.18416666666667</v>
      </c>
      <c r="I31" s="14">
        <v>120.84583333333335</v>
      </c>
      <c r="J31" s="13">
        <v>125.2925</v>
      </c>
    </row>
    <row r="32" spans="1:10" x14ac:dyDescent="0.25">
      <c r="A32" s="5" t="s">
        <v>43</v>
      </c>
      <c r="B32" s="6">
        <v>76</v>
      </c>
      <c r="C32" s="15">
        <v>91.784417940359631</v>
      </c>
      <c r="D32" s="15">
        <v>97.264179808545421</v>
      </c>
      <c r="E32" s="15">
        <v>100.70306060146613</v>
      </c>
      <c r="F32" s="15">
        <v>105.58552332431032</v>
      </c>
      <c r="G32" s="15">
        <v>111.21666666666664</v>
      </c>
      <c r="H32" s="15">
        <v>118.67750000000001</v>
      </c>
      <c r="I32" s="16">
        <v>123.40833333333332</v>
      </c>
      <c r="J32" s="15">
        <v>128.48416666666665</v>
      </c>
    </row>
    <row r="33" spans="1:10" x14ac:dyDescent="0.25">
      <c r="A33" s="2" t="s">
        <v>44</v>
      </c>
      <c r="B33" s="3">
        <v>81</v>
      </c>
      <c r="C33" s="13">
        <v>86.997020132955569</v>
      </c>
      <c r="D33" s="13">
        <v>91.600350349220449</v>
      </c>
      <c r="E33" s="13">
        <v>98.26549061809601</v>
      </c>
      <c r="F33" s="13">
        <v>103.90844688268305</v>
      </c>
      <c r="G33" s="13">
        <v>111.58583333333333</v>
      </c>
      <c r="H33" s="13">
        <v>120.4375</v>
      </c>
      <c r="I33" s="14">
        <v>123.33249999999998</v>
      </c>
      <c r="J33" s="13">
        <v>126.93499999999999</v>
      </c>
    </row>
    <row r="34" spans="1:10" x14ac:dyDescent="0.25">
      <c r="A34" s="5" t="s">
        <v>45</v>
      </c>
      <c r="B34" s="6">
        <v>82</v>
      </c>
      <c r="C34" s="15">
        <v>91.648857909093692</v>
      </c>
      <c r="D34" s="15">
        <v>96.17849362935516</v>
      </c>
      <c r="E34" s="15">
        <v>100.38988536615419</v>
      </c>
      <c r="F34" s="15">
        <v>107.03481218577451</v>
      </c>
      <c r="G34" s="15">
        <v>115.44833333333331</v>
      </c>
      <c r="H34" s="15">
        <v>123.93083333333334</v>
      </c>
      <c r="I34" s="16">
        <v>128.8775</v>
      </c>
      <c r="J34" s="15">
        <v>132.04666666666665</v>
      </c>
    </row>
    <row r="35" spans="1:10" x14ac:dyDescent="0.25">
      <c r="A35" s="2" t="s">
        <v>46</v>
      </c>
      <c r="B35" s="3">
        <v>91</v>
      </c>
      <c r="C35" s="13">
        <v>91.007821444513183</v>
      </c>
      <c r="D35" s="13">
        <v>94.87991559312627</v>
      </c>
      <c r="E35" s="13">
        <v>98.865317096102942</v>
      </c>
      <c r="F35" s="13">
        <v>104.58483424059706</v>
      </c>
      <c r="G35" s="13">
        <v>108.56833333333334</v>
      </c>
      <c r="H35" s="13">
        <v>113.50500000000001</v>
      </c>
      <c r="I35" s="14">
        <v>118.73833333333334</v>
      </c>
      <c r="J35" s="13">
        <v>123.32583333333334</v>
      </c>
    </row>
    <row r="36" spans="1:10" x14ac:dyDescent="0.25">
      <c r="A36" s="5" t="s">
        <v>47</v>
      </c>
      <c r="B36" s="6">
        <v>94</v>
      </c>
      <c r="C36" s="15">
        <v>93.084276042758049</v>
      </c>
      <c r="D36" s="15">
        <v>96.985225447485377</v>
      </c>
      <c r="E36" s="15">
        <v>99.407078045618221</v>
      </c>
      <c r="F36" s="15">
        <v>106.82083276339806</v>
      </c>
      <c r="G36" s="15">
        <v>113.68</v>
      </c>
      <c r="H36" s="15">
        <v>121.175</v>
      </c>
      <c r="I36" s="16">
        <v>126.12083333333334</v>
      </c>
      <c r="J36" s="15">
        <v>129.53583333333333</v>
      </c>
    </row>
    <row r="37" spans="1:10" x14ac:dyDescent="0.25">
      <c r="A37" s="5"/>
      <c r="B37" s="6"/>
      <c r="C37" s="15"/>
      <c r="D37" s="15"/>
      <c r="E37" s="15"/>
      <c r="F37" s="15"/>
      <c r="G37" s="15"/>
      <c r="H37" s="15"/>
      <c r="I37" s="16"/>
      <c r="J37" s="15"/>
    </row>
    <row r="38" spans="1:10" x14ac:dyDescent="0.25">
      <c r="A38" s="17" t="s">
        <v>57</v>
      </c>
      <c r="B38" s="17"/>
      <c r="C38" s="18">
        <v>90.480766316457903</v>
      </c>
      <c r="D38" s="18">
        <v>95.316889277995926</v>
      </c>
      <c r="E38" s="18">
        <v>99.391361920282705</v>
      </c>
      <c r="F38" s="18">
        <v>106.32701340800865</v>
      </c>
      <c r="G38" s="18">
        <v>113.21750000000002</v>
      </c>
      <c r="H38" s="18">
        <v>120.42166666666667</v>
      </c>
      <c r="I38" s="18">
        <v>124.6675</v>
      </c>
      <c r="J38" s="18">
        <v>129.41583333333332</v>
      </c>
    </row>
    <row r="42" spans="1:10" x14ac:dyDescent="0.25">
      <c r="A42" s="41" t="s">
        <v>0</v>
      </c>
      <c r="B42" s="41" t="s">
        <v>9</v>
      </c>
      <c r="C42" s="41" t="s">
        <v>58</v>
      </c>
      <c r="D42" s="41"/>
      <c r="E42" s="41"/>
      <c r="F42" s="41"/>
      <c r="G42" s="41"/>
      <c r="H42" s="41"/>
      <c r="I42" s="41"/>
      <c r="J42" s="41"/>
    </row>
    <row r="43" spans="1:10" x14ac:dyDescent="0.25">
      <c r="A43" s="41"/>
      <c r="B43" s="41"/>
      <c r="C43" s="1">
        <v>2010</v>
      </c>
      <c r="D43" s="1">
        <v>2011</v>
      </c>
      <c r="E43" s="1">
        <v>2012</v>
      </c>
      <c r="F43" s="1">
        <v>2013</v>
      </c>
      <c r="G43" s="1">
        <v>2014</v>
      </c>
      <c r="H43" s="1">
        <v>2015</v>
      </c>
      <c r="I43" s="1">
        <v>2016</v>
      </c>
      <c r="J43" s="1">
        <v>2017</v>
      </c>
    </row>
    <row r="44" spans="1:10" x14ac:dyDescent="0.25">
      <c r="A44" s="2" t="s">
        <v>14</v>
      </c>
      <c r="B44" s="3">
        <v>11</v>
      </c>
      <c r="C44" s="13">
        <v>91.741913589824833</v>
      </c>
      <c r="D44" s="13">
        <v>97.263111493775696</v>
      </c>
      <c r="E44" s="13">
        <v>99.693994952792835</v>
      </c>
      <c r="F44" s="13">
        <v>104.01139328478901</v>
      </c>
      <c r="G44" s="13">
        <v>110.48597736625514</v>
      </c>
      <c r="H44" s="13">
        <v>115.69691358024691</v>
      </c>
      <c r="I44" s="14">
        <v>119.14099794238683</v>
      </c>
      <c r="J44" s="13">
        <v>123.85089506172839</v>
      </c>
    </row>
    <row r="45" spans="1:10" x14ac:dyDescent="0.25">
      <c r="A45" s="5" t="s">
        <v>15</v>
      </c>
      <c r="B45" s="6">
        <v>12</v>
      </c>
      <c r="C45" s="15">
        <v>90.275634827478484</v>
      </c>
      <c r="D45" s="15">
        <v>95.62761364848609</v>
      </c>
      <c r="E45" s="15">
        <v>99.622153664618722</v>
      </c>
      <c r="F45" s="15">
        <v>107.30368481707343</v>
      </c>
      <c r="G45" s="15">
        <v>114.26677521008406</v>
      </c>
      <c r="H45" s="15">
        <v>121.49015056022411</v>
      </c>
      <c r="I45" s="16">
        <v>128.24299894957986</v>
      </c>
      <c r="J45" s="15">
        <v>133.37311449579832</v>
      </c>
    </row>
    <row r="46" spans="1:10" x14ac:dyDescent="0.25">
      <c r="A46" s="2" t="s">
        <v>16</v>
      </c>
      <c r="B46" s="3">
        <v>13</v>
      </c>
      <c r="C46" s="13">
        <v>88.865658573250428</v>
      </c>
      <c r="D46" s="13">
        <v>95.08270566718744</v>
      </c>
      <c r="E46" s="13">
        <v>99.206034942857414</v>
      </c>
      <c r="F46" s="13">
        <v>107.80664906928128</v>
      </c>
      <c r="G46" s="13">
        <v>116.07854868913859</v>
      </c>
      <c r="H46" s="13">
        <v>122.98983146067418</v>
      </c>
      <c r="I46" s="14">
        <v>128.91388576779028</v>
      </c>
      <c r="J46" s="13">
        <v>133.45399812734084</v>
      </c>
    </row>
    <row r="47" spans="1:10" x14ac:dyDescent="0.25">
      <c r="A47" s="5" t="s">
        <v>17</v>
      </c>
      <c r="B47" s="6">
        <v>14</v>
      </c>
      <c r="C47" s="15">
        <v>89.982494872515602</v>
      </c>
      <c r="D47" s="15">
        <v>95.694294918293792</v>
      </c>
      <c r="E47" s="15">
        <v>99.737886624564695</v>
      </c>
      <c r="F47" s="15">
        <v>106.40906458065753</v>
      </c>
      <c r="G47" s="15">
        <v>113.8590434782609</v>
      </c>
      <c r="H47" s="15">
        <v>120.5898224637681</v>
      </c>
      <c r="I47" s="16">
        <v>124.54085507246378</v>
      </c>
      <c r="J47" s="15">
        <v>131.12703623188409</v>
      </c>
    </row>
    <row r="48" spans="1:10" x14ac:dyDescent="0.25">
      <c r="A48" s="2" t="s">
        <v>18</v>
      </c>
      <c r="B48" s="3">
        <v>15</v>
      </c>
      <c r="C48" s="13">
        <v>90.080200418924846</v>
      </c>
      <c r="D48" s="13">
        <v>95.406609699407511</v>
      </c>
      <c r="E48" s="13">
        <v>99.709057263736796</v>
      </c>
      <c r="F48" s="13">
        <v>106.88049653688297</v>
      </c>
      <c r="G48" s="13">
        <v>113.5025</v>
      </c>
      <c r="H48" s="13">
        <v>119.31091666666664</v>
      </c>
      <c r="I48" s="14">
        <v>123.86183333333331</v>
      </c>
      <c r="J48" s="13">
        <v>127.66174999999998</v>
      </c>
    </row>
    <row r="49" spans="1:10" x14ac:dyDescent="0.25">
      <c r="A49" s="5" t="s">
        <v>19</v>
      </c>
      <c r="B49" s="6">
        <v>16</v>
      </c>
      <c r="C49" s="15">
        <v>38.651062761164404</v>
      </c>
      <c r="D49" s="15">
        <v>40.555243744005779</v>
      </c>
      <c r="E49" s="15">
        <v>41.910778417671139</v>
      </c>
      <c r="F49" s="15">
        <v>44.38123430998106</v>
      </c>
      <c r="G49" s="15">
        <v>110.33877665544331</v>
      </c>
      <c r="H49" s="15">
        <v>117.37707912457914</v>
      </c>
      <c r="I49" s="16">
        <v>122.45372895622894</v>
      </c>
      <c r="J49" s="15">
        <v>126.78624579124579</v>
      </c>
    </row>
    <row r="50" spans="1:10" x14ac:dyDescent="0.25">
      <c r="A50" s="2" t="s">
        <v>20</v>
      </c>
      <c r="B50" s="3">
        <v>17</v>
      </c>
      <c r="C50" s="13">
        <v>90.106232528244178</v>
      </c>
      <c r="D50" s="13">
        <v>95.843062153219577</v>
      </c>
      <c r="E50" s="13">
        <v>99.902774967677701</v>
      </c>
      <c r="F50" s="13">
        <v>108.23612757524769</v>
      </c>
      <c r="G50" s="13">
        <v>116.16750000000002</v>
      </c>
      <c r="H50" s="13">
        <v>125.26999999999998</v>
      </c>
      <c r="I50" s="14">
        <v>131.83249999999998</v>
      </c>
      <c r="J50" s="13">
        <v>137.95999999999998</v>
      </c>
    </row>
    <row r="51" spans="1:10" x14ac:dyDescent="0.25">
      <c r="A51" s="5" t="s">
        <v>21</v>
      </c>
      <c r="B51" s="6">
        <v>18</v>
      </c>
      <c r="C51" s="15">
        <v>88.621941511665042</v>
      </c>
      <c r="D51" s="15">
        <v>95.622020288790807</v>
      </c>
      <c r="E51" s="15">
        <v>99.517308484463896</v>
      </c>
      <c r="F51" s="15">
        <v>106.16564794496156</v>
      </c>
      <c r="G51" s="15">
        <v>113.71052030456853</v>
      </c>
      <c r="H51" s="15">
        <v>121.62871404399323</v>
      </c>
      <c r="I51" s="16">
        <v>125.87613790186124</v>
      </c>
      <c r="J51" s="15">
        <v>130.82569796954314</v>
      </c>
    </row>
    <row r="52" spans="1:10" x14ac:dyDescent="0.25">
      <c r="A52" s="2" t="s">
        <v>22</v>
      </c>
      <c r="B52" s="3">
        <v>19</v>
      </c>
      <c r="C52" s="13">
        <v>86.628950849089549</v>
      </c>
      <c r="D52" s="13">
        <v>94.25485707841132</v>
      </c>
      <c r="E52" s="13">
        <v>99.867675392434919</v>
      </c>
      <c r="F52" s="13">
        <v>108.08204208760033</v>
      </c>
      <c r="G52" s="13">
        <v>115.33490740740739</v>
      </c>
      <c r="H52" s="13">
        <v>122.62703703703703</v>
      </c>
      <c r="I52" s="14">
        <v>128.8811111111111</v>
      </c>
      <c r="J52" s="13">
        <v>136.01174382716047</v>
      </c>
    </row>
    <row r="53" spans="1:10" x14ac:dyDescent="0.25">
      <c r="A53" s="5" t="s">
        <v>23</v>
      </c>
      <c r="B53" s="6">
        <v>21</v>
      </c>
      <c r="C53" s="15">
        <v>91.996879098450407</v>
      </c>
      <c r="D53" s="15">
        <v>96.922504763363932</v>
      </c>
      <c r="E53" s="15">
        <v>99.602987026377889</v>
      </c>
      <c r="F53" s="15">
        <v>105.09690668567991</v>
      </c>
      <c r="G53" s="15">
        <v>111.63295077105575</v>
      </c>
      <c r="H53" s="15">
        <v>119.40604982206405</v>
      </c>
      <c r="I53" s="16">
        <v>124.22494661921706</v>
      </c>
      <c r="J53" s="15">
        <v>129.15766014234876</v>
      </c>
    </row>
    <row r="54" spans="1:10" x14ac:dyDescent="0.25">
      <c r="A54" s="2" t="s">
        <v>24</v>
      </c>
      <c r="B54" s="3">
        <v>31</v>
      </c>
      <c r="C54" s="13">
        <v>90.554513231137264</v>
      </c>
      <c r="D54" s="13">
        <v>95.1889353073244</v>
      </c>
      <c r="E54" s="13">
        <v>99.163008776832825</v>
      </c>
      <c r="F54" s="13">
        <v>105.88678839103984</v>
      </c>
      <c r="G54" s="13">
        <v>113.37</v>
      </c>
      <c r="H54" s="13">
        <v>121.05666666666666</v>
      </c>
      <c r="I54" s="14">
        <v>124.63833333333334</v>
      </c>
      <c r="J54" s="13">
        <v>129.155</v>
      </c>
    </row>
    <row r="55" spans="1:10" x14ac:dyDescent="0.25">
      <c r="A55" s="5" t="s">
        <v>25</v>
      </c>
      <c r="B55" s="6">
        <v>32</v>
      </c>
      <c r="C55" s="15">
        <v>66.642861039580396</v>
      </c>
      <c r="D55" s="15">
        <v>69.913039584113847</v>
      </c>
      <c r="E55" s="15">
        <v>72.683349910787229</v>
      </c>
      <c r="F55" s="15">
        <v>78.280338074100513</v>
      </c>
      <c r="G55" s="15">
        <v>112.60792094363404</v>
      </c>
      <c r="H55" s="15">
        <v>118.92394966684675</v>
      </c>
      <c r="I55" s="16">
        <v>122.58860255717632</v>
      </c>
      <c r="J55" s="15">
        <v>127.14615838285611</v>
      </c>
    </row>
    <row r="56" spans="1:10" x14ac:dyDescent="0.25">
      <c r="A56" s="2" t="s">
        <v>26</v>
      </c>
      <c r="B56" s="3">
        <v>33</v>
      </c>
      <c r="C56" s="13">
        <v>90.985569694007893</v>
      </c>
      <c r="D56" s="13">
        <v>95.121450563664268</v>
      </c>
      <c r="E56" s="13">
        <v>99.016239414699513</v>
      </c>
      <c r="F56" s="13">
        <v>105.75654723780639</v>
      </c>
      <c r="G56" s="13">
        <v>113.12372247823861</v>
      </c>
      <c r="H56" s="13">
        <v>119.40964797747057</v>
      </c>
      <c r="I56" s="14">
        <v>123.18402201740913</v>
      </c>
      <c r="J56" s="13">
        <v>127.7264605734767</v>
      </c>
    </row>
    <row r="57" spans="1:10" x14ac:dyDescent="0.25">
      <c r="A57" s="5" t="s">
        <v>27</v>
      </c>
      <c r="B57" s="6">
        <v>34</v>
      </c>
      <c r="C57" s="15">
        <v>90.846874366334688</v>
      </c>
      <c r="D57" s="15">
        <v>96.1721439972588</v>
      </c>
      <c r="E57" s="15">
        <v>99.901008850515737</v>
      </c>
      <c r="F57" s="15">
        <v>106.63768406759776</v>
      </c>
      <c r="G57" s="15">
        <v>112.50999999999999</v>
      </c>
      <c r="H57" s="15">
        <v>118.22333333333336</v>
      </c>
      <c r="I57" s="16">
        <v>121.83499999999999</v>
      </c>
      <c r="J57" s="15">
        <v>126.34916666666668</v>
      </c>
    </row>
    <row r="58" spans="1:10" x14ac:dyDescent="0.25">
      <c r="A58" s="2" t="s">
        <v>28</v>
      </c>
      <c r="B58" s="3">
        <v>35</v>
      </c>
      <c r="C58" s="13">
        <v>90.065789644721463</v>
      </c>
      <c r="D58" s="13">
        <v>95.296649424836502</v>
      </c>
      <c r="E58" s="13">
        <v>99.549142923925615</v>
      </c>
      <c r="F58" s="13">
        <v>106.41690891574568</v>
      </c>
      <c r="G58" s="13">
        <v>112.7993422733078</v>
      </c>
      <c r="H58" s="13">
        <v>119.63488425925927</v>
      </c>
      <c r="I58" s="14">
        <v>123.33514687100894</v>
      </c>
      <c r="J58" s="13">
        <v>128.35615181992335</v>
      </c>
    </row>
    <row r="59" spans="1:10" x14ac:dyDescent="0.25">
      <c r="A59" s="5" t="s">
        <v>29</v>
      </c>
      <c r="B59" s="6">
        <v>36</v>
      </c>
      <c r="C59" s="15">
        <v>90.565180284544098</v>
      </c>
      <c r="D59" s="15">
        <v>94.919408968968241</v>
      </c>
      <c r="E59" s="15">
        <v>98.889435067587726</v>
      </c>
      <c r="F59" s="15">
        <v>106.8740475619722</v>
      </c>
      <c r="G59" s="15">
        <v>116.99853620474407</v>
      </c>
      <c r="H59" s="15">
        <v>126.06100187265918</v>
      </c>
      <c r="I59" s="16">
        <v>131.02955680399501</v>
      </c>
      <c r="J59" s="15">
        <v>136.21493133583022</v>
      </c>
    </row>
    <row r="60" spans="1:10" x14ac:dyDescent="0.25">
      <c r="A60" s="2" t="s">
        <v>30</v>
      </c>
      <c r="B60" s="3">
        <v>51</v>
      </c>
      <c r="C60" s="13">
        <v>89.029504571700684</v>
      </c>
      <c r="D60" s="13">
        <v>94.486494903772254</v>
      </c>
      <c r="E60" s="13">
        <v>98.688411453210861</v>
      </c>
      <c r="F60" s="13">
        <v>105.30173421924042</v>
      </c>
      <c r="G60" s="13">
        <v>112.40550000000002</v>
      </c>
      <c r="H60" s="13">
        <v>119.22379432624115</v>
      </c>
      <c r="I60" s="14">
        <v>123.03405319148936</v>
      </c>
      <c r="J60" s="13">
        <v>127.61433687943263</v>
      </c>
    </row>
    <row r="61" spans="1:10" x14ac:dyDescent="0.25">
      <c r="A61" s="5" t="s">
        <v>31</v>
      </c>
      <c r="B61" s="6">
        <v>52</v>
      </c>
      <c r="C61" s="15">
        <v>86.861912214099561</v>
      </c>
      <c r="D61" s="15">
        <v>92.701891714736789</v>
      </c>
      <c r="E61" s="15">
        <v>99.477495017347522</v>
      </c>
      <c r="F61" s="15">
        <v>106.51079738158448</v>
      </c>
      <c r="G61" s="15">
        <v>113.25255847953217</v>
      </c>
      <c r="H61" s="15">
        <v>119.48317982456136</v>
      </c>
      <c r="I61" s="16">
        <v>123.93573830409356</v>
      </c>
      <c r="J61" s="15">
        <v>127.90863304093564</v>
      </c>
    </row>
    <row r="62" spans="1:10" x14ac:dyDescent="0.25">
      <c r="A62" s="2" t="s">
        <v>32</v>
      </c>
      <c r="B62" s="3">
        <v>53</v>
      </c>
      <c r="C62" s="13">
        <v>89.560288265806719</v>
      </c>
      <c r="D62" s="13">
        <v>94.976228331882581</v>
      </c>
      <c r="E62" s="13">
        <v>99.46101367284102</v>
      </c>
      <c r="F62" s="13">
        <v>106.62787548103012</v>
      </c>
      <c r="G62" s="13">
        <v>113.61241421568627</v>
      </c>
      <c r="H62" s="13">
        <v>120.48990196078431</v>
      </c>
      <c r="I62" s="14">
        <v>125.46091911764707</v>
      </c>
      <c r="J62" s="13">
        <v>128.90604166666668</v>
      </c>
    </row>
    <row r="63" spans="1:10" x14ac:dyDescent="0.25">
      <c r="A63" s="5" t="s">
        <v>33</v>
      </c>
      <c r="B63" s="6">
        <v>61</v>
      </c>
      <c r="C63" s="15">
        <v>88.176012387864418</v>
      </c>
      <c r="D63" s="15">
        <v>93.884683006983735</v>
      </c>
      <c r="E63" s="15">
        <v>99.816358843908958</v>
      </c>
      <c r="F63" s="15">
        <v>107.09823955542616</v>
      </c>
      <c r="G63" s="15">
        <v>115.6450390625</v>
      </c>
      <c r="H63" s="15">
        <v>125.78112630208334</v>
      </c>
      <c r="I63" s="16">
        <v>131.18305989583331</v>
      </c>
      <c r="J63" s="15">
        <v>137.24514322916667</v>
      </c>
    </row>
    <row r="64" spans="1:10" x14ac:dyDescent="0.25">
      <c r="A64" s="2" t="s">
        <v>34</v>
      </c>
      <c r="B64" s="3">
        <v>62</v>
      </c>
      <c r="C64" s="13">
        <v>87.92554075792755</v>
      </c>
      <c r="D64" s="13">
        <v>93.861518394765127</v>
      </c>
      <c r="E64" s="13">
        <v>99.525153240700362</v>
      </c>
      <c r="F64" s="13">
        <v>106.21115601511161</v>
      </c>
      <c r="G64" s="13">
        <v>112.18577464788733</v>
      </c>
      <c r="H64" s="13">
        <v>118.78645539906103</v>
      </c>
      <c r="I64" s="14">
        <v>122.6193896713615</v>
      </c>
      <c r="J64" s="13">
        <v>127.5167723004695</v>
      </c>
    </row>
    <row r="65" spans="1:10" x14ac:dyDescent="0.25">
      <c r="A65" s="5" t="s">
        <v>35</v>
      </c>
      <c r="B65" s="6">
        <v>63</v>
      </c>
      <c r="C65" s="15">
        <v>88.246756412885361</v>
      </c>
      <c r="D65" s="15">
        <v>93.265056550309296</v>
      </c>
      <c r="E65" s="15">
        <v>98.834965793140228</v>
      </c>
      <c r="F65" s="15">
        <v>104.66293472933233</v>
      </c>
      <c r="G65" s="15">
        <v>111.14063199105142</v>
      </c>
      <c r="H65" s="15">
        <v>118.29014541387023</v>
      </c>
      <c r="I65" s="16">
        <v>124.31052572706932</v>
      </c>
      <c r="J65" s="15">
        <v>129.32434004474271</v>
      </c>
    </row>
    <row r="66" spans="1:10" x14ac:dyDescent="0.25">
      <c r="A66" s="2" t="s">
        <v>36</v>
      </c>
      <c r="B66" s="3">
        <v>64</v>
      </c>
      <c r="C66" s="13">
        <v>88.456499152352919</v>
      </c>
      <c r="D66" s="13">
        <v>94.967429009925425</v>
      </c>
      <c r="E66" s="13">
        <v>100.02509783783567</v>
      </c>
      <c r="F66" s="13">
        <v>107.92119820932091</v>
      </c>
      <c r="G66" s="13">
        <v>114.81721014492753</v>
      </c>
      <c r="H66" s="13">
        <v>122.80318840579707</v>
      </c>
      <c r="I66" s="14">
        <v>127.63079710144928</v>
      </c>
      <c r="J66" s="13">
        <v>132.61894927536233</v>
      </c>
    </row>
    <row r="67" spans="1:10" x14ac:dyDescent="0.25">
      <c r="A67" s="5" t="s">
        <v>37</v>
      </c>
      <c r="B67" s="6">
        <v>65</v>
      </c>
      <c r="C67" s="15">
        <v>87.154274402346573</v>
      </c>
      <c r="D67" s="15">
        <v>93.877518917099806</v>
      </c>
      <c r="E67" s="15">
        <v>100.02911459703468</v>
      </c>
      <c r="F67" s="15">
        <v>109.59301070521161</v>
      </c>
      <c r="G67" s="15">
        <v>118.66333333333334</v>
      </c>
      <c r="H67" s="15">
        <v>128.39666666666668</v>
      </c>
      <c r="I67" s="16">
        <v>134.54416666666665</v>
      </c>
      <c r="J67" s="15">
        <v>139.46250000000001</v>
      </c>
    </row>
    <row r="68" spans="1:10" x14ac:dyDescent="0.25">
      <c r="A68" s="2" t="s">
        <v>38</v>
      </c>
      <c r="B68" s="3">
        <v>71</v>
      </c>
      <c r="C68" s="13">
        <v>90.57194030888887</v>
      </c>
      <c r="D68" s="13">
        <v>93.952955009860389</v>
      </c>
      <c r="E68" s="13">
        <v>97.594027482745801</v>
      </c>
      <c r="F68" s="13">
        <v>103.88583353153989</v>
      </c>
      <c r="G68" s="13">
        <v>111.30416666666666</v>
      </c>
      <c r="H68" s="13">
        <v>120.42666666666666</v>
      </c>
      <c r="I68" s="14">
        <v>124.5425</v>
      </c>
      <c r="J68" s="13">
        <v>128.48749999999998</v>
      </c>
    </row>
    <row r="69" spans="1:10" x14ac:dyDescent="0.25">
      <c r="A69" s="5" t="s">
        <v>39</v>
      </c>
      <c r="B69" s="6">
        <v>72</v>
      </c>
      <c r="C69" s="15">
        <v>89.288615315368517</v>
      </c>
      <c r="D69" s="15">
        <v>95.179555056242222</v>
      </c>
      <c r="E69" s="15">
        <v>99.919317521422428</v>
      </c>
      <c r="F69" s="15">
        <v>106.02886202983963</v>
      </c>
      <c r="G69" s="15">
        <v>114.28833333333334</v>
      </c>
      <c r="H69" s="15">
        <v>120.77</v>
      </c>
      <c r="I69" s="16">
        <v>125.22166666666665</v>
      </c>
      <c r="J69" s="15">
        <v>130.84666666666666</v>
      </c>
    </row>
    <row r="70" spans="1:10" x14ac:dyDescent="0.25">
      <c r="A70" s="2" t="s">
        <v>40</v>
      </c>
      <c r="B70" s="3">
        <v>73</v>
      </c>
      <c r="C70" s="13">
        <v>91.17076751376969</v>
      </c>
      <c r="D70" s="13">
        <v>95.781926145560817</v>
      </c>
      <c r="E70" s="13">
        <v>99.640394465007503</v>
      </c>
      <c r="F70" s="13">
        <v>105.19655399231067</v>
      </c>
      <c r="G70" s="13">
        <v>111.06064083080041</v>
      </c>
      <c r="H70" s="13">
        <v>119.11682624113475</v>
      </c>
      <c r="I70" s="14">
        <v>124.21229229989871</v>
      </c>
      <c r="J70" s="13">
        <v>129.14346251266468</v>
      </c>
    </row>
    <row r="71" spans="1:10" x14ac:dyDescent="0.25">
      <c r="A71" s="5" t="s">
        <v>41</v>
      </c>
      <c r="B71" s="6">
        <v>74</v>
      </c>
      <c r="C71" s="15">
        <v>90.732879728845774</v>
      </c>
      <c r="D71" s="15">
        <v>96.540568729950408</v>
      </c>
      <c r="E71" s="15">
        <v>100.72575201367927</v>
      </c>
      <c r="F71" s="15">
        <v>105.83501428182025</v>
      </c>
      <c r="G71" s="15">
        <v>110.96807870370372</v>
      </c>
      <c r="H71" s="15">
        <v>118.17690972222222</v>
      </c>
      <c r="I71" s="16">
        <v>122.7949537037037</v>
      </c>
      <c r="J71" s="15">
        <v>126.59510416666667</v>
      </c>
    </row>
    <row r="72" spans="1:10" x14ac:dyDescent="0.25">
      <c r="A72" s="2" t="s">
        <v>42</v>
      </c>
      <c r="B72" s="3">
        <v>75</v>
      </c>
      <c r="C72" s="13">
        <v>90.295732093453594</v>
      </c>
      <c r="D72" s="13">
        <v>95.19673582440555</v>
      </c>
      <c r="E72" s="13">
        <v>100.84349445231375</v>
      </c>
      <c r="F72" s="13">
        <v>105.30791896589443</v>
      </c>
      <c r="G72" s="13">
        <v>109.81833333333334</v>
      </c>
      <c r="H72" s="13">
        <v>116.18416666666667</v>
      </c>
      <c r="I72" s="14">
        <v>120.84583333333335</v>
      </c>
      <c r="J72" s="13">
        <v>125.2925</v>
      </c>
    </row>
    <row r="73" spans="1:10" x14ac:dyDescent="0.25">
      <c r="A73" s="5" t="s">
        <v>43</v>
      </c>
      <c r="B73" s="6">
        <v>76</v>
      </c>
      <c r="C73" s="15">
        <v>91.784417940359631</v>
      </c>
      <c r="D73" s="15">
        <v>97.264179808545421</v>
      </c>
      <c r="E73" s="15">
        <v>100.70306060146613</v>
      </c>
      <c r="F73" s="15">
        <v>105.58552332431032</v>
      </c>
      <c r="G73" s="15">
        <v>111.21666666666664</v>
      </c>
      <c r="H73" s="15">
        <v>118.67750000000001</v>
      </c>
      <c r="I73" s="16">
        <v>123.40833333333332</v>
      </c>
      <c r="J73" s="15">
        <v>128.48416666666665</v>
      </c>
    </row>
    <row r="74" spans="1:10" x14ac:dyDescent="0.25">
      <c r="A74" s="2" t="s">
        <v>44</v>
      </c>
      <c r="B74" s="3">
        <v>81</v>
      </c>
      <c r="C74" s="13">
        <v>86.997020132955569</v>
      </c>
      <c r="D74" s="13">
        <v>91.600350349220449</v>
      </c>
      <c r="E74" s="13">
        <v>98.26549061809601</v>
      </c>
      <c r="F74" s="13">
        <v>103.90844688268305</v>
      </c>
      <c r="G74" s="13">
        <v>112.00693121693121</v>
      </c>
      <c r="H74" s="13">
        <v>121.41203703703705</v>
      </c>
      <c r="I74" s="14">
        <v>124.42912698412697</v>
      </c>
      <c r="J74" s="13">
        <v>128.64630952380952</v>
      </c>
    </row>
    <row r="75" spans="1:10" x14ac:dyDescent="0.25">
      <c r="A75" s="5" t="s">
        <v>45</v>
      </c>
      <c r="B75" s="6">
        <v>82</v>
      </c>
      <c r="C75" s="15">
        <v>91.648857909093692</v>
      </c>
      <c r="D75" s="15">
        <v>96.17849362935516</v>
      </c>
      <c r="E75" s="15">
        <v>100.38988536615419</v>
      </c>
      <c r="F75" s="15">
        <v>107.03481218577451</v>
      </c>
      <c r="G75" s="15">
        <v>115.44833333333331</v>
      </c>
      <c r="H75" s="15">
        <v>123.93083333333334</v>
      </c>
      <c r="I75" s="16">
        <v>128.8775</v>
      </c>
      <c r="J75" s="15">
        <v>132.04666666666665</v>
      </c>
    </row>
    <row r="76" spans="1:10" x14ac:dyDescent="0.25">
      <c r="A76" s="2" t="s">
        <v>46</v>
      </c>
      <c r="B76" s="3">
        <v>91</v>
      </c>
      <c r="C76" s="13">
        <v>91.928654774367033</v>
      </c>
      <c r="D76" s="13">
        <v>94.510966765259766</v>
      </c>
      <c r="E76" s="13">
        <v>98.508913220377494</v>
      </c>
      <c r="F76" s="13">
        <v>106.0307964556397</v>
      </c>
      <c r="G76" s="13">
        <v>111.00208333333335</v>
      </c>
      <c r="H76" s="13">
        <v>118.42750000000001</v>
      </c>
      <c r="I76" s="14">
        <v>123.71583333333332</v>
      </c>
      <c r="J76" s="13">
        <v>127.23083333333335</v>
      </c>
    </row>
    <row r="77" spans="1:10" x14ac:dyDescent="0.25">
      <c r="A77" s="5" t="s">
        <v>47</v>
      </c>
      <c r="B77" s="6">
        <v>94</v>
      </c>
      <c r="C77" s="15">
        <v>93.084276042758049</v>
      </c>
      <c r="D77" s="15">
        <v>96.985225447485377</v>
      </c>
      <c r="E77" s="15">
        <v>99.407078045618221</v>
      </c>
      <c r="F77" s="15">
        <v>106.82083276339806</v>
      </c>
      <c r="G77" s="15">
        <v>114.13180327868854</v>
      </c>
      <c r="H77" s="15">
        <v>122.08013661202186</v>
      </c>
      <c r="I77" s="16">
        <v>127.12804644808746</v>
      </c>
      <c r="J77" s="15">
        <v>130.64162568306014</v>
      </c>
    </row>
    <row r="78" spans="1:10" x14ac:dyDescent="0.25">
      <c r="A78" s="17" t="s">
        <v>57</v>
      </c>
      <c r="B78" s="17"/>
      <c r="C78" s="18">
        <v>90.480766316457903</v>
      </c>
      <c r="D78" s="18">
        <v>95.316889277995926</v>
      </c>
      <c r="E78" s="18">
        <v>99.391361920282705</v>
      </c>
      <c r="F78" s="18">
        <v>106.32701340800865</v>
      </c>
      <c r="G78" s="18">
        <v>113.21750000000002</v>
      </c>
      <c r="H78" s="18">
        <v>120.42166666666667</v>
      </c>
      <c r="I78" s="18">
        <v>124.6675</v>
      </c>
      <c r="J78" s="18">
        <v>129.41583333333332</v>
      </c>
    </row>
  </sheetData>
  <mergeCells count="6">
    <mergeCell ref="A1:A2"/>
    <mergeCell ref="B1:B2"/>
    <mergeCell ref="C1:J1"/>
    <mergeCell ref="A42:A43"/>
    <mergeCell ref="B42:B43"/>
    <mergeCell ref="C42:J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A2" sqref="A2:A3"/>
    </sheetView>
  </sheetViews>
  <sheetFormatPr defaultRowHeight="15" x14ac:dyDescent="0.25"/>
  <cols>
    <col min="1" max="1" width="25.85546875" customWidth="1"/>
  </cols>
  <sheetData>
    <row r="1" spans="1:26" x14ac:dyDescent="0.25">
      <c r="A1" t="s">
        <v>59</v>
      </c>
    </row>
    <row r="2" spans="1:26" ht="15" customHeight="1" x14ac:dyDescent="0.25">
      <c r="A2" s="41" t="s">
        <v>0</v>
      </c>
      <c r="B2" s="41" t="s">
        <v>9</v>
      </c>
      <c r="C2" s="41">
        <v>2010</v>
      </c>
      <c r="D2" s="41"/>
      <c r="E2" s="41"/>
      <c r="F2" s="41">
        <v>2011</v>
      </c>
      <c r="G2" s="41"/>
      <c r="H2" s="41"/>
      <c r="I2" s="41">
        <v>2012</v>
      </c>
      <c r="J2" s="41"/>
      <c r="K2" s="41"/>
      <c r="L2" s="41">
        <v>2013</v>
      </c>
      <c r="M2" s="41"/>
      <c r="N2" s="41"/>
      <c r="O2" s="41">
        <v>2014</v>
      </c>
      <c r="P2" s="41"/>
      <c r="Q2" s="41"/>
      <c r="R2" s="41">
        <v>2015</v>
      </c>
      <c r="S2" s="41"/>
      <c r="T2" s="41"/>
      <c r="U2" s="41">
        <v>2016</v>
      </c>
      <c r="V2" s="41"/>
      <c r="W2" s="41"/>
      <c r="X2" s="41">
        <v>2017</v>
      </c>
      <c r="Y2" s="41"/>
      <c r="Z2" s="41"/>
    </row>
    <row r="3" spans="1:26" ht="15" customHeight="1" x14ac:dyDescent="0.25">
      <c r="A3" s="41"/>
      <c r="B3" s="41"/>
      <c r="C3" s="1" t="s">
        <v>60</v>
      </c>
      <c r="D3" s="1" t="s">
        <v>61</v>
      </c>
      <c r="E3" s="1" t="s">
        <v>13</v>
      </c>
      <c r="F3" s="1" t="s">
        <v>60</v>
      </c>
      <c r="G3" s="1" t="s">
        <v>61</v>
      </c>
      <c r="H3" s="1" t="s">
        <v>13</v>
      </c>
      <c r="I3" s="1" t="s">
        <v>60</v>
      </c>
      <c r="J3" s="1" t="s">
        <v>61</v>
      </c>
      <c r="K3" s="1" t="s">
        <v>13</v>
      </c>
      <c r="L3" s="1" t="s">
        <v>60</v>
      </c>
      <c r="M3" s="1" t="s">
        <v>61</v>
      </c>
      <c r="N3" s="1" t="s">
        <v>13</v>
      </c>
      <c r="O3" s="1" t="s">
        <v>60</v>
      </c>
      <c r="P3" s="1" t="s">
        <v>61</v>
      </c>
      <c r="Q3" s="1" t="s">
        <v>13</v>
      </c>
      <c r="R3" s="1" t="s">
        <v>60</v>
      </c>
      <c r="S3" s="1" t="s">
        <v>61</v>
      </c>
      <c r="T3" s="1" t="s">
        <v>13</v>
      </c>
      <c r="U3" s="1" t="s">
        <v>60</v>
      </c>
      <c r="V3" s="1" t="s">
        <v>61</v>
      </c>
      <c r="W3" s="1" t="s">
        <v>13</v>
      </c>
      <c r="X3" s="1" t="s">
        <v>60</v>
      </c>
      <c r="Y3" s="1" t="s">
        <v>61</v>
      </c>
      <c r="Z3" s="1" t="s">
        <v>13</v>
      </c>
    </row>
    <row r="4" spans="1:26" x14ac:dyDescent="0.25">
      <c r="A4" s="2" t="s">
        <v>14</v>
      </c>
      <c r="B4" s="3">
        <v>11</v>
      </c>
      <c r="C4" s="3">
        <v>9.1999999999999993</v>
      </c>
      <c r="D4" s="3">
        <v>8.5</v>
      </c>
      <c r="E4" s="3">
        <v>8.8000000000000007</v>
      </c>
      <c r="F4" s="3">
        <v>9.1</v>
      </c>
      <c r="G4" s="3">
        <v>8.6</v>
      </c>
      <c r="H4" s="3">
        <v>8.8000000000000007</v>
      </c>
      <c r="I4" s="3">
        <v>9.2200000000000006</v>
      </c>
      <c r="J4" s="3">
        <v>8.6300000000000008</v>
      </c>
      <c r="K4" s="3">
        <v>8.92</v>
      </c>
      <c r="L4" s="3">
        <v>9.3000000000000007</v>
      </c>
      <c r="M4" s="3">
        <v>8.73</v>
      </c>
      <c r="N4" s="3">
        <v>9.01</v>
      </c>
      <c r="O4" s="3">
        <v>9.5</v>
      </c>
      <c r="P4" s="3">
        <v>8.98</v>
      </c>
      <c r="Q4" s="3">
        <v>9.24</v>
      </c>
      <c r="R4" s="3">
        <v>9.5399999999999991</v>
      </c>
      <c r="S4" s="3">
        <v>9.11</v>
      </c>
      <c r="T4" s="3">
        <v>9.32</v>
      </c>
      <c r="U4" s="3">
        <v>9.5399999999999991</v>
      </c>
      <c r="V4" s="3">
        <v>9.18</v>
      </c>
      <c r="W4" s="3">
        <v>9.36</v>
      </c>
      <c r="X4" s="3">
        <v>9.64</v>
      </c>
      <c r="Y4" s="3">
        <v>9.1999999999999993</v>
      </c>
      <c r="Z4" s="3">
        <v>9.42</v>
      </c>
    </row>
    <row r="5" spans="1:26" x14ac:dyDescent="0.25">
      <c r="A5" s="5" t="s">
        <v>15</v>
      </c>
      <c r="B5" s="6">
        <v>12</v>
      </c>
      <c r="C5" s="6">
        <v>9.1999999999999993</v>
      </c>
      <c r="D5" s="6">
        <v>8.5</v>
      </c>
      <c r="E5" s="6">
        <v>8.8000000000000007</v>
      </c>
      <c r="F5" s="6">
        <v>9.1</v>
      </c>
      <c r="G5" s="6">
        <v>8.5</v>
      </c>
      <c r="H5" s="6">
        <v>8.8000000000000007</v>
      </c>
      <c r="I5" s="6">
        <v>9.34</v>
      </c>
      <c r="J5" s="6">
        <v>8.76</v>
      </c>
      <c r="K5" s="6">
        <v>9.0399999999999991</v>
      </c>
      <c r="L5" s="6">
        <v>9.36</v>
      </c>
      <c r="M5" s="6">
        <v>8.8699999999999992</v>
      </c>
      <c r="N5" s="6">
        <v>9.11</v>
      </c>
      <c r="O5" s="6">
        <v>9.56</v>
      </c>
      <c r="P5" s="6">
        <v>9.0299999999999994</v>
      </c>
      <c r="Q5" s="6">
        <v>9.2899999999999991</v>
      </c>
      <c r="R5" s="6">
        <v>9.57</v>
      </c>
      <c r="S5" s="6">
        <v>9.1199999999999992</v>
      </c>
      <c r="T5" s="6">
        <v>9.34</v>
      </c>
      <c r="U5" s="6">
        <v>9.67</v>
      </c>
      <c r="V5" s="6">
        <v>9.25</v>
      </c>
      <c r="W5" s="6">
        <v>9.4600000000000009</v>
      </c>
      <c r="X5" s="6">
        <v>9.74</v>
      </c>
      <c r="Y5" s="6">
        <v>9.36</v>
      </c>
      <c r="Z5" s="6">
        <v>9.5500000000000007</v>
      </c>
    </row>
    <row r="6" spans="1:26" x14ac:dyDescent="0.25">
      <c r="A6" s="2" t="s">
        <v>16</v>
      </c>
      <c r="B6" s="3">
        <v>13</v>
      </c>
      <c r="C6" s="3">
        <v>8.5</v>
      </c>
      <c r="D6" s="3">
        <v>8.4</v>
      </c>
      <c r="E6" s="3">
        <v>8.5</v>
      </c>
      <c r="F6" s="3">
        <v>8.5</v>
      </c>
      <c r="G6" s="3">
        <v>8.3000000000000007</v>
      </c>
      <c r="H6" s="3">
        <v>8.4</v>
      </c>
      <c r="I6" s="3">
        <v>8.66</v>
      </c>
      <c r="J6" s="3">
        <v>8.5500000000000007</v>
      </c>
      <c r="K6" s="3">
        <v>8.6</v>
      </c>
      <c r="L6" s="3">
        <v>8.64</v>
      </c>
      <c r="M6" s="3">
        <v>8.65</v>
      </c>
      <c r="N6" s="3">
        <v>8.64</v>
      </c>
      <c r="O6" s="3">
        <v>8.66</v>
      </c>
      <c r="P6" s="3">
        <v>8.61</v>
      </c>
      <c r="Q6" s="3">
        <v>8.6300000000000008</v>
      </c>
      <c r="R6" s="3">
        <v>8.8000000000000007</v>
      </c>
      <c r="S6" s="3">
        <v>8.89</v>
      </c>
      <c r="T6" s="3">
        <v>8.85</v>
      </c>
      <c r="U6" s="3">
        <v>8.9600000000000009</v>
      </c>
      <c r="V6" s="3">
        <v>8.98</v>
      </c>
      <c r="W6" s="3">
        <v>8.9700000000000006</v>
      </c>
      <c r="X6" s="3">
        <v>8.99</v>
      </c>
      <c r="Y6" s="3">
        <v>9.0500000000000007</v>
      </c>
      <c r="Z6" s="3">
        <v>9.02</v>
      </c>
    </row>
    <row r="7" spans="1:26" x14ac:dyDescent="0.25">
      <c r="A7" s="5" t="s">
        <v>17</v>
      </c>
      <c r="B7" s="6">
        <v>14</v>
      </c>
      <c r="C7" s="6">
        <v>8.8000000000000007</v>
      </c>
      <c r="D7" s="6">
        <v>8.4</v>
      </c>
      <c r="E7" s="6">
        <v>8.6</v>
      </c>
      <c r="F7" s="6">
        <v>8.8000000000000007</v>
      </c>
      <c r="G7" s="6">
        <v>8.4</v>
      </c>
      <c r="H7" s="6">
        <v>8.6</v>
      </c>
      <c r="I7" s="6">
        <v>8.82</v>
      </c>
      <c r="J7" s="6">
        <v>8.26</v>
      </c>
      <c r="K7" s="6">
        <v>8.5500000000000007</v>
      </c>
      <c r="L7" s="6">
        <v>8.9700000000000006</v>
      </c>
      <c r="M7" s="6">
        <v>8.49</v>
      </c>
      <c r="N7" s="6">
        <v>8.74</v>
      </c>
      <c r="O7" s="6">
        <v>9.06</v>
      </c>
      <c r="P7" s="6">
        <v>8.64</v>
      </c>
      <c r="Q7" s="6">
        <v>8.86</v>
      </c>
      <c r="R7" s="6">
        <v>9.06</v>
      </c>
      <c r="S7" s="6">
        <v>8.7200000000000006</v>
      </c>
      <c r="T7" s="6">
        <v>8.89</v>
      </c>
      <c r="U7" s="6">
        <v>9.09</v>
      </c>
      <c r="V7" s="6">
        <v>8.83</v>
      </c>
      <c r="W7" s="6">
        <v>8.9700000000000006</v>
      </c>
      <c r="X7" s="6">
        <v>9.1999999999999993</v>
      </c>
      <c r="Y7" s="6">
        <v>8.91</v>
      </c>
      <c r="Z7" s="6">
        <v>9.06</v>
      </c>
    </row>
    <row r="8" spans="1:26" x14ac:dyDescent="0.25">
      <c r="A8" s="2" t="s">
        <v>18</v>
      </c>
      <c r="B8" s="3">
        <v>15</v>
      </c>
      <c r="C8" s="3">
        <v>8.3000000000000007</v>
      </c>
      <c r="D8" s="3">
        <v>7.4</v>
      </c>
      <c r="E8" s="3">
        <v>7.8</v>
      </c>
      <c r="F8" s="3">
        <v>8.4</v>
      </c>
      <c r="G8" s="3">
        <v>7.6</v>
      </c>
      <c r="H8" s="3">
        <v>8</v>
      </c>
      <c r="I8" s="3">
        <v>8.52</v>
      </c>
      <c r="J8" s="3">
        <v>7.75</v>
      </c>
      <c r="K8" s="3">
        <v>8.14</v>
      </c>
      <c r="L8" s="3">
        <v>8.6300000000000008</v>
      </c>
      <c r="M8" s="3">
        <v>7.9</v>
      </c>
      <c r="N8" s="3">
        <v>8.27</v>
      </c>
      <c r="O8" s="3">
        <v>8.73</v>
      </c>
      <c r="P8" s="3">
        <v>7.98</v>
      </c>
      <c r="Q8" s="3">
        <v>8.3699999999999992</v>
      </c>
      <c r="R8" s="3">
        <v>8.7899999999999991</v>
      </c>
      <c r="S8" s="3">
        <v>8.06</v>
      </c>
      <c r="T8" s="3">
        <v>8.43</v>
      </c>
      <c r="U8" s="3">
        <v>8.8699999999999992</v>
      </c>
      <c r="V8" s="3">
        <v>8.2100000000000009</v>
      </c>
      <c r="W8" s="3">
        <v>8.5500000000000007</v>
      </c>
      <c r="X8" s="3">
        <v>8.93</v>
      </c>
      <c r="Y8" s="3">
        <v>8.2899999999999991</v>
      </c>
      <c r="Z8" s="3">
        <v>8.61</v>
      </c>
    </row>
    <row r="9" spans="1:26" x14ac:dyDescent="0.25">
      <c r="A9" s="5" t="s">
        <v>19</v>
      </c>
      <c r="B9" s="6">
        <v>16</v>
      </c>
      <c r="C9" s="6">
        <v>8.1</v>
      </c>
      <c r="D9" s="6">
        <v>7.5</v>
      </c>
      <c r="E9" s="6">
        <v>7.8</v>
      </c>
      <c r="F9" s="6">
        <v>8.1</v>
      </c>
      <c r="G9" s="6">
        <v>7.5</v>
      </c>
      <c r="H9" s="6">
        <v>7.8</v>
      </c>
      <c r="I9" s="6">
        <v>8.26</v>
      </c>
      <c r="J9" s="6">
        <v>7.67</v>
      </c>
      <c r="K9" s="6">
        <v>7.97</v>
      </c>
      <c r="L9" s="6">
        <v>8.31</v>
      </c>
      <c r="M9" s="6">
        <v>7.74</v>
      </c>
      <c r="N9" s="6">
        <v>8.0299999999999994</v>
      </c>
      <c r="O9" s="6">
        <v>8.4600000000000009</v>
      </c>
      <c r="P9" s="6">
        <v>7.9</v>
      </c>
      <c r="Q9" s="6">
        <v>8.19</v>
      </c>
      <c r="R9" s="6">
        <v>8.5</v>
      </c>
      <c r="S9" s="6">
        <v>8.02</v>
      </c>
      <c r="T9" s="6">
        <v>8.26</v>
      </c>
      <c r="U9" s="6">
        <v>8.52</v>
      </c>
      <c r="V9" s="6">
        <v>8.1199999999999992</v>
      </c>
      <c r="W9" s="6">
        <v>8.32</v>
      </c>
      <c r="X9" s="6">
        <v>8.6</v>
      </c>
      <c r="Y9" s="6">
        <v>8.2200000000000006</v>
      </c>
      <c r="Z9" s="6">
        <v>8.41</v>
      </c>
    </row>
    <row r="10" spans="1:26" x14ac:dyDescent="0.25">
      <c r="A10" s="2" t="s">
        <v>20</v>
      </c>
      <c r="B10" s="3">
        <v>17</v>
      </c>
      <c r="C10" s="3">
        <v>8.6</v>
      </c>
      <c r="D10" s="3">
        <v>7.9</v>
      </c>
      <c r="E10" s="3">
        <v>8.1999999999999993</v>
      </c>
      <c r="F10" s="3">
        <v>8.5</v>
      </c>
      <c r="G10" s="3">
        <v>8</v>
      </c>
      <c r="H10" s="3">
        <v>8.3000000000000007</v>
      </c>
      <c r="I10" s="3">
        <v>8.73</v>
      </c>
      <c r="J10" s="3">
        <v>8.15</v>
      </c>
      <c r="K10" s="3">
        <v>8.44</v>
      </c>
      <c r="L10" s="3">
        <v>8.85</v>
      </c>
      <c r="M10" s="3">
        <v>8.2100000000000009</v>
      </c>
      <c r="N10" s="3">
        <v>8.5299999999999994</v>
      </c>
      <c r="O10" s="3">
        <v>8.93</v>
      </c>
      <c r="P10" s="3">
        <v>8.4700000000000006</v>
      </c>
      <c r="Q10" s="3">
        <v>8.6999999999999993</v>
      </c>
      <c r="R10" s="3">
        <v>8.99</v>
      </c>
      <c r="S10" s="3">
        <v>8.48</v>
      </c>
      <c r="T10" s="3">
        <v>8.74</v>
      </c>
      <c r="U10" s="3">
        <v>9.01</v>
      </c>
      <c r="V10" s="3">
        <v>8.6300000000000008</v>
      </c>
      <c r="W10" s="3">
        <v>8.82</v>
      </c>
      <c r="X10" s="3">
        <v>9.0500000000000007</v>
      </c>
      <c r="Y10" s="3">
        <v>8.76</v>
      </c>
      <c r="Z10" s="3">
        <v>8.91</v>
      </c>
    </row>
    <row r="11" spans="1:26" x14ac:dyDescent="0.25">
      <c r="A11" s="5" t="s">
        <v>21</v>
      </c>
      <c r="B11" s="6">
        <v>18</v>
      </c>
      <c r="C11" s="6">
        <v>8</v>
      </c>
      <c r="D11" s="6">
        <v>7.5</v>
      </c>
      <c r="E11" s="6">
        <v>7.7</v>
      </c>
      <c r="F11" s="6">
        <v>7.9</v>
      </c>
      <c r="G11" s="6">
        <v>7.4</v>
      </c>
      <c r="H11" s="6">
        <v>7.7</v>
      </c>
      <c r="I11" s="6">
        <v>7.99</v>
      </c>
      <c r="J11" s="6">
        <v>7.45</v>
      </c>
      <c r="K11" s="6">
        <v>7.73</v>
      </c>
      <c r="L11" s="6">
        <v>8.11</v>
      </c>
      <c r="M11" s="6">
        <v>7.54</v>
      </c>
      <c r="N11" s="6">
        <v>7.83</v>
      </c>
      <c r="O11" s="6">
        <v>8.24</v>
      </c>
      <c r="P11" s="6">
        <v>7.7</v>
      </c>
      <c r="Q11" s="6">
        <v>7.98</v>
      </c>
      <c r="R11" s="6">
        <v>8.24</v>
      </c>
      <c r="S11" s="6">
        <v>7.77</v>
      </c>
      <c r="T11" s="6">
        <v>8.01</v>
      </c>
      <c r="U11" s="6">
        <v>8.27</v>
      </c>
      <c r="V11" s="6">
        <v>7.93</v>
      </c>
      <c r="W11" s="6">
        <v>8.1</v>
      </c>
      <c r="X11" s="6">
        <v>8.3800000000000008</v>
      </c>
      <c r="Y11" s="6">
        <v>8</v>
      </c>
      <c r="Z11" s="6">
        <v>8.19</v>
      </c>
    </row>
    <row r="12" spans="1:26" x14ac:dyDescent="0.25">
      <c r="A12" s="2" t="s">
        <v>22</v>
      </c>
      <c r="B12" s="3">
        <v>19</v>
      </c>
      <c r="C12" s="3">
        <v>7.8</v>
      </c>
      <c r="D12" s="3">
        <v>7.1</v>
      </c>
      <c r="E12" s="3">
        <v>7.4</v>
      </c>
      <c r="F12" s="3">
        <v>7.9</v>
      </c>
      <c r="G12" s="3">
        <v>7.2</v>
      </c>
      <c r="H12" s="3">
        <v>7.5</v>
      </c>
      <c r="I12" s="3">
        <v>8.01</v>
      </c>
      <c r="J12" s="3">
        <v>7.27</v>
      </c>
      <c r="K12" s="3">
        <v>7.65</v>
      </c>
      <c r="L12" s="3">
        <v>7.94</v>
      </c>
      <c r="M12" s="3">
        <v>7.44</v>
      </c>
      <c r="N12" s="3">
        <v>7.7</v>
      </c>
      <c r="O12" s="3">
        <v>8.0399999999999991</v>
      </c>
      <c r="P12" s="3">
        <v>7.47</v>
      </c>
      <c r="Q12" s="3">
        <v>7.76</v>
      </c>
      <c r="R12" s="3">
        <v>7.97</v>
      </c>
      <c r="S12" s="3">
        <v>7.69</v>
      </c>
      <c r="T12" s="3">
        <v>7.83</v>
      </c>
      <c r="U12" s="3">
        <v>8.25</v>
      </c>
      <c r="V12" s="3">
        <v>7.8</v>
      </c>
      <c r="W12" s="3">
        <v>8.0399999999999991</v>
      </c>
      <c r="X12" s="3">
        <v>8.32</v>
      </c>
      <c r="Y12" s="3">
        <v>7.92</v>
      </c>
      <c r="Z12" s="3">
        <v>8.1300000000000008</v>
      </c>
    </row>
    <row r="13" spans="1:26" x14ac:dyDescent="0.25">
      <c r="A13" s="5" t="s">
        <v>23</v>
      </c>
      <c r="B13" s="6">
        <v>21</v>
      </c>
      <c r="C13" s="6">
        <v>9.6999999999999993</v>
      </c>
      <c r="D13" s="6">
        <v>9.4</v>
      </c>
      <c r="E13" s="6">
        <v>9.6</v>
      </c>
      <c r="F13" s="6">
        <v>9.8000000000000007</v>
      </c>
      <c r="G13" s="6">
        <v>9.6</v>
      </c>
      <c r="H13" s="6">
        <v>9.6999999999999993</v>
      </c>
      <c r="I13" s="6">
        <v>10.06</v>
      </c>
      <c r="J13" s="6">
        <v>9.44</v>
      </c>
      <c r="K13" s="6">
        <v>9.76</v>
      </c>
      <c r="L13" s="6">
        <v>10</v>
      </c>
      <c r="M13" s="6">
        <v>9.65</v>
      </c>
      <c r="N13" s="6">
        <v>9.83</v>
      </c>
      <c r="O13" s="6">
        <v>9.93</v>
      </c>
      <c r="P13" s="6">
        <v>9.61</v>
      </c>
      <c r="Q13" s="6">
        <v>9.77</v>
      </c>
      <c r="R13" s="6">
        <v>9.99</v>
      </c>
      <c r="S13" s="6">
        <v>9.6999999999999993</v>
      </c>
      <c r="T13" s="6">
        <v>9.85</v>
      </c>
      <c r="U13" s="6">
        <v>10.02</v>
      </c>
      <c r="V13" s="6">
        <v>9.7799999999999994</v>
      </c>
      <c r="W13" s="6">
        <v>9.9</v>
      </c>
      <c r="X13" s="6">
        <v>10.130000000000001</v>
      </c>
      <c r="Y13" s="6">
        <v>9.8800000000000008</v>
      </c>
      <c r="Z13" s="6">
        <v>10</v>
      </c>
    </row>
    <row r="14" spans="1:26" x14ac:dyDescent="0.25">
      <c r="A14" s="2" t="s">
        <v>24</v>
      </c>
      <c r="B14" s="3">
        <v>31</v>
      </c>
      <c r="C14" s="3">
        <v>10.8</v>
      </c>
      <c r="D14" s="3">
        <v>10</v>
      </c>
      <c r="E14" s="3">
        <v>10.4</v>
      </c>
      <c r="F14" s="3">
        <v>10.9</v>
      </c>
      <c r="G14" s="3">
        <v>9.9</v>
      </c>
      <c r="H14" s="3">
        <v>10.4</v>
      </c>
      <c r="I14" s="3">
        <v>11.07</v>
      </c>
      <c r="J14" s="3">
        <v>10.14</v>
      </c>
      <c r="K14" s="3">
        <v>10.6</v>
      </c>
      <c r="L14" s="3">
        <v>11.05</v>
      </c>
      <c r="M14" s="3">
        <v>10.16</v>
      </c>
      <c r="N14" s="3">
        <v>10.6</v>
      </c>
      <c r="O14" s="3">
        <v>10.99</v>
      </c>
      <c r="P14" s="3">
        <v>10.28</v>
      </c>
      <c r="Q14" s="3">
        <v>10.63</v>
      </c>
      <c r="R14" s="3">
        <v>11.27</v>
      </c>
      <c r="S14" s="3">
        <v>10.52</v>
      </c>
      <c r="T14" s="3">
        <v>10.9</v>
      </c>
      <c r="U14" s="3">
        <v>11.28</v>
      </c>
      <c r="V14" s="3">
        <v>10.57</v>
      </c>
      <c r="W14" s="3">
        <v>10.92</v>
      </c>
      <c r="X14" s="3">
        <v>11.3</v>
      </c>
      <c r="Y14" s="3">
        <v>10.64</v>
      </c>
      <c r="Z14" s="3">
        <v>10.97</v>
      </c>
    </row>
    <row r="15" spans="1:26" x14ac:dyDescent="0.25">
      <c r="A15" s="5" t="s">
        <v>25</v>
      </c>
      <c r="B15" s="6">
        <v>32</v>
      </c>
      <c r="C15" s="6">
        <v>8.4</v>
      </c>
      <c r="D15" s="6">
        <v>7.6</v>
      </c>
      <c r="E15" s="6">
        <v>8</v>
      </c>
      <c r="F15" s="6">
        <v>8.3000000000000007</v>
      </c>
      <c r="G15" s="6">
        <v>7.5</v>
      </c>
      <c r="H15" s="6">
        <v>7.9</v>
      </c>
      <c r="I15" s="6">
        <v>8.42</v>
      </c>
      <c r="J15" s="6">
        <v>7.62</v>
      </c>
      <c r="K15" s="6">
        <v>8.0299999999999994</v>
      </c>
      <c r="L15" s="6">
        <v>8.43</v>
      </c>
      <c r="M15" s="6">
        <v>7.66</v>
      </c>
      <c r="N15" s="6">
        <v>8.0500000000000007</v>
      </c>
      <c r="O15" s="6">
        <v>8.58</v>
      </c>
      <c r="P15" s="6">
        <v>7.8</v>
      </c>
      <c r="Q15" s="6">
        <v>8.19</v>
      </c>
      <c r="R15" s="6">
        <v>8.68</v>
      </c>
      <c r="S15" s="6">
        <v>7.94</v>
      </c>
      <c r="T15" s="6">
        <v>8.31</v>
      </c>
      <c r="U15" s="6">
        <v>8.7200000000000006</v>
      </c>
      <c r="V15" s="6">
        <v>8.09</v>
      </c>
      <c r="W15" s="6">
        <v>8.41</v>
      </c>
      <c r="X15" s="6">
        <v>8.77</v>
      </c>
      <c r="Y15" s="6">
        <v>8.15</v>
      </c>
      <c r="Z15" s="6">
        <v>8.4600000000000009</v>
      </c>
    </row>
    <row r="16" spans="1:26" x14ac:dyDescent="0.25">
      <c r="A16" s="2" t="s">
        <v>26</v>
      </c>
      <c r="B16" s="3">
        <v>33</v>
      </c>
      <c r="C16" s="3">
        <v>7.7</v>
      </c>
      <c r="D16" s="3">
        <v>6.8</v>
      </c>
      <c r="E16" s="3">
        <v>7.2</v>
      </c>
      <c r="F16" s="3">
        <v>7.6</v>
      </c>
      <c r="G16" s="3">
        <v>6.7</v>
      </c>
      <c r="H16" s="3">
        <v>7.2</v>
      </c>
      <c r="I16" s="3">
        <v>7.79</v>
      </c>
      <c r="J16" s="3">
        <v>6.83</v>
      </c>
      <c r="K16" s="3">
        <v>7.3</v>
      </c>
      <c r="L16" s="3">
        <v>7.81</v>
      </c>
      <c r="M16" s="3">
        <v>6.93</v>
      </c>
      <c r="N16" s="3">
        <v>7.36</v>
      </c>
      <c r="O16" s="3">
        <v>7.92</v>
      </c>
      <c r="P16" s="3">
        <v>7.11</v>
      </c>
      <c r="Q16" s="3">
        <v>7.51</v>
      </c>
      <c r="R16" s="3">
        <v>7.99</v>
      </c>
      <c r="S16" s="3">
        <v>7.16</v>
      </c>
      <c r="T16" s="3">
        <v>7.57</v>
      </c>
      <c r="U16" s="3">
        <v>8.1</v>
      </c>
      <c r="V16" s="3">
        <v>7.31</v>
      </c>
      <c r="W16" s="3">
        <v>7.7</v>
      </c>
      <c r="X16" s="3">
        <v>8.18</v>
      </c>
      <c r="Y16" s="3">
        <v>7.38</v>
      </c>
      <c r="Z16" s="3">
        <v>7.77</v>
      </c>
    </row>
    <row r="17" spans="1:26" x14ac:dyDescent="0.25">
      <c r="A17" s="5" t="s">
        <v>27</v>
      </c>
      <c r="B17" s="6">
        <v>34</v>
      </c>
      <c r="C17" s="6">
        <v>9.6999999999999993</v>
      </c>
      <c r="D17" s="6">
        <v>8.4</v>
      </c>
      <c r="E17" s="6">
        <v>9.1</v>
      </c>
      <c r="F17" s="6">
        <v>9.6999999999999993</v>
      </c>
      <c r="G17" s="6">
        <v>8.6</v>
      </c>
      <c r="H17" s="6">
        <v>9.1</v>
      </c>
      <c r="I17" s="6">
        <v>9.7899999999999991</v>
      </c>
      <c r="J17" s="6">
        <v>8.6300000000000008</v>
      </c>
      <c r="K17" s="6">
        <v>9.1999999999999993</v>
      </c>
      <c r="L17" s="6">
        <v>9.83</v>
      </c>
      <c r="M17" s="6">
        <v>8.85</v>
      </c>
      <c r="N17" s="6">
        <v>9.33</v>
      </c>
      <c r="O17" s="6">
        <v>9.91</v>
      </c>
      <c r="P17" s="6">
        <v>9.01</v>
      </c>
      <c r="Q17" s="6">
        <v>9.4499999999999993</v>
      </c>
      <c r="R17" s="6">
        <v>10.11</v>
      </c>
      <c r="S17" s="6">
        <v>9.1</v>
      </c>
      <c r="T17" s="6">
        <v>9.59</v>
      </c>
      <c r="U17" s="6">
        <v>10.029999999999999</v>
      </c>
      <c r="V17" s="6">
        <v>9.2200000000000006</v>
      </c>
      <c r="W17" s="6">
        <v>9.6199999999999992</v>
      </c>
      <c r="X17" s="6">
        <v>10.11</v>
      </c>
      <c r="Y17" s="6">
        <v>9.27</v>
      </c>
      <c r="Z17" s="6">
        <v>9.68</v>
      </c>
    </row>
    <row r="18" spans="1:26" x14ac:dyDescent="0.25">
      <c r="A18" s="2" t="s">
        <v>28</v>
      </c>
      <c r="B18" s="3">
        <v>35</v>
      </c>
      <c r="C18" s="3">
        <v>7.8</v>
      </c>
      <c r="D18" s="3">
        <v>6.7</v>
      </c>
      <c r="E18" s="3">
        <v>7.2</v>
      </c>
      <c r="F18" s="3">
        <v>7.8</v>
      </c>
      <c r="G18" s="3">
        <v>6.8</v>
      </c>
      <c r="H18" s="3">
        <v>7.3</v>
      </c>
      <c r="I18" s="3">
        <v>7.93</v>
      </c>
      <c r="J18" s="3">
        <v>6.85</v>
      </c>
      <c r="K18" s="3">
        <v>7.38</v>
      </c>
      <c r="L18" s="3">
        <v>7.98</v>
      </c>
      <c r="M18" s="3">
        <v>6.96</v>
      </c>
      <c r="N18" s="3">
        <v>7.46</v>
      </c>
      <c r="O18" s="3">
        <v>8.1300000000000008</v>
      </c>
      <c r="P18" s="3">
        <v>7.11</v>
      </c>
      <c r="Q18" s="3">
        <v>7.61</v>
      </c>
      <c r="R18" s="3">
        <v>8.19</v>
      </c>
      <c r="S18" s="3">
        <v>7.25</v>
      </c>
      <c r="T18" s="3">
        <v>7.71</v>
      </c>
      <c r="U18" s="3">
        <v>8.24</v>
      </c>
      <c r="V18" s="3">
        <v>7.33</v>
      </c>
      <c r="W18" s="3">
        <v>7.78</v>
      </c>
      <c r="X18" s="3">
        <v>8.36</v>
      </c>
      <c r="Y18" s="3">
        <v>7.41</v>
      </c>
      <c r="Z18" s="3">
        <v>7.87</v>
      </c>
    </row>
    <row r="19" spans="1:26" x14ac:dyDescent="0.25">
      <c r="A19" s="5" t="s">
        <v>29</v>
      </c>
      <c r="B19" s="6">
        <v>36</v>
      </c>
      <c r="C19" s="6">
        <v>8.8000000000000007</v>
      </c>
      <c r="D19" s="6">
        <v>7.8</v>
      </c>
      <c r="E19" s="6">
        <v>8.3000000000000007</v>
      </c>
      <c r="F19" s="6">
        <v>8.9</v>
      </c>
      <c r="G19" s="6">
        <v>7.9</v>
      </c>
      <c r="H19" s="6">
        <v>8.4</v>
      </c>
      <c r="I19" s="6">
        <v>9.14</v>
      </c>
      <c r="J19" s="6">
        <v>8.0399999999999991</v>
      </c>
      <c r="K19" s="6">
        <v>8.6</v>
      </c>
      <c r="L19" s="6">
        <v>9.0399999999999991</v>
      </c>
      <c r="M19" s="6">
        <v>8.14</v>
      </c>
      <c r="N19" s="6">
        <v>8.6</v>
      </c>
      <c r="O19" s="6">
        <v>9.07</v>
      </c>
      <c r="P19" s="6">
        <v>8.17</v>
      </c>
      <c r="Q19" s="6">
        <v>8.6300000000000008</v>
      </c>
      <c r="R19" s="6">
        <v>9.16</v>
      </c>
      <c r="S19" s="6">
        <v>8.2200000000000006</v>
      </c>
      <c r="T19" s="6">
        <v>8.6999999999999993</v>
      </c>
      <c r="U19" s="6">
        <v>9.16</v>
      </c>
      <c r="V19" s="6">
        <v>8.4</v>
      </c>
      <c r="W19" s="6">
        <v>8.7899999999999991</v>
      </c>
      <c r="X19" s="6">
        <v>9.25</v>
      </c>
      <c r="Y19" s="6">
        <v>8.4700000000000006</v>
      </c>
      <c r="Z19" s="6">
        <v>8.8699999999999992</v>
      </c>
    </row>
    <row r="20" spans="1:26" x14ac:dyDescent="0.25">
      <c r="A20" s="2" t="s">
        <v>30</v>
      </c>
      <c r="B20" s="3">
        <v>51</v>
      </c>
      <c r="C20" s="3">
        <v>8.9</v>
      </c>
      <c r="D20" s="3">
        <v>7.5</v>
      </c>
      <c r="E20" s="3">
        <v>8.1999999999999993</v>
      </c>
      <c r="F20" s="3">
        <v>9.1</v>
      </c>
      <c r="G20" s="3">
        <v>7.6</v>
      </c>
      <c r="H20" s="3">
        <v>8.3000000000000007</v>
      </c>
      <c r="I20" s="3">
        <v>9.33</v>
      </c>
      <c r="J20" s="3">
        <v>7.72</v>
      </c>
      <c r="K20" s="3">
        <v>8.5299999999999994</v>
      </c>
      <c r="L20" s="3">
        <v>9.27</v>
      </c>
      <c r="M20" s="3">
        <v>7.84</v>
      </c>
      <c r="N20" s="3">
        <v>8.56</v>
      </c>
      <c r="O20" s="3">
        <v>9.3699999999999992</v>
      </c>
      <c r="P20" s="3">
        <v>7.88</v>
      </c>
      <c r="Q20" s="3">
        <v>8.6199999999999992</v>
      </c>
      <c r="R20" s="3">
        <v>9.5500000000000007</v>
      </c>
      <c r="S20" s="3">
        <v>8.0500000000000007</v>
      </c>
      <c r="T20" s="3">
        <v>8.8000000000000007</v>
      </c>
      <c r="U20" s="3">
        <v>9.5299999999999994</v>
      </c>
      <c r="V20" s="3">
        <v>8.14</v>
      </c>
      <c r="W20" s="3">
        <v>8.84</v>
      </c>
      <c r="X20" s="3">
        <v>9.6</v>
      </c>
      <c r="Y20" s="3">
        <v>8.27</v>
      </c>
      <c r="Z20" s="3">
        <v>8.93</v>
      </c>
    </row>
    <row r="21" spans="1:26" x14ac:dyDescent="0.25">
      <c r="A21" s="5" t="s">
        <v>31</v>
      </c>
      <c r="B21" s="6">
        <v>52</v>
      </c>
      <c r="C21" s="6">
        <v>7.3</v>
      </c>
      <c r="D21" s="6">
        <v>6</v>
      </c>
      <c r="E21" s="6">
        <v>6.6</v>
      </c>
      <c r="F21" s="6">
        <v>7.5</v>
      </c>
      <c r="G21" s="6">
        <v>6.4</v>
      </c>
      <c r="H21" s="6">
        <v>6.9</v>
      </c>
      <c r="I21" s="6">
        <v>7.76</v>
      </c>
      <c r="J21" s="6">
        <v>6.52</v>
      </c>
      <c r="K21" s="6">
        <v>7.1</v>
      </c>
      <c r="L21" s="6">
        <v>7.76</v>
      </c>
      <c r="M21" s="6">
        <v>6.6</v>
      </c>
      <c r="N21" s="6">
        <v>7.15</v>
      </c>
      <c r="O21" s="6">
        <v>8.1199999999999992</v>
      </c>
      <c r="P21" s="6">
        <v>6.94</v>
      </c>
      <c r="Q21" s="6">
        <v>7.49</v>
      </c>
      <c r="R21" s="6">
        <v>8.15</v>
      </c>
      <c r="S21" s="6">
        <v>6.93</v>
      </c>
      <c r="T21" s="6">
        <v>7.51</v>
      </c>
      <c r="U21" s="6">
        <v>8.1300000000000008</v>
      </c>
      <c r="V21" s="6">
        <v>7.07</v>
      </c>
      <c r="W21" s="6">
        <v>7.57</v>
      </c>
      <c r="X21" s="6">
        <v>8.1999999999999993</v>
      </c>
      <c r="Y21" s="6">
        <v>7.13</v>
      </c>
      <c r="Z21" s="6">
        <v>7.64</v>
      </c>
    </row>
    <row r="22" spans="1:26" x14ac:dyDescent="0.25">
      <c r="A22" s="2" t="s">
        <v>32</v>
      </c>
      <c r="B22" s="3">
        <v>53</v>
      </c>
      <c r="C22" s="3">
        <v>7.3</v>
      </c>
      <c r="D22" s="3">
        <v>6.7</v>
      </c>
      <c r="E22" s="3">
        <v>7</v>
      </c>
      <c r="F22" s="3">
        <v>7.1</v>
      </c>
      <c r="G22" s="3">
        <v>6.6</v>
      </c>
      <c r="H22" s="3">
        <v>6.8</v>
      </c>
      <c r="I22" s="3">
        <v>7.35</v>
      </c>
      <c r="J22" s="3">
        <v>6.85</v>
      </c>
      <c r="K22" s="3">
        <v>7.09</v>
      </c>
      <c r="L22" s="3">
        <v>7.37</v>
      </c>
      <c r="M22" s="3">
        <v>6.99</v>
      </c>
      <c r="N22" s="3">
        <v>7.18</v>
      </c>
      <c r="O22" s="3">
        <v>7.52</v>
      </c>
      <c r="P22" s="3">
        <v>7.19</v>
      </c>
      <c r="Q22" s="3">
        <v>7.35</v>
      </c>
      <c r="R22" s="3">
        <v>7.59</v>
      </c>
      <c r="S22" s="3">
        <v>7.22</v>
      </c>
      <c r="T22" s="3">
        <v>7.4</v>
      </c>
      <c r="U22" s="3">
        <v>7.69</v>
      </c>
      <c r="V22" s="3">
        <v>7.39</v>
      </c>
      <c r="W22" s="3">
        <v>7.54</v>
      </c>
      <c r="X22" s="3">
        <v>7.79</v>
      </c>
      <c r="Y22" s="3">
        <v>7.45</v>
      </c>
      <c r="Z22" s="3">
        <v>7.62</v>
      </c>
    </row>
    <row r="23" spans="1:26" x14ac:dyDescent="0.25">
      <c r="A23" s="5" t="s">
        <v>33</v>
      </c>
      <c r="B23" s="6">
        <v>61</v>
      </c>
      <c r="C23" s="6">
        <v>7.3</v>
      </c>
      <c r="D23" s="6">
        <v>6.4</v>
      </c>
      <c r="E23" s="6">
        <v>6.8</v>
      </c>
      <c r="F23" s="6">
        <v>7.3</v>
      </c>
      <c r="G23" s="6">
        <v>6.4</v>
      </c>
      <c r="H23" s="6">
        <v>6.8</v>
      </c>
      <c r="I23" s="6">
        <v>7.56</v>
      </c>
      <c r="J23" s="6">
        <v>6.61</v>
      </c>
      <c r="K23" s="6">
        <v>7.09</v>
      </c>
      <c r="L23" s="6">
        <v>7.56</v>
      </c>
      <c r="M23" s="6">
        <v>6.7</v>
      </c>
      <c r="N23" s="6">
        <v>7.14</v>
      </c>
      <c r="O23" s="6">
        <v>7.75</v>
      </c>
      <c r="P23" s="6">
        <v>7.02</v>
      </c>
      <c r="Q23" s="6">
        <v>7.39</v>
      </c>
      <c r="R23" s="6">
        <v>7.73</v>
      </c>
      <c r="S23" s="6">
        <v>7.07</v>
      </c>
      <c r="T23" s="6">
        <v>7.41</v>
      </c>
      <c r="U23" s="6">
        <v>7.83</v>
      </c>
      <c r="V23" s="6">
        <v>7.14</v>
      </c>
      <c r="W23" s="6">
        <v>7.49</v>
      </c>
      <c r="X23" s="6">
        <v>7.93</v>
      </c>
      <c r="Y23" s="6">
        <v>7.2</v>
      </c>
      <c r="Z23" s="6">
        <v>7.57</v>
      </c>
    </row>
    <row r="24" spans="1:26" x14ac:dyDescent="0.25">
      <c r="A24" s="2" t="s">
        <v>34</v>
      </c>
      <c r="B24" s="3">
        <v>62</v>
      </c>
      <c r="C24" s="3">
        <v>8.3000000000000007</v>
      </c>
      <c r="D24" s="3">
        <v>7.6</v>
      </c>
      <c r="E24" s="3">
        <v>8</v>
      </c>
      <c r="F24" s="3">
        <v>8.1999999999999993</v>
      </c>
      <c r="G24" s="3">
        <v>7.7</v>
      </c>
      <c r="H24" s="3">
        <v>8</v>
      </c>
      <c r="I24" s="3">
        <v>8.44</v>
      </c>
      <c r="J24" s="3">
        <v>7.84</v>
      </c>
      <c r="K24" s="3">
        <v>8.16</v>
      </c>
      <c r="L24" s="3">
        <v>8.4600000000000009</v>
      </c>
      <c r="M24" s="3">
        <v>7.82</v>
      </c>
      <c r="N24" s="3">
        <v>8.15</v>
      </c>
      <c r="O24" s="3">
        <v>8.5</v>
      </c>
      <c r="P24" s="3">
        <v>7.93</v>
      </c>
      <c r="Q24" s="3">
        <v>8.23</v>
      </c>
      <c r="R24" s="3">
        <v>8.67</v>
      </c>
      <c r="S24" s="3">
        <v>8.1</v>
      </c>
      <c r="T24" s="3">
        <v>8.4</v>
      </c>
      <c r="U24" s="3">
        <v>8.81</v>
      </c>
      <c r="V24" s="3">
        <v>8.1999999999999993</v>
      </c>
      <c r="W24" s="3">
        <v>8.52</v>
      </c>
      <c r="X24" s="3">
        <v>8.86</v>
      </c>
      <c r="Y24" s="3">
        <v>8.3000000000000007</v>
      </c>
      <c r="Z24" s="3">
        <v>8.59</v>
      </c>
    </row>
    <row r="25" spans="1:26" x14ac:dyDescent="0.25">
      <c r="A25" s="5" t="s">
        <v>35</v>
      </c>
      <c r="B25" s="6">
        <v>63</v>
      </c>
      <c r="C25" s="6">
        <v>8</v>
      </c>
      <c r="D25" s="6">
        <v>7.3</v>
      </c>
      <c r="E25" s="6">
        <v>7.7</v>
      </c>
      <c r="F25" s="6">
        <v>8</v>
      </c>
      <c r="G25" s="6">
        <v>7.3</v>
      </c>
      <c r="H25" s="6">
        <v>7.6</v>
      </c>
      <c r="I25" s="6">
        <v>8.23</v>
      </c>
      <c r="J25" s="6">
        <v>7.46</v>
      </c>
      <c r="K25" s="6">
        <v>7.85</v>
      </c>
      <c r="L25" s="6">
        <v>8.34</v>
      </c>
      <c r="M25" s="6">
        <v>7.62</v>
      </c>
      <c r="N25" s="6">
        <v>7.98</v>
      </c>
      <c r="O25" s="6">
        <v>8.3800000000000008</v>
      </c>
      <c r="P25" s="6">
        <v>7.67</v>
      </c>
      <c r="Q25" s="6">
        <v>8.0299999999999994</v>
      </c>
      <c r="R25" s="6">
        <v>8.5399999999999991</v>
      </c>
      <c r="S25" s="6">
        <v>7.73</v>
      </c>
      <c r="T25" s="6">
        <v>8.14</v>
      </c>
      <c r="U25" s="6">
        <v>8.6199999999999992</v>
      </c>
      <c r="V25" s="6">
        <v>7.94</v>
      </c>
      <c r="W25" s="6">
        <v>8.2799999999999994</v>
      </c>
      <c r="X25" s="6">
        <v>8.7200000000000006</v>
      </c>
      <c r="Y25" s="6">
        <v>8.0299999999999994</v>
      </c>
      <c r="Z25" s="6">
        <v>8.3699999999999992</v>
      </c>
    </row>
    <row r="26" spans="1:26" x14ac:dyDescent="0.25">
      <c r="A26" s="2" t="s">
        <v>36</v>
      </c>
      <c r="B26" s="3">
        <v>64</v>
      </c>
      <c r="C26" s="3">
        <v>9.1999999999999993</v>
      </c>
      <c r="D26" s="3">
        <v>8.4</v>
      </c>
      <c r="E26" s="3">
        <v>8.8000000000000007</v>
      </c>
      <c r="F26" s="3">
        <v>9.5</v>
      </c>
      <c r="G26" s="3">
        <v>8.8000000000000007</v>
      </c>
      <c r="H26" s="3">
        <v>9.1</v>
      </c>
      <c r="I26" s="3">
        <v>9.49</v>
      </c>
      <c r="J26" s="3">
        <v>8.75</v>
      </c>
      <c r="K26" s="3">
        <v>9.15</v>
      </c>
      <c r="L26" s="3">
        <v>9.5399999999999991</v>
      </c>
      <c r="M26" s="3">
        <v>8.81</v>
      </c>
      <c r="N26" s="3">
        <v>9.1999999999999993</v>
      </c>
      <c r="O26" s="3">
        <v>9.67</v>
      </c>
      <c r="P26" s="3">
        <v>8.91</v>
      </c>
      <c r="Q26" s="3">
        <v>9.31</v>
      </c>
      <c r="R26" s="3">
        <v>9.83</v>
      </c>
      <c r="S26" s="3">
        <v>9.17</v>
      </c>
      <c r="T26" s="3">
        <v>9.52</v>
      </c>
      <c r="U26" s="3">
        <v>9.81</v>
      </c>
      <c r="V26" s="3">
        <v>9.25</v>
      </c>
      <c r="W26" s="3">
        <v>9.5500000000000007</v>
      </c>
      <c r="X26" s="3">
        <v>9.93</v>
      </c>
      <c r="Y26" s="3">
        <v>9.2799999999999994</v>
      </c>
      <c r="Z26" s="3">
        <v>9.6199999999999992</v>
      </c>
    </row>
    <row r="27" spans="1:26" x14ac:dyDescent="0.25">
      <c r="A27" s="5" t="s">
        <v>37</v>
      </c>
      <c r="B27" s="6">
        <v>65</v>
      </c>
      <c r="C27" s="6" t="s">
        <v>62</v>
      </c>
      <c r="D27" s="6" t="s">
        <v>62</v>
      </c>
      <c r="E27" s="6" t="s">
        <v>62</v>
      </c>
      <c r="F27" s="6" t="s">
        <v>62</v>
      </c>
      <c r="G27" s="6" t="s">
        <v>62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>
        <v>8.92</v>
      </c>
      <c r="S27" s="6">
        <v>8.3800000000000008</v>
      </c>
      <c r="T27" s="6">
        <v>8.67</v>
      </c>
      <c r="U27" s="6">
        <v>9.27</v>
      </c>
      <c r="V27" s="6">
        <v>8.7100000000000009</v>
      </c>
      <c r="W27" s="6">
        <v>9.01</v>
      </c>
      <c r="X27" s="6">
        <v>9.3699999999999992</v>
      </c>
      <c r="Y27" s="6">
        <v>8.8000000000000007</v>
      </c>
      <c r="Z27" s="6">
        <v>9.1</v>
      </c>
    </row>
    <row r="28" spans="1:26" x14ac:dyDescent="0.25">
      <c r="A28" s="2" t="s">
        <v>38</v>
      </c>
      <c r="B28" s="3">
        <v>71</v>
      </c>
      <c r="C28" s="3">
        <v>8.9</v>
      </c>
      <c r="D28" s="3">
        <v>8.9</v>
      </c>
      <c r="E28" s="3">
        <v>8.9</v>
      </c>
      <c r="F28" s="3">
        <v>8.8000000000000007</v>
      </c>
      <c r="G28" s="3">
        <v>8.9</v>
      </c>
      <c r="H28" s="3">
        <v>8.9</v>
      </c>
      <c r="I28" s="3">
        <v>9.01</v>
      </c>
      <c r="J28" s="3">
        <v>8.99</v>
      </c>
      <c r="K28" s="3">
        <v>9</v>
      </c>
      <c r="L28" s="3">
        <v>9.11</v>
      </c>
      <c r="M28" s="3">
        <v>9.09</v>
      </c>
      <c r="N28" s="3">
        <v>9.1</v>
      </c>
      <c r="O28" s="3">
        <v>9.1300000000000008</v>
      </c>
      <c r="P28" s="3">
        <v>9.23</v>
      </c>
      <c r="Q28" s="3">
        <v>9.18</v>
      </c>
      <c r="R28" s="3">
        <v>9.11</v>
      </c>
      <c r="S28" s="3">
        <v>9.27</v>
      </c>
      <c r="T28" s="3">
        <v>9.19</v>
      </c>
      <c r="U28" s="3">
        <v>9.2200000000000006</v>
      </c>
      <c r="V28" s="3">
        <v>9.41</v>
      </c>
      <c r="W28" s="3">
        <v>9.31</v>
      </c>
      <c r="X28" s="3">
        <v>9.31</v>
      </c>
      <c r="Y28" s="3">
        <v>9.49</v>
      </c>
      <c r="Z28" s="3">
        <v>9.4</v>
      </c>
    </row>
    <row r="29" spans="1:26" x14ac:dyDescent="0.25">
      <c r="A29" s="5" t="s">
        <v>39</v>
      </c>
      <c r="B29" s="6">
        <v>72</v>
      </c>
      <c r="C29" s="6">
        <v>8.1999999999999993</v>
      </c>
      <c r="D29" s="6">
        <v>7.8</v>
      </c>
      <c r="E29" s="6">
        <v>8</v>
      </c>
      <c r="F29" s="6">
        <v>8.1999999999999993</v>
      </c>
      <c r="G29" s="6">
        <v>7.8</v>
      </c>
      <c r="H29" s="6">
        <v>8</v>
      </c>
      <c r="I29" s="6">
        <v>8.2899999999999991</v>
      </c>
      <c r="J29" s="6">
        <v>7.94</v>
      </c>
      <c r="K29" s="6">
        <v>8.1199999999999992</v>
      </c>
      <c r="L29" s="6">
        <v>8.3800000000000008</v>
      </c>
      <c r="M29" s="6">
        <v>8.0399999999999991</v>
      </c>
      <c r="N29" s="6">
        <v>8.2200000000000006</v>
      </c>
      <c r="O29" s="6">
        <v>8.4600000000000009</v>
      </c>
      <c r="P29" s="6">
        <v>8.14</v>
      </c>
      <c r="Q29" s="6">
        <v>8.31</v>
      </c>
      <c r="R29" s="6">
        <v>8.5299999999999994</v>
      </c>
      <c r="S29" s="6">
        <v>8.17</v>
      </c>
      <c r="T29" s="6">
        <v>8.35</v>
      </c>
      <c r="U29" s="6">
        <v>8.7100000000000009</v>
      </c>
      <c r="V29" s="6">
        <v>8.41</v>
      </c>
      <c r="W29" s="6">
        <v>8.56</v>
      </c>
      <c r="X29" s="6">
        <v>8.8000000000000007</v>
      </c>
      <c r="Y29" s="6">
        <v>8.4600000000000009</v>
      </c>
      <c r="Z29" s="6">
        <v>8.64</v>
      </c>
    </row>
    <row r="30" spans="1:26" x14ac:dyDescent="0.25">
      <c r="A30" s="2" t="s">
        <v>40</v>
      </c>
      <c r="B30" s="3">
        <v>73</v>
      </c>
      <c r="C30" s="3">
        <v>8.1</v>
      </c>
      <c r="D30" s="3">
        <v>7.6</v>
      </c>
      <c r="E30" s="3">
        <v>7.8</v>
      </c>
      <c r="F30" s="3">
        <v>8</v>
      </c>
      <c r="G30" s="3">
        <v>7.5</v>
      </c>
      <c r="H30" s="3">
        <v>7.7</v>
      </c>
      <c r="I30" s="3">
        <v>8.19</v>
      </c>
      <c r="J30" s="3">
        <v>7.62</v>
      </c>
      <c r="K30" s="3">
        <v>7.89</v>
      </c>
      <c r="L30" s="3">
        <v>8.31</v>
      </c>
      <c r="M30" s="3">
        <v>7.73</v>
      </c>
      <c r="N30" s="3">
        <v>8</v>
      </c>
      <c r="O30" s="3">
        <v>8.3000000000000007</v>
      </c>
      <c r="P30" s="3">
        <v>7.87</v>
      </c>
      <c r="Q30" s="3">
        <v>8.08</v>
      </c>
      <c r="R30" s="3">
        <v>8.3800000000000008</v>
      </c>
      <c r="S30" s="3">
        <v>8.0299999999999994</v>
      </c>
      <c r="T30" s="3">
        <v>8.1999999999999993</v>
      </c>
      <c r="U30" s="3">
        <v>8.52</v>
      </c>
      <c r="V30" s="3">
        <v>8.1199999999999992</v>
      </c>
      <c r="W30" s="3">
        <v>8.31</v>
      </c>
      <c r="X30" s="3">
        <v>8.65</v>
      </c>
      <c r="Y30" s="3">
        <v>8.2200000000000006</v>
      </c>
      <c r="Z30" s="3">
        <v>8.42</v>
      </c>
    </row>
    <row r="31" spans="1:26" x14ac:dyDescent="0.25">
      <c r="A31" s="5" t="s">
        <v>41</v>
      </c>
      <c r="B31" s="6">
        <v>74</v>
      </c>
      <c r="C31" s="6">
        <v>8.5</v>
      </c>
      <c r="D31" s="6">
        <v>7.7</v>
      </c>
      <c r="E31" s="6">
        <v>8.1</v>
      </c>
      <c r="F31" s="6">
        <v>8.6</v>
      </c>
      <c r="G31" s="6">
        <v>7.8</v>
      </c>
      <c r="H31" s="6">
        <v>8.1999999999999993</v>
      </c>
      <c r="I31" s="6">
        <v>8.56</v>
      </c>
      <c r="J31" s="6">
        <v>7.88</v>
      </c>
      <c r="K31" s="6">
        <v>8.2100000000000009</v>
      </c>
      <c r="L31" s="6">
        <v>8.7899999999999991</v>
      </c>
      <c r="M31" s="6">
        <v>8.0399999999999991</v>
      </c>
      <c r="N31" s="6">
        <v>8.41</v>
      </c>
      <c r="O31" s="6">
        <v>9.06</v>
      </c>
      <c r="P31" s="6">
        <v>8.31</v>
      </c>
      <c r="Q31" s="6">
        <v>8.68</v>
      </c>
      <c r="R31" s="6">
        <v>9.07</v>
      </c>
      <c r="S31" s="6">
        <v>8.42</v>
      </c>
      <c r="T31" s="6">
        <v>8.74</v>
      </c>
      <c r="U31" s="6">
        <v>9.18</v>
      </c>
      <c r="V31" s="6">
        <v>8.5399999999999991</v>
      </c>
      <c r="W31" s="6">
        <v>8.86</v>
      </c>
      <c r="X31" s="6">
        <v>9.25</v>
      </c>
      <c r="Y31" s="6">
        <v>8.6199999999999992</v>
      </c>
      <c r="Z31" s="6">
        <v>8.93</v>
      </c>
    </row>
    <row r="32" spans="1:26" x14ac:dyDescent="0.25">
      <c r="A32" s="2" t="s">
        <v>42</v>
      </c>
      <c r="B32" s="3">
        <v>75</v>
      </c>
      <c r="C32" s="3">
        <v>7.1</v>
      </c>
      <c r="D32" s="3">
        <v>7.7</v>
      </c>
      <c r="E32" s="3">
        <v>7.4</v>
      </c>
      <c r="F32" s="3">
        <v>7</v>
      </c>
      <c r="G32" s="3">
        <v>7.6</v>
      </c>
      <c r="H32" s="3">
        <v>7.3</v>
      </c>
      <c r="I32" s="3">
        <v>7.04</v>
      </c>
      <c r="J32" s="3">
        <v>7.74</v>
      </c>
      <c r="K32" s="3">
        <v>7.39</v>
      </c>
      <c r="L32" s="3">
        <v>7.18</v>
      </c>
      <c r="M32" s="3">
        <v>7.77</v>
      </c>
      <c r="N32" s="3">
        <v>7.48</v>
      </c>
      <c r="O32" s="3">
        <v>7.26</v>
      </c>
      <c r="P32" s="3">
        <v>7.87</v>
      </c>
      <c r="Q32" s="3">
        <v>7.57</v>
      </c>
      <c r="R32" s="3">
        <v>7.21</v>
      </c>
      <c r="S32" s="3">
        <v>7.95</v>
      </c>
      <c r="T32" s="3">
        <v>7.58</v>
      </c>
      <c r="U32" s="3">
        <v>7.34</v>
      </c>
      <c r="V32" s="3">
        <v>8.08</v>
      </c>
      <c r="W32" s="3">
        <v>7.71</v>
      </c>
      <c r="X32" s="3">
        <v>7.45</v>
      </c>
      <c r="Y32" s="3">
        <v>8.09</v>
      </c>
      <c r="Z32" s="3">
        <v>7.77</v>
      </c>
    </row>
    <row r="33" spans="1:26" x14ac:dyDescent="0.25">
      <c r="A33" s="5" t="s">
        <v>43</v>
      </c>
      <c r="B33" s="6">
        <v>76</v>
      </c>
      <c r="C33" s="6">
        <v>7.4</v>
      </c>
      <c r="D33" s="6">
        <v>6.8</v>
      </c>
      <c r="E33" s="6">
        <v>7.1</v>
      </c>
      <c r="F33" s="6">
        <v>7.3</v>
      </c>
      <c r="G33" s="6">
        <v>6.6</v>
      </c>
      <c r="H33" s="6">
        <v>7</v>
      </c>
      <c r="I33" s="6">
        <v>7.66</v>
      </c>
      <c r="J33" s="6">
        <v>7.19</v>
      </c>
      <c r="K33" s="6">
        <v>7.42</v>
      </c>
      <c r="L33" s="6">
        <v>7.73</v>
      </c>
      <c r="M33" s="6">
        <v>7.11</v>
      </c>
      <c r="N33" s="6">
        <v>7.42</v>
      </c>
      <c r="O33" s="6">
        <v>7.69</v>
      </c>
      <c r="P33" s="6">
        <v>7.15</v>
      </c>
      <c r="Q33" s="6">
        <v>7.42</v>
      </c>
      <c r="R33" s="6">
        <v>7.59</v>
      </c>
      <c r="S33" s="6">
        <v>7.38</v>
      </c>
      <c r="T33" s="6">
        <v>7.49</v>
      </c>
      <c r="U33" s="6">
        <v>7.89</v>
      </c>
      <c r="V33" s="6">
        <v>7.64</v>
      </c>
      <c r="W33" s="6">
        <v>7.76</v>
      </c>
      <c r="X33" s="6">
        <v>7.97</v>
      </c>
      <c r="Y33" s="6">
        <v>7.71</v>
      </c>
      <c r="Z33" s="6">
        <v>7.84</v>
      </c>
    </row>
    <row r="34" spans="1:26" x14ac:dyDescent="0.25">
      <c r="A34" s="2" t="s">
        <v>44</v>
      </c>
      <c r="B34" s="3">
        <v>81</v>
      </c>
      <c r="C34" s="3">
        <v>9.1999999999999993</v>
      </c>
      <c r="D34" s="3">
        <v>8.8000000000000007</v>
      </c>
      <c r="E34" s="3">
        <v>9</v>
      </c>
      <c r="F34" s="3">
        <v>8.9</v>
      </c>
      <c r="G34" s="3">
        <v>8.6</v>
      </c>
      <c r="H34" s="3">
        <v>8.6999999999999993</v>
      </c>
      <c r="I34" s="3">
        <v>9.32</v>
      </c>
      <c r="J34" s="3">
        <v>9.02</v>
      </c>
      <c r="K34" s="3">
        <v>9.17</v>
      </c>
      <c r="L34" s="3">
        <v>9.4</v>
      </c>
      <c r="M34" s="3">
        <v>9.06</v>
      </c>
      <c r="N34" s="3">
        <v>9.23</v>
      </c>
      <c r="O34" s="3">
        <v>9.69</v>
      </c>
      <c r="P34" s="3">
        <v>9.34</v>
      </c>
      <c r="Q34" s="3">
        <v>9.52</v>
      </c>
      <c r="R34" s="3">
        <v>9.66</v>
      </c>
      <c r="S34" s="3">
        <v>9.41</v>
      </c>
      <c r="T34" s="3">
        <v>9.5399999999999991</v>
      </c>
      <c r="U34" s="3">
        <v>9.81</v>
      </c>
      <c r="V34" s="3">
        <v>9.58</v>
      </c>
      <c r="W34" s="3">
        <v>9.69</v>
      </c>
      <c r="X34" s="3">
        <v>9.8699999999999992</v>
      </c>
      <c r="Y34" s="3">
        <v>9.61</v>
      </c>
      <c r="Z34" s="3">
        <v>9.74</v>
      </c>
    </row>
    <row r="35" spans="1:26" x14ac:dyDescent="0.25">
      <c r="A35" s="5" t="s">
        <v>45</v>
      </c>
      <c r="B35" s="6">
        <v>82</v>
      </c>
      <c r="C35" s="6">
        <v>8.6999999999999993</v>
      </c>
      <c r="D35" s="6">
        <v>8</v>
      </c>
      <c r="E35" s="6">
        <v>8.4</v>
      </c>
      <c r="F35" s="6">
        <v>8.6</v>
      </c>
      <c r="G35" s="6">
        <v>7.8</v>
      </c>
      <c r="H35" s="6">
        <v>8.1999999999999993</v>
      </c>
      <c r="I35" s="6">
        <v>8.8800000000000008</v>
      </c>
      <c r="J35" s="6">
        <v>8.07</v>
      </c>
      <c r="K35" s="6">
        <v>8.48</v>
      </c>
      <c r="L35" s="6">
        <v>9.07</v>
      </c>
      <c r="M35" s="6">
        <v>8.3000000000000007</v>
      </c>
      <c r="N35" s="6">
        <v>8.69</v>
      </c>
      <c r="O35" s="6">
        <v>9.18</v>
      </c>
      <c r="P35" s="6">
        <v>8.4</v>
      </c>
      <c r="Q35" s="6">
        <v>8.8000000000000007</v>
      </c>
      <c r="R35" s="6">
        <v>9.2100000000000009</v>
      </c>
      <c r="S35" s="6">
        <v>8.4</v>
      </c>
      <c r="T35" s="6">
        <v>8.81</v>
      </c>
      <c r="U35" s="6">
        <v>9.2799999999999994</v>
      </c>
      <c r="V35" s="6">
        <v>8.6199999999999992</v>
      </c>
      <c r="W35" s="6">
        <v>8.9600000000000009</v>
      </c>
      <c r="X35" s="6">
        <v>9.31</v>
      </c>
      <c r="Y35" s="6">
        <v>8.68</v>
      </c>
      <c r="Z35" s="6">
        <v>9</v>
      </c>
    </row>
    <row r="36" spans="1:26" x14ac:dyDescent="0.25">
      <c r="A36" s="2" t="s">
        <v>46</v>
      </c>
      <c r="B36" s="3">
        <v>91</v>
      </c>
      <c r="C36" s="3">
        <v>9.6999999999999993</v>
      </c>
      <c r="D36" s="3">
        <v>8.6999999999999993</v>
      </c>
      <c r="E36" s="3">
        <v>9.3000000000000007</v>
      </c>
      <c r="F36" s="3">
        <v>9.3000000000000007</v>
      </c>
      <c r="G36" s="3">
        <v>8.3000000000000007</v>
      </c>
      <c r="H36" s="3">
        <v>8.8000000000000007</v>
      </c>
      <c r="I36" s="3">
        <v>9.61</v>
      </c>
      <c r="J36" s="3">
        <v>8.33</v>
      </c>
      <c r="K36" s="3">
        <v>9.01</v>
      </c>
      <c r="L36" s="3">
        <v>9.69</v>
      </c>
      <c r="M36" s="3">
        <v>8.5500000000000007</v>
      </c>
      <c r="N36" s="3">
        <v>9.15</v>
      </c>
      <c r="O36" s="3">
        <v>9.85</v>
      </c>
      <c r="P36" s="3">
        <v>8.7799999999999994</v>
      </c>
      <c r="Q36" s="3">
        <v>9.35</v>
      </c>
      <c r="R36" s="3">
        <v>9.73</v>
      </c>
      <c r="S36" s="3">
        <v>9.17</v>
      </c>
      <c r="T36" s="3">
        <v>9.4700000000000006</v>
      </c>
      <c r="U36" s="3">
        <v>9.83</v>
      </c>
      <c r="V36" s="3">
        <v>9.2899999999999991</v>
      </c>
      <c r="W36" s="3">
        <v>9.57</v>
      </c>
      <c r="X36" s="3">
        <v>9.94</v>
      </c>
      <c r="Y36" s="3">
        <v>9.3699999999999992</v>
      </c>
      <c r="Z36" s="3">
        <v>9.67</v>
      </c>
    </row>
    <row r="37" spans="1:26" x14ac:dyDescent="0.25">
      <c r="A37" s="5" t="s">
        <v>47</v>
      </c>
      <c r="B37" s="6">
        <v>94</v>
      </c>
      <c r="C37" s="6">
        <v>6.9</v>
      </c>
      <c r="D37" s="6">
        <v>5.6</v>
      </c>
      <c r="E37" s="6">
        <v>6.3</v>
      </c>
      <c r="F37" s="6">
        <v>6.6</v>
      </c>
      <c r="G37" s="6">
        <v>5</v>
      </c>
      <c r="H37" s="6">
        <v>5.8</v>
      </c>
      <c r="I37" s="6">
        <v>6.83</v>
      </c>
      <c r="J37" s="6">
        <v>5.18</v>
      </c>
      <c r="K37" s="6">
        <v>6.06</v>
      </c>
      <c r="L37" s="6">
        <v>6.84</v>
      </c>
      <c r="M37" s="6">
        <v>5.16</v>
      </c>
      <c r="N37" s="6">
        <v>6.05</v>
      </c>
      <c r="O37" s="6">
        <v>6.98</v>
      </c>
      <c r="P37" s="6">
        <v>5.44</v>
      </c>
      <c r="Q37" s="6">
        <v>6.25</v>
      </c>
      <c r="R37" s="6">
        <v>7.04</v>
      </c>
      <c r="S37" s="6">
        <v>5.4</v>
      </c>
      <c r="T37" s="6">
        <v>6.27</v>
      </c>
      <c r="U37" s="6">
        <v>7.12</v>
      </c>
      <c r="V37" s="6">
        <v>5.76</v>
      </c>
      <c r="W37" s="6">
        <v>6.48</v>
      </c>
      <c r="X37" s="6">
        <v>7.21</v>
      </c>
      <c r="Y37" s="6">
        <v>5.86</v>
      </c>
      <c r="Z37" s="6">
        <v>6.58</v>
      </c>
    </row>
    <row r="38" spans="1:26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20" customFormat="1" x14ac:dyDescent="0.25">
      <c r="A39" s="9" t="s">
        <v>57</v>
      </c>
      <c r="B39" s="9"/>
      <c r="C39" s="19">
        <v>8.3000000000000007</v>
      </c>
      <c r="D39" s="19">
        <v>7.5</v>
      </c>
      <c r="E39" s="19">
        <v>7.9</v>
      </c>
      <c r="F39" s="19">
        <v>8.3000000000000007</v>
      </c>
      <c r="G39" s="19">
        <v>7.5</v>
      </c>
      <c r="H39" s="19">
        <v>7.9</v>
      </c>
      <c r="I39" s="19">
        <v>8.4600000000000009</v>
      </c>
      <c r="J39" s="19">
        <v>7.61</v>
      </c>
      <c r="K39" s="19">
        <v>8.0299999999999994</v>
      </c>
      <c r="L39" s="19">
        <v>8.49</v>
      </c>
      <c r="M39" s="19">
        <v>7.7</v>
      </c>
      <c r="N39" s="19">
        <v>8.1</v>
      </c>
      <c r="O39" s="19">
        <v>8.61</v>
      </c>
      <c r="P39" s="19">
        <v>7.85</v>
      </c>
      <c r="Q39" s="19">
        <v>8.23</v>
      </c>
      <c r="R39" s="19">
        <v>8.69</v>
      </c>
      <c r="S39" s="19">
        <v>7.96</v>
      </c>
      <c r="T39" s="19">
        <v>8.32</v>
      </c>
      <c r="U39" s="19">
        <v>8.75</v>
      </c>
      <c r="V39" s="19">
        <v>8.09</v>
      </c>
      <c r="W39" s="19">
        <v>8.42</v>
      </c>
      <c r="X39" s="19">
        <v>8.83</v>
      </c>
      <c r="Y39" s="19">
        <v>8.17</v>
      </c>
      <c r="Z39" s="19">
        <v>8.5</v>
      </c>
    </row>
  </sheetData>
  <mergeCells count="10">
    <mergeCell ref="O2:Q2"/>
    <mergeCell ref="R2:T2"/>
    <mergeCell ref="U2:W2"/>
    <mergeCell ref="X2:Z2"/>
    <mergeCell ref="A2:A3"/>
    <mergeCell ref="B2:B3"/>
    <mergeCell ref="C2:E2"/>
    <mergeCell ref="F2:H2"/>
    <mergeCell ref="I2:K2"/>
    <mergeCell ref="L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A2"/>
    </sheetView>
  </sheetViews>
  <sheetFormatPr defaultRowHeight="15" x14ac:dyDescent="0.25"/>
  <cols>
    <col min="1" max="1" width="33.5703125" customWidth="1"/>
    <col min="3" max="10" width="11.140625" customWidth="1"/>
  </cols>
  <sheetData>
    <row r="1" spans="1:10" ht="15" customHeight="1" x14ac:dyDescent="0.25">
      <c r="A1" s="41" t="s">
        <v>0</v>
      </c>
      <c r="B1" s="41" t="s">
        <v>9</v>
      </c>
      <c r="C1" s="41" t="s">
        <v>63</v>
      </c>
      <c r="D1" s="41"/>
      <c r="E1" s="41"/>
      <c r="F1" s="41"/>
      <c r="G1" s="41"/>
      <c r="H1" s="41"/>
      <c r="I1" s="41"/>
      <c r="J1" s="41"/>
    </row>
    <row r="2" spans="1:10" x14ac:dyDescent="0.25">
      <c r="A2" s="41"/>
      <c r="B2" s="41"/>
      <c r="C2" s="1">
        <v>2010</v>
      </c>
      <c r="D2" s="1">
        <v>2011</v>
      </c>
      <c r="E2" s="1">
        <v>2012</v>
      </c>
      <c r="F2" s="1">
        <v>2013</v>
      </c>
      <c r="G2" s="1">
        <v>2014</v>
      </c>
      <c r="H2" s="1">
        <v>2015</v>
      </c>
      <c r="I2" s="1">
        <v>2016</v>
      </c>
      <c r="J2" s="1">
        <v>2017</v>
      </c>
    </row>
    <row r="3" spans="1:10" x14ac:dyDescent="0.25">
      <c r="A3" s="2" t="s">
        <v>14</v>
      </c>
      <c r="B3" s="3">
        <v>11</v>
      </c>
      <c r="C3" s="4">
        <v>1300000</v>
      </c>
      <c r="D3" s="4">
        <v>1350000</v>
      </c>
      <c r="E3" s="4">
        <v>1400000</v>
      </c>
      <c r="F3" s="4">
        <v>1550000</v>
      </c>
      <c r="G3" s="4">
        <v>1750000</v>
      </c>
      <c r="H3" s="4">
        <v>1900000</v>
      </c>
      <c r="I3" s="4">
        <v>2118500</v>
      </c>
      <c r="J3" s="4">
        <v>2500000</v>
      </c>
    </row>
    <row r="4" spans="1:10" x14ac:dyDescent="0.25">
      <c r="A4" s="5" t="s">
        <v>15</v>
      </c>
      <c r="B4" s="6">
        <v>12</v>
      </c>
      <c r="C4" s="7">
        <v>965000</v>
      </c>
      <c r="D4" s="7">
        <v>1035500</v>
      </c>
      <c r="E4" s="7">
        <v>1200000</v>
      </c>
      <c r="F4" s="7">
        <v>1375000</v>
      </c>
      <c r="G4" s="7">
        <v>1505850</v>
      </c>
      <c r="H4" s="7">
        <v>1625000</v>
      </c>
      <c r="I4" s="7">
        <v>1811875</v>
      </c>
      <c r="J4" s="7">
        <v>1961355</v>
      </c>
    </row>
    <row r="5" spans="1:10" x14ac:dyDescent="0.25">
      <c r="A5" s="2" t="s">
        <v>16</v>
      </c>
      <c r="B5" s="3">
        <v>13</v>
      </c>
      <c r="C5" s="4">
        <v>940000</v>
      </c>
      <c r="D5" s="4">
        <v>1055000</v>
      </c>
      <c r="E5" s="4">
        <v>1150000</v>
      </c>
      <c r="F5" s="4">
        <v>1350000</v>
      </c>
      <c r="G5" s="4">
        <v>1490000</v>
      </c>
      <c r="H5" s="4">
        <v>1615000</v>
      </c>
      <c r="I5" s="4">
        <v>1800725</v>
      </c>
      <c r="J5" s="4">
        <v>1949285</v>
      </c>
    </row>
    <row r="6" spans="1:10" x14ac:dyDescent="0.25">
      <c r="A6" s="5" t="s">
        <v>17</v>
      </c>
      <c r="B6" s="6">
        <v>14</v>
      </c>
      <c r="C6" s="7">
        <v>1016000</v>
      </c>
      <c r="D6" s="7">
        <v>1120000</v>
      </c>
      <c r="E6" s="7">
        <v>1238000</v>
      </c>
      <c r="F6" s="7">
        <v>1400000</v>
      </c>
      <c r="G6" s="7">
        <v>1700000</v>
      </c>
      <c r="H6" s="7">
        <v>1878000</v>
      </c>
      <c r="I6" s="21">
        <v>2095000</v>
      </c>
      <c r="J6" s="7">
        <v>2266723</v>
      </c>
    </row>
    <row r="7" spans="1:10" x14ac:dyDescent="0.25">
      <c r="A7" s="2" t="s">
        <v>18</v>
      </c>
      <c r="B7" s="3">
        <v>15</v>
      </c>
      <c r="C7" s="4">
        <v>900000</v>
      </c>
      <c r="D7" s="4">
        <v>1028000</v>
      </c>
      <c r="E7" s="4">
        <v>1142500</v>
      </c>
      <c r="F7" s="4">
        <v>1300000</v>
      </c>
      <c r="G7" s="4">
        <v>1502300</v>
      </c>
      <c r="H7" s="4">
        <v>1710000</v>
      </c>
      <c r="I7" s="4">
        <v>1906650</v>
      </c>
      <c r="J7" s="4">
        <v>2063949</v>
      </c>
    </row>
    <row r="8" spans="1:10" x14ac:dyDescent="0.25">
      <c r="A8" s="5" t="s">
        <v>19</v>
      </c>
      <c r="B8" s="6">
        <v>16</v>
      </c>
      <c r="C8" s="7">
        <v>927825</v>
      </c>
      <c r="D8" s="7">
        <v>1048440</v>
      </c>
      <c r="E8" s="7">
        <v>1195220</v>
      </c>
      <c r="F8" s="7">
        <v>1630000</v>
      </c>
      <c r="G8" s="7">
        <v>1825000</v>
      </c>
      <c r="H8" s="7">
        <v>1974346</v>
      </c>
      <c r="I8" s="7">
        <v>2206000</v>
      </c>
      <c r="J8" s="7">
        <v>2388000</v>
      </c>
    </row>
    <row r="9" spans="1:10" x14ac:dyDescent="0.25">
      <c r="A9" s="2" t="s">
        <v>20</v>
      </c>
      <c r="B9" s="3">
        <v>17</v>
      </c>
      <c r="C9" s="4">
        <v>780000</v>
      </c>
      <c r="D9" s="4">
        <v>815000</v>
      </c>
      <c r="E9" s="4">
        <v>930000</v>
      </c>
      <c r="F9" s="4">
        <v>1200000</v>
      </c>
      <c r="G9" s="4">
        <v>1350000</v>
      </c>
      <c r="H9" s="4">
        <v>1500000</v>
      </c>
      <c r="I9" s="4">
        <v>1605000</v>
      </c>
      <c r="J9" s="4">
        <v>1737413</v>
      </c>
    </row>
    <row r="10" spans="1:10" x14ac:dyDescent="0.25">
      <c r="A10" s="5" t="s">
        <v>21</v>
      </c>
      <c r="B10" s="6">
        <v>18</v>
      </c>
      <c r="C10" s="7">
        <v>767500</v>
      </c>
      <c r="D10" s="7">
        <v>855000</v>
      </c>
      <c r="E10" s="7">
        <v>975000</v>
      </c>
      <c r="F10" s="7">
        <v>1150000</v>
      </c>
      <c r="G10" s="7">
        <v>1399037</v>
      </c>
      <c r="H10" s="7">
        <v>1581000</v>
      </c>
      <c r="I10" s="7">
        <v>1763000</v>
      </c>
      <c r="J10" s="7">
        <v>1908448</v>
      </c>
    </row>
    <row r="11" spans="1:10" x14ac:dyDescent="0.25">
      <c r="A11" s="2" t="s">
        <v>22</v>
      </c>
      <c r="B11" s="3">
        <v>19</v>
      </c>
      <c r="C11" s="4">
        <v>910000</v>
      </c>
      <c r="D11" s="4">
        <v>1024000</v>
      </c>
      <c r="E11" s="4">
        <v>1110000</v>
      </c>
      <c r="F11" s="4">
        <v>1265000</v>
      </c>
      <c r="G11" s="4">
        <v>1640000</v>
      </c>
      <c r="H11" s="4">
        <v>2100000</v>
      </c>
      <c r="I11" s="4">
        <v>2341500</v>
      </c>
      <c r="J11" s="4">
        <v>2534674</v>
      </c>
    </row>
    <row r="12" spans="1:10" x14ac:dyDescent="0.25">
      <c r="A12" s="5" t="s">
        <v>23</v>
      </c>
      <c r="B12" s="6">
        <v>21</v>
      </c>
      <c r="C12" s="7">
        <v>925000</v>
      </c>
      <c r="D12" s="7">
        <v>975000</v>
      </c>
      <c r="E12" s="7">
        <v>1015000</v>
      </c>
      <c r="F12" s="7">
        <v>1365087</v>
      </c>
      <c r="G12" s="7">
        <v>1665000</v>
      </c>
      <c r="H12" s="7">
        <v>1954000</v>
      </c>
      <c r="I12" s="7">
        <v>2178710</v>
      </c>
      <c r="J12" s="7">
        <v>2358454</v>
      </c>
    </row>
    <row r="13" spans="1:10" x14ac:dyDescent="0.25">
      <c r="A13" s="2" t="s">
        <v>24</v>
      </c>
      <c r="B13" s="3">
        <v>31</v>
      </c>
      <c r="C13" s="4">
        <v>1118009</v>
      </c>
      <c r="D13" s="4">
        <v>1290000</v>
      </c>
      <c r="E13" s="4">
        <v>1529150</v>
      </c>
      <c r="F13" s="4">
        <v>2200000</v>
      </c>
      <c r="G13" s="4">
        <v>2441000</v>
      </c>
      <c r="H13" s="4">
        <v>2700000</v>
      </c>
      <c r="I13" s="4">
        <v>3100000</v>
      </c>
      <c r="J13" s="4">
        <v>3355750</v>
      </c>
    </row>
    <row r="14" spans="1:10" x14ac:dyDescent="0.25">
      <c r="A14" s="5" t="s">
        <v>25</v>
      </c>
      <c r="B14" s="6">
        <v>32</v>
      </c>
      <c r="C14" s="7">
        <v>671500</v>
      </c>
      <c r="D14" s="7">
        <v>732000</v>
      </c>
      <c r="E14" s="7">
        <v>780000</v>
      </c>
      <c r="F14" s="7">
        <v>850000</v>
      </c>
      <c r="G14" s="7">
        <v>1000000</v>
      </c>
      <c r="H14" s="7">
        <v>1000000</v>
      </c>
      <c r="I14" s="21">
        <v>1312355</v>
      </c>
      <c r="J14" s="7">
        <v>1420624</v>
      </c>
    </row>
    <row r="15" spans="1:10" x14ac:dyDescent="0.25">
      <c r="A15" s="2" t="s">
        <v>26</v>
      </c>
      <c r="B15" s="3">
        <v>33</v>
      </c>
      <c r="C15" s="4">
        <v>660000</v>
      </c>
      <c r="D15" s="4">
        <v>675000</v>
      </c>
      <c r="E15" s="4">
        <v>765000</v>
      </c>
      <c r="F15" s="4">
        <v>830000</v>
      </c>
      <c r="G15" s="4">
        <v>910000</v>
      </c>
      <c r="H15" s="4">
        <v>910000</v>
      </c>
      <c r="I15" s="22">
        <v>1265000</v>
      </c>
      <c r="J15" s="4">
        <v>1367000</v>
      </c>
    </row>
    <row r="16" spans="1:10" x14ac:dyDescent="0.25">
      <c r="A16" s="5" t="s">
        <v>27</v>
      </c>
      <c r="B16" s="6">
        <v>34</v>
      </c>
      <c r="C16" s="7">
        <v>745694</v>
      </c>
      <c r="D16" s="7">
        <v>808000</v>
      </c>
      <c r="E16" s="7">
        <v>892660</v>
      </c>
      <c r="F16" s="7">
        <v>947114</v>
      </c>
      <c r="G16" s="7">
        <v>988500</v>
      </c>
      <c r="H16" s="7">
        <v>988500</v>
      </c>
      <c r="I16" s="21">
        <v>1237700</v>
      </c>
      <c r="J16" s="7">
        <v>1337645</v>
      </c>
    </row>
    <row r="17" spans="1:10" x14ac:dyDescent="0.25">
      <c r="A17" s="2" t="s">
        <v>28</v>
      </c>
      <c r="B17" s="3">
        <v>35</v>
      </c>
      <c r="C17" s="4">
        <v>630000</v>
      </c>
      <c r="D17" s="4">
        <v>705000</v>
      </c>
      <c r="E17" s="4">
        <v>745000</v>
      </c>
      <c r="F17" s="4">
        <v>866250</v>
      </c>
      <c r="G17" s="4">
        <v>1000000</v>
      </c>
      <c r="H17" s="4">
        <v>1000000</v>
      </c>
      <c r="I17" s="22">
        <v>1273490</v>
      </c>
      <c r="J17" s="4">
        <v>1388000</v>
      </c>
    </row>
    <row r="18" spans="1:10" x14ac:dyDescent="0.25">
      <c r="A18" s="5" t="s">
        <v>29</v>
      </c>
      <c r="B18" s="6">
        <v>36</v>
      </c>
      <c r="C18" s="7">
        <v>955300</v>
      </c>
      <c r="D18" s="7">
        <v>1000000</v>
      </c>
      <c r="E18" s="7">
        <v>1042000</v>
      </c>
      <c r="F18" s="7">
        <v>1170000</v>
      </c>
      <c r="G18" s="7">
        <v>1325000</v>
      </c>
      <c r="H18" s="7">
        <v>1600000</v>
      </c>
      <c r="I18" s="7">
        <v>1784000</v>
      </c>
      <c r="J18" s="7">
        <v>1931180</v>
      </c>
    </row>
    <row r="19" spans="1:10" x14ac:dyDescent="0.25">
      <c r="A19" s="2" t="s">
        <v>30</v>
      </c>
      <c r="B19" s="3">
        <v>51</v>
      </c>
      <c r="C19" s="4">
        <v>829316</v>
      </c>
      <c r="D19" s="4">
        <v>890000</v>
      </c>
      <c r="E19" s="4">
        <v>967500</v>
      </c>
      <c r="F19" s="4">
        <v>1181000</v>
      </c>
      <c r="G19" s="4">
        <v>1542600</v>
      </c>
      <c r="H19" s="4">
        <v>1621172</v>
      </c>
      <c r="I19" s="4">
        <v>1807600</v>
      </c>
      <c r="J19" s="4">
        <v>1956727</v>
      </c>
    </row>
    <row r="20" spans="1:10" x14ac:dyDescent="0.25">
      <c r="A20" s="5" t="s">
        <v>31</v>
      </c>
      <c r="B20" s="6">
        <v>52</v>
      </c>
      <c r="C20" s="7">
        <v>890775</v>
      </c>
      <c r="D20" s="7">
        <v>950000</v>
      </c>
      <c r="E20" s="7">
        <v>1000000</v>
      </c>
      <c r="F20" s="7">
        <v>1100000</v>
      </c>
      <c r="G20" s="7">
        <v>1210000</v>
      </c>
      <c r="H20" s="7">
        <v>1330000</v>
      </c>
      <c r="I20" s="7">
        <v>1482950</v>
      </c>
      <c r="J20" s="7">
        <v>1631245</v>
      </c>
    </row>
    <row r="21" spans="1:10" x14ac:dyDescent="0.25">
      <c r="A21" s="2" t="s">
        <v>32</v>
      </c>
      <c r="B21" s="3">
        <v>53</v>
      </c>
      <c r="C21" s="4">
        <v>800000</v>
      </c>
      <c r="D21" s="4">
        <v>850000</v>
      </c>
      <c r="E21" s="4">
        <v>925000</v>
      </c>
      <c r="F21" s="4">
        <v>1010000</v>
      </c>
      <c r="G21" s="4">
        <v>1150000</v>
      </c>
      <c r="H21" s="4">
        <v>1250000</v>
      </c>
      <c r="I21" s="4">
        <v>1425000</v>
      </c>
      <c r="J21" s="4">
        <v>1525000</v>
      </c>
    </row>
    <row r="22" spans="1:10" x14ac:dyDescent="0.25">
      <c r="A22" s="5" t="s">
        <v>33</v>
      </c>
      <c r="B22" s="6">
        <v>61</v>
      </c>
      <c r="C22" s="7">
        <v>741000</v>
      </c>
      <c r="D22" s="7">
        <v>802500</v>
      </c>
      <c r="E22" s="7">
        <v>900000</v>
      </c>
      <c r="F22" s="7">
        <v>1060000</v>
      </c>
      <c r="G22" s="7">
        <v>1380000</v>
      </c>
      <c r="H22" s="7">
        <v>1560000</v>
      </c>
      <c r="I22" s="7">
        <v>1739400</v>
      </c>
      <c r="J22" s="7">
        <v>1882900</v>
      </c>
    </row>
    <row r="23" spans="1:10" x14ac:dyDescent="0.25">
      <c r="A23" s="2" t="s">
        <v>34</v>
      </c>
      <c r="B23" s="3">
        <v>62</v>
      </c>
      <c r="C23" s="4">
        <v>986590</v>
      </c>
      <c r="D23" s="4">
        <v>1134580</v>
      </c>
      <c r="E23" s="4">
        <v>1327459</v>
      </c>
      <c r="F23" s="4">
        <v>1553127</v>
      </c>
      <c r="G23" s="4">
        <v>1723970</v>
      </c>
      <c r="H23" s="4">
        <v>1896367</v>
      </c>
      <c r="I23" s="4">
        <v>2057558</v>
      </c>
      <c r="J23" s="4">
        <v>2227307</v>
      </c>
    </row>
    <row r="24" spans="1:10" x14ac:dyDescent="0.25">
      <c r="A24" s="5" t="s">
        <v>35</v>
      </c>
      <c r="B24" s="6">
        <v>63</v>
      </c>
      <c r="C24" s="7">
        <v>1024500</v>
      </c>
      <c r="D24" s="7">
        <v>1126000</v>
      </c>
      <c r="E24" s="7">
        <v>1225000</v>
      </c>
      <c r="F24" s="7">
        <v>1337500</v>
      </c>
      <c r="G24" s="7">
        <v>1620000</v>
      </c>
      <c r="H24" s="7">
        <v>1870000</v>
      </c>
      <c r="I24" s="7">
        <v>2085050</v>
      </c>
      <c r="J24" s="7">
        <v>2258000</v>
      </c>
    </row>
    <row r="25" spans="1:10" x14ac:dyDescent="0.25">
      <c r="A25" s="2" t="s">
        <v>36</v>
      </c>
      <c r="B25" s="3">
        <v>64</v>
      </c>
      <c r="C25" s="4">
        <v>1002000</v>
      </c>
      <c r="D25" s="4">
        <v>1084000</v>
      </c>
      <c r="E25" s="4">
        <v>1177000</v>
      </c>
      <c r="F25" s="4">
        <v>1752073</v>
      </c>
      <c r="G25" s="4">
        <v>1886315</v>
      </c>
      <c r="H25" s="4">
        <v>2026126</v>
      </c>
      <c r="I25" s="4">
        <v>2161253</v>
      </c>
      <c r="J25" s="4">
        <v>2339556</v>
      </c>
    </row>
    <row r="26" spans="1:10" x14ac:dyDescent="0.25">
      <c r="A26" s="5" t="s">
        <v>37</v>
      </c>
      <c r="B26" s="6">
        <v>65</v>
      </c>
      <c r="C26" s="7" t="s">
        <v>62</v>
      </c>
      <c r="D26" s="7" t="s">
        <v>62</v>
      </c>
      <c r="E26" s="7" t="s">
        <v>62</v>
      </c>
      <c r="F26" s="7" t="s">
        <v>62</v>
      </c>
      <c r="G26" s="7" t="s">
        <v>62</v>
      </c>
      <c r="H26" s="7">
        <v>2026126</v>
      </c>
      <c r="I26" s="7">
        <v>2175340</v>
      </c>
      <c r="J26" s="7">
        <v>2354800</v>
      </c>
    </row>
    <row r="27" spans="1:10" x14ac:dyDescent="0.25">
      <c r="A27" s="2" t="s">
        <v>38</v>
      </c>
      <c r="B27" s="3">
        <v>71</v>
      </c>
      <c r="C27" s="4">
        <v>1000000</v>
      </c>
      <c r="D27" s="4">
        <v>1050000</v>
      </c>
      <c r="E27" s="4">
        <v>1250000</v>
      </c>
      <c r="F27" s="4">
        <v>1550000</v>
      </c>
      <c r="G27" s="4">
        <v>1900000</v>
      </c>
      <c r="H27" s="4">
        <v>2150000</v>
      </c>
      <c r="I27" s="4">
        <v>2400000</v>
      </c>
      <c r="J27" s="4">
        <v>2598000</v>
      </c>
    </row>
    <row r="28" spans="1:10" x14ac:dyDescent="0.25">
      <c r="A28" s="5" t="s">
        <v>39</v>
      </c>
      <c r="B28" s="6">
        <v>72</v>
      </c>
      <c r="C28" s="7">
        <v>777500</v>
      </c>
      <c r="D28" s="7">
        <v>827500</v>
      </c>
      <c r="E28" s="7">
        <v>885000</v>
      </c>
      <c r="F28" s="7">
        <v>995000</v>
      </c>
      <c r="G28" s="7">
        <v>1250000</v>
      </c>
      <c r="H28" s="7">
        <v>1500000</v>
      </c>
      <c r="I28" s="7">
        <v>1670000</v>
      </c>
      <c r="J28" s="7">
        <v>1807775</v>
      </c>
    </row>
    <row r="29" spans="1:10" x14ac:dyDescent="0.25">
      <c r="A29" s="2" t="s">
        <v>40</v>
      </c>
      <c r="B29" s="3">
        <v>73</v>
      </c>
      <c r="C29" s="4">
        <v>1000000</v>
      </c>
      <c r="D29" s="4">
        <v>1100000</v>
      </c>
      <c r="E29" s="4">
        <v>1200000</v>
      </c>
      <c r="F29" s="4">
        <v>1440000</v>
      </c>
      <c r="G29" s="4">
        <v>1800000</v>
      </c>
      <c r="H29" s="4">
        <v>2000000</v>
      </c>
      <c r="I29" s="4">
        <v>2250000</v>
      </c>
      <c r="J29" s="4">
        <v>2435625</v>
      </c>
    </row>
    <row r="30" spans="1:10" x14ac:dyDescent="0.25">
      <c r="A30" s="5" t="s">
        <v>41</v>
      </c>
      <c r="B30" s="6">
        <v>74</v>
      </c>
      <c r="C30" s="7">
        <v>860000</v>
      </c>
      <c r="D30" s="7">
        <v>930000</v>
      </c>
      <c r="E30" s="7">
        <v>1032300</v>
      </c>
      <c r="F30" s="7">
        <v>1125207</v>
      </c>
      <c r="G30" s="7">
        <v>1400000</v>
      </c>
      <c r="H30" s="7">
        <v>1652000</v>
      </c>
      <c r="I30" s="7">
        <v>1850000</v>
      </c>
      <c r="J30" s="7">
        <v>2002625</v>
      </c>
    </row>
    <row r="31" spans="1:10" x14ac:dyDescent="0.25">
      <c r="A31" s="2" t="s">
        <v>42</v>
      </c>
      <c r="B31" s="3">
        <v>75</v>
      </c>
      <c r="C31" s="4">
        <v>710000</v>
      </c>
      <c r="D31" s="4">
        <v>762500</v>
      </c>
      <c r="E31" s="4">
        <v>837500</v>
      </c>
      <c r="F31" s="4">
        <v>1175000</v>
      </c>
      <c r="G31" s="4">
        <v>1325000</v>
      </c>
      <c r="H31" s="4">
        <v>1600000</v>
      </c>
      <c r="I31" s="4">
        <v>1875000</v>
      </c>
      <c r="J31" s="4">
        <v>2030000</v>
      </c>
    </row>
    <row r="32" spans="1:10" x14ac:dyDescent="0.25">
      <c r="A32" s="5" t="s">
        <v>43</v>
      </c>
      <c r="B32" s="6">
        <v>76</v>
      </c>
      <c r="C32" s="7">
        <v>944200</v>
      </c>
      <c r="D32" s="7">
        <v>1006000</v>
      </c>
      <c r="E32" s="7">
        <v>1127000</v>
      </c>
      <c r="F32" s="7">
        <v>1165000</v>
      </c>
      <c r="G32" s="7">
        <v>1400000</v>
      </c>
      <c r="H32" s="7">
        <v>1655500</v>
      </c>
      <c r="I32" s="7">
        <v>1864000</v>
      </c>
      <c r="J32" s="7">
        <v>2017780</v>
      </c>
    </row>
    <row r="33" spans="1:10" x14ac:dyDescent="0.25">
      <c r="A33" s="2" t="s">
        <v>44</v>
      </c>
      <c r="B33" s="3">
        <v>81</v>
      </c>
      <c r="C33" s="4">
        <v>840000</v>
      </c>
      <c r="D33" s="4">
        <v>900000</v>
      </c>
      <c r="E33" s="4">
        <v>975000</v>
      </c>
      <c r="F33" s="4">
        <v>1275000</v>
      </c>
      <c r="G33" s="4">
        <v>1415000</v>
      </c>
      <c r="H33" s="4">
        <v>1650000</v>
      </c>
      <c r="I33" s="4">
        <v>1775000</v>
      </c>
      <c r="J33" s="4">
        <v>1925000</v>
      </c>
    </row>
    <row r="34" spans="1:10" x14ac:dyDescent="0.25">
      <c r="A34" s="5" t="s">
        <v>45</v>
      </c>
      <c r="B34" s="6">
        <v>82</v>
      </c>
      <c r="C34" s="7">
        <v>847000</v>
      </c>
      <c r="D34" s="7">
        <v>889350</v>
      </c>
      <c r="E34" s="7">
        <v>960498</v>
      </c>
      <c r="F34" s="7">
        <v>1200622</v>
      </c>
      <c r="G34" s="7">
        <v>1440746</v>
      </c>
      <c r="H34" s="7">
        <v>1577617</v>
      </c>
      <c r="I34" s="7">
        <v>1681266</v>
      </c>
      <c r="J34" s="7">
        <v>1975152</v>
      </c>
    </row>
    <row r="35" spans="1:10" x14ac:dyDescent="0.25">
      <c r="A35" s="2" t="s">
        <v>46</v>
      </c>
      <c r="B35" s="3">
        <v>91</v>
      </c>
      <c r="C35" s="4">
        <v>1210000</v>
      </c>
      <c r="D35" s="4">
        <v>1410000</v>
      </c>
      <c r="E35" s="4">
        <v>1450000</v>
      </c>
      <c r="F35" s="4">
        <v>1720000</v>
      </c>
      <c r="G35" s="4">
        <v>1870000</v>
      </c>
      <c r="H35" s="4">
        <v>2015000</v>
      </c>
      <c r="I35" s="4">
        <v>2237000</v>
      </c>
      <c r="J35" s="4">
        <v>2421500</v>
      </c>
    </row>
    <row r="36" spans="1:10" x14ac:dyDescent="0.25">
      <c r="A36" s="5" t="s">
        <v>47</v>
      </c>
      <c r="B36" s="6">
        <v>94</v>
      </c>
      <c r="C36" s="7">
        <v>1316500</v>
      </c>
      <c r="D36" s="7">
        <v>1403000</v>
      </c>
      <c r="E36" s="7">
        <v>1585000</v>
      </c>
      <c r="F36" s="7">
        <v>1710000</v>
      </c>
      <c r="G36" s="7">
        <v>2040000</v>
      </c>
      <c r="H36" s="7">
        <v>2193000</v>
      </c>
      <c r="I36" s="7">
        <v>2435000</v>
      </c>
      <c r="J36" s="7">
        <v>2663647</v>
      </c>
    </row>
    <row r="37" spans="1:10" x14ac:dyDescent="0.25">
      <c r="A37" s="5"/>
      <c r="B37" s="6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9" t="s">
        <v>57</v>
      </c>
      <c r="B38" s="9"/>
      <c r="C38" s="23">
        <v>908824</v>
      </c>
      <c r="D38" s="23">
        <v>988829</v>
      </c>
      <c r="E38" s="23">
        <v>1088903</v>
      </c>
      <c r="F38" s="23">
        <v>1296908</v>
      </c>
      <c r="G38" s="23">
        <v>1584391</v>
      </c>
      <c r="H38" s="23">
        <v>1790342</v>
      </c>
      <c r="I38" s="23">
        <v>1997819</v>
      </c>
      <c r="J38" s="23">
        <v>2142855</v>
      </c>
    </row>
  </sheetData>
  <mergeCells count="3">
    <mergeCell ref="A1:A2"/>
    <mergeCell ref="B1:B2"/>
    <mergeCell ref="C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Analisis (33 Provinsi)</vt:lpstr>
      <vt:lpstr>Ket = DATA</vt:lpstr>
      <vt:lpstr>Jumlah Pekerja (3 Sektor)</vt:lpstr>
      <vt:lpstr>Rata UpahGaji Pekerja (3sektor </vt:lpstr>
      <vt:lpstr>PDRB (3 Sektor)</vt:lpstr>
      <vt:lpstr>PMT (ADHK-ADHB)</vt:lpstr>
      <vt:lpstr>IHK (Tahun Dasar 2012)</vt:lpstr>
      <vt:lpstr>Rata-rata Lama Sekolah</vt:lpstr>
      <vt:lpstr>UMR (UMR Prov.)</vt:lpstr>
      <vt:lpstr>Populasi (Proyeksi dan Usia 15)</vt:lpstr>
      <vt:lpstr>GRAFIK_PDB ADHB 3 Sektor</vt:lpstr>
      <vt:lpstr>GRAFIK_Bekerja (3 Sektor)</vt:lpstr>
      <vt:lpstr>GRAFIK_Upah (3 Sektor)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2021-12-25T12:02:19Z</dcterms:modified>
</cp:coreProperties>
</file>