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E86297B-D8B1-4155-8BD4-838CF9C3C247}" xr6:coauthVersionLast="47" xr6:coauthVersionMax="47" xr10:uidLastSave="{00000000-0000-0000-0000-000000000000}"/>
  <bookViews>
    <workbookView xWindow="-120" yWindow="-120" windowWidth="20730" windowHeight="11040" firstSheet="1" activeTab="4" xr2:uid="{2945EE29-DA4A-4012-B00D-7A1912D43F00}"/>
  </bookViews>
  <sheets>
    <sheet name="Sheet1" sheetId="1" r:id="rId1"/>
    <sheet name="Sheet2" sheetId="2" r:id="rId2"/>
    <sheet name="Sheet3" sheetId="5" r:id="rId3"/>
    <sheet name="Sheet4" sheetId="4" r:id="rId4"/>
    <sheet name="Sheet5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6" l="1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" i="6"/>
  <c r="B26" i="6"/>
  <c r="G26" i="6"/>
  <c r="D264" i="5"/>
  <c r="E264" i="5"/>
  <c r="G257" i="5"/>
  <c r="F257" i="5"/>
  <c r="E262" i="5"/>
  <c r="E261" i="5"/>
  <c r="E258" i="5"/>
  <c r="E259" i="5"/>
  <c r="E260" i="5"/>
  <c r="E257" i="5"/>
  <c r="D262" i="5"/>
  <c r="F246" i="5"/>
  <c r="E251" i="5"/>
  <c r="E247" i="5"/>
  <c r="E248" i="5"/>
  <c r="E249" i="5"/>
  <c r="E250" i="5"/>
  <c r="E246" i="5"/>
  <c r="D251" i="5"/>
  <c r="D242" i="5"/>
  <c r="E242" i="5"/>
  <c r="G235" i="5"/>
  <c r="F235" i="5"/>
  <c r="E240" i="5"/>
  <c r="E236" i="5"/>
  <c r="E237" i="5"/>
  <c r="E238" i="5"/>
  <c r="E239" i="5"/>
  <c r="E235" i="5"/>
  <c r="D240" i="5"/>
  <c r="D231" i="5"/>
  <c r="E231" i="5"/>
  <c r="G224" i="5"/>
  <c r="F224" i="5"/>
  <c r="E229" i="5"/>
  <c r="E225" i="5"/>
  <c r="E226" i="5"/>
  <c r="E227" i="5"/>
  <c r="E228" i="5"/>
  <c r="E224" i="5"/>
  <c r="D229" i="5"/>
  <c r="D220" i="5"/>
  <c r="E220" i="5"/>
  <c r="G213" i="5"/>
  <c r="F213" i="5"/>
  <c r="E218" i="5"/>
  <c r="E214" i="5"/>
  <c r="E215" i="5"/>
  <c r="E216" i="5"/>
  <c r="E217" i="5"/>
  <c r="E213" i="5"/>
  <c r="D218" i="5"/>
  <c r="D209" i="5"/>
  <c r="F202" i="5"/>
  <c r="E207" i="5"/>
  <c r="E203" i="5"/>
  <c r="E204" i="5"/>
  <c r="E205" i="5"/>
  <c r="E206" i="5"/>
  <c r="E202" i="5"/>
  <c r="D207" i="5"/>
  <c r="D198" i="5"/>
  <c r="E198" i="5"/>
  <c r="G191" i="5"/>
  <c r="F191" i="5"/>
  <c r="E196" i="5"/>
  <c r="E192" i="5"/>
  <c r="E193" i="5"/>
  <c r="E194" i="5"/>
  <c r="E195" i="5"/>
  <c r="E191" i="5"/>
  <c r="D196" i="5"/>
  <c r="D187" i="5"/>
  <c r="E187" i="5"/>
  <c r="G180" i="5"/>
  <c r="F180" i="5"/>
  <c r="E185" i="5"/>
  <c r="E181" i="5"/>
  <c r="E182" i="5"/>
  <c r="E183" i="5"/>
  <c r="E184" i="5"/>
  <c r="E180" i="5"/>
  <c r="D185" i="5"/>
  <c r="D176" i="5"/>
  <c r="G169" i="5"/>
  <c r="F169" i="5"/>
  <c r="E173" i="5"/>
  <c r="E174" i="5"/>
  <c r="E170" i="5"/>
  <c r="E171" i="5"/>
  <c r="E172" i="5"/>
  <c r="E169" i="5"/>
  <c r="D174" i="5"/>
  <c r="D165" i="5"/>
  <c r="E165" i="5"/>
  <c r="G158" i="5"/>
  <c r="F158" i="5"/>
  <c r="E163" i="5"/>
  <c r="E162" i="5"/>
  <c r="E159" i="5"/>
  <c r="E160" i="5"/>
  <c r="E161" i="5"/>
  <c r="E158" i="5"/>
  <c r="D163" i="5"/>
  <c r="D154" i="5"/>
  <c r="E154" i="5"/>
  <c r="G147" i="5"/>
  <c r="F147" i="5"/>
  <c r="E152" i="5"/>
  <c r="E148" i="5"/>
  <c r="E149" i="5"/>
  <c r="E150" i="5"/>
  <c r="E151" i="5"/>
  <c r="E147" i="5"/>
  <c r="D152" i="5"/>
  <c r="D143" i="5"/>
  <c r="E143" i="5"/>
  <c r="G136" i="5"/>
  <c r="F136" i="5"/>
  <c r="E141" i="5"/>
  <c r="E137" i="5"/>
  <c r="E138" i="5"/>
  <c r="E139" i="5"/>
  <c r="E140" i="5"/>
  <c r="E136" i="5"/>
  <c r="D141" i="5"/>
  <c r="D132" i="5"/>
  <c r="E132" i="5"/>
  <c r="G125" i="5"/>
  <c r="F125" i="5"/>
  <c r="E130" i="5"/>
  <c r="E126" i="5"/>
  <c r="E127" i="5"/>
  <c r="E128" i="5"/>
  <c r="E129" i="5"/>
  <c r="E125" i="5"/>
  <c r="D130" i="5"/>
  <c r="D121" i="5"/>
  <c r="E121" i="5"/>
  <c r="G114" i="5"/>
  <c r="F114" i="5"/>
  <c r="E119" i="5"/>
  <c r="E115" i="5"/>
  <c r="E116" i="5"/>
  <c r="E117" i="5"/>
  <c r="E118" i="5"/>
  <c r="E114" i="5"/>
  <c r="D119" i="5"/>
  <c r="D110" i="5"/>
  <c r="E110" i="5"/>
  <c r="G103" i="5"/>
  <c r="F103" i="5"/>
  <c r="E108" i="5"/>
  <c r="E104" i="5"/>
  <c r="E105" i="5"/>
  <c r="E106" i="5"/>
  <c r="E107" i="5"/>
  <c r="E103" i="5"/>
  <c r="D108" i="5"/>
  <c r="D99" i="5"/>
  <c r="E99" i="5"/>
  <c r="G92" i="5"/>
  <c r="F92" i="5"/>
  <c r="E97" i="5"/>
  <c r="E93" i="5"/>
  <c r="E94" i="5"/>
  <c r="E95" i="5"/>
  <c r="E96" i="5"/>
  <c r="E92" i="5"/>
  <c r="D97" i="5"/>
  <c r="D88" i="5"/>
  <c r="E88" i="5"/>
  <c r="G81" i="5"/>
  <c r="F81" i="5"/>
  <c r="E86" i="5"/>
  <c r="E82" i="5"/>
  <c r="E83" i="5"/>
  <c r="E84" i="5"/>
  <c r="E85" i="5"/>
  <c r="E81" i="5"/>
  <c r="D86" i="5"/>
  <c r="D77" i="5"/>
  <c r="E77" i="5"/>
  <c r="G70" i="5"/>
  <c r="F70" i="5"/>
  <c r="E75" i="5"/>
  <c r="E71" i="5"/>
  <c r="E72" i="5"/>
  <c r="E73" i="5"/>
  <c r="E74" i="5"/>
  <c r="E70" i="5"/>
  <c r="D75" i="5"/>
  <c r="D66" i="5"/>
  <c r="E66" i="5"/>
  <c r="G59" i="5"/>
  <c r="F59" i="5"/>
  <c r="E64" i="5"/>
  <c r="E60" i="5"/>
  <c r="E61" i="5"/>
  <c r="E62" i="5"/>
  <c r="E63" i="5"/>
  <c r="E59" i="5"/>
  <c r="D64" i="5"/>
  <c r="D55" i="5"/>
  <c r="E55" i="5"/>
  <c r="G48" i="5"/>
  <c r="F48" i="5"/>
  <c r="E53" i="5"/>
  <c r="E49" i="5"/>
  <c r="E50" i="5"/>
  <c r="E51" i="5"/>
  <c r="E52" i="5"/>
  <c r="E48" i="5"/>
  <c r="D53" i="5"/>
  <c r="D44" i="5"/>
  <c r="E44" i="5"/>
  <c r="G37" i="5"/>
  <c r="F37" i="5"/>
  <c r="E42" i="5"/>
  <c r="E38" i="5"/>
  <c r="E39" i="5"/>
  <c r="E40" i="5"/>
  <c r="E41" i="5"/>
  <c r="E37" i="5"/>
  <c r="D42" i="5"/>
  <c r="D33" i="5"/>
  <c r="E33" i="5"/>
  <c r="G26" i="5"/>
  <c r="F26" i="5"/>
  <c r="E31" i="5"/>
  <c r="E27" i="5"/>
  <c r="E28" i="5"/>
  <c r="E29" i="5"/>
  <c r="E30" i="5"/>
  <c r="E26" i="5"/>
  <c r="D31" i="5"/>
  <c r="D22" i="5"/>
  <c r="G15" i="5"/>
  <c r="F15" i="5"/>
  <c r="E22" i="5"/>
  <c r="E20" i="5"/>
  <c r="E16" i="5"/>
  <c r="E17" i="5"/>
  <c r="E18" i="5"/>
  <c r="E19" i="5"/>
  <c r="E15" i="5"/>
  <c r="D20" i="5"/>
  <c r="D27" i="2"/>
  <c r="D3" i="2"/>
  <c r="E5" i="5"/>
  <c r="E6" i="5"/>
  <c r="E7" i="5"/>
  <c r="E8" i="5"/>
  <c r="E4" i="5"/>
  <c r="E9" i="5" s="1"/>
  <c r="D9" i="5"/>
  <c r="G4" i="5" s="1"/>
  <c r="D5" i="2"/>
  <c r="D4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AC27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3" i="1"/>
  <c r="AB6" i="1"/>
  <c r="AB9" i="1"/>
  <c r="AB11" i="1"/>
  <c r="AB12" i="1"/>
  <c r="AB13" i="1"/>
  <c r="AB14" i="1"/>
  <c r="AB15" i="1"/>
  <c r="AB16" i="1"/>
  <c r="AB17" i="1"/>
  <c r="AB18" i="1"/>
  <c r="AB20" i="1"/>
  <c r="AB21" i="1"/>
  <c r="AB23" i="1"/>
  <c r="AB24" i="1"/>
  <c r="AB26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3" i="1"/>
  <c r="Y27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3" i="1"/>
  <c r="X12" i="1"/>
  <c r="X13" i="1"/>
  <c r="X14" i="1"/>
  <c r="X15" i="1"/>
  <c r="X19" i="1"/>
  <c r="X20" i="1"/>
  <c r="X22" i="1"/>
  <c r="X25" i="1"/>
  <c r="X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3" i="1"/>
  <c r="U27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3" i="1"/>
  <c r="T4" i="1"/>
  <c r="T5" i="1"/>
  <c r="T6" i="1"/>
  <c r="T7" i="1"/>
  <c r="T8" i="1"/>
  <c r="T9" i="1"/>
  <c r="T11" i="1"/>
  <c r="T23" i="1"/>
  <c r="T24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3" i="1"/>
  <c r="Q27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3" i="1"/>
  <c r="P24" i="1"/>
  <c r="P23" i="1"/>
  <c r="P22" i="1"/>
  <c r="P20" i="1"/>
  <c r="P17" i="1"/>
  <c r="P14" i="1"/>
  <c r="P11" i="1"/>
  <c r="P9" i="1"/>
  <c r="P5" i="1"/>
  <c r="P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3" i="1"/>
  <c r="M27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3" i="1"/>
  <c r="L5" i="1"/>
  <c r="L9" i="1"/>
  <c r="L10" i="1"/>
  <c r="L11" i="1"/>
  <c r="L12" i="1"/>
  <c r="L15" i="1"/>
  <c r="L19" i="1"/>
  <c r="L20" i="1"/>
  <c r="L22" i="1"/>
  <c r="L23" i="1"/>
  <c r="L24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" i="1"/>
  <c r="Z27" i="1"/>
  <c r="V27" i="1"/>
  <c r="R27" i="1"/>
  <c r="N27" i="1"/>
  <c r="J27" i="1"/>
  <c r="E4" i="4"/>
  <c r="E5" i="4"/>
  <c r="E6" i="4"/>
  <c r="E7" i="4"/>
  <c r="E3" i="4"/>
  <c r="E8" i="4" s="1"/>
  <c r="D8" i="4"/>
  <c r="G3" i="4" s="1"/>
  <c r="C27" i="2"/>
  <c r="C27" i="1"/>
  <c r="E2" i="6" l="1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F2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4" i="5"/>
  <c r="E11" i="5" s="1"/>
  <c r="D11" i="5" s="1"/>
  <c r="F3" i="4"/>
  <c r="H11" i="4" s="1"/>
  <c r="G11" i="4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3" i="1"/>
  <c r="E3" i="1" l="1"/>
  <c r="F3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F27" i="1" l="1"/>
</calcChain>
</file>

<file path=xl/sharedStrings.xml><?xml version="1.0" encoding="utf-8"?>
<sst xmlns="http://schemas.openxmlformats.org/spreadsheetml/2006/main" count="521" uniqueCount="81">
  <si>
    <t>NO</t>
  </si>
  <si>
    <t>Spesies</t>
  </si>
  <si>
    <t>Diplacodes trivialis</t>
  </si>
  <si>
    <r>
      <t>Drepanosticta berlandi</t>
    </r>
    <r>
      <rPr>
        <sz val="12"/>
        <color theme="1"/>
        <rFont val="Times New Roman"/>
        <family val="1"/>
      </rPr>
      <t xml:space="preserve"> </t>
    </r>
  </si>
  <si>
    <r>
      <t>Euphaea lara Lombockensis</t>
    </r>
    <r>
      <rPr>
        <sz val="12"/>
        <color theme="1"/>
        <rFont val="Times New Roman"/>
        <family val="1"/>
      </rPr>
      <t xml:space="preserve"> </t>
    </r>
  </si>
  <si>
    <t xml:space="preserve">Nososticta emphyla </t>
  </si>
  <si>
    <r>
      <t>Rhinocypha pagenstecheri</t>
    </r>
    <r>
      <rPr>
        <sz val="12"/>
        <color theme="1"/>
        <rFont val="Times New Roman"/>
        <family val="1"/>
      </rPr>
      <t xml:space="preserve"> </t>
    </r>
  </si>
  <si>
    <r>
      <t>Trithemis lilacina</t>
    </r>
    <r>
      <rPr>
        <sz val="12"/>
        <color theme="1"/>
        <rFont val="Times New Roman"/>
        <family val="1"/>
      </rPr>
      <t xml:space="preserve"> </t>
    </r>
  </si>
  <si>
    <r>
      <t>Neurotemis terminata</t>
    </r>
    <r>
      <rPr>
        <sz val="12"/>
        <color theme="1"/>
        <rFont val="Times New Roman"/>
        <family val="1"/>
      </rPr>
      <t xml:space="preserve"> </t>
    </r>
  </si>
  <si>
    <r>
      <t>Potamarcha congener</t>
    </r>
    <r>
      <rPr>
        <sz val="12"/>
        <color theme="1"/>
        <rFont val="Times New Roman"/>
        <family val="1"/>
      </rPr>
      <t xml:space="preserve"> </t>
    </r>
  </si>
  <si>
    <r>
      <t>Orthetrum sabina</t>
    </r>
    <r>
      <rPr>
        <sz val="12"/>
        <color theme="1"/>
        <rFont val="Times New Roman"/>
        <family val="1"/>
      </rPr>
      <t xml:space="preserve"> </t>
    </r>
  </si>
  <si>
    <t xml:space="preserve">Agriognemis femina </t>
  </si>
  <si>
    <r>
      <t>Agrionemis pygmaea</t>
    </r>
    <r>
      <rPr>
        <sz val="12"/>
        <color theme="1"/>
        <rFont val="Times New Roman"/>
        <family val="1"/>
      </rPr>
      <t xml:space="preserve"> </t>
    </r>
  </si>
  <si>
    <r>
      <t>Copera marginipes</t>
    </r>
    <r>
      <rPr>
        <sz val="12"/>
        <color theme="1"/>
        <rFont val="Times New Roman"/>
        <family val="1"/>
      </rPr>
      <t xml:space="preserve"> </t>
    </r>
  </si>
  <si>
    <r>
      <t>Crocothemis servilia</t>
    </r>
    <r>
      <rPr>
        <sz val="12"/>
        <color theme="1"/>
        <rFont val="Times New Roman"/>
        <family val="1"/>
      </rPr>
      <t xml:space="preserve"> </t>
    </r>
  </si>
  <si>
    <t xml:space="preserve">Libellago lineata </t>
  </si>
  <si>
    <t>Neurothemis ramburii</t>
  </si>
  <si>
    <r>
      <t>Orthetrum testaceum</t>
    </r>
    <r>
      <rPr>
        <sz val="12"/>
        <color theme="1"/>
        <rFont val="Times New Roman"/>
        <family val="1"/>
      </rPr>
      <t xml:space="preserve"> </t>
    </r>
  </si>
  <si>
    <t xml:space="preserve">Pantala plavescens </t>
  </si>
  <si>
    <r>
      <t>Pseudagrion pilidorsum</t>
    </r>
    <r>
      <rPr>
        <sz val="12"/>
        <color theme="1"/>
        <rFont val="Times New Roman"/>
        <family val="1"/>
      </rPr>
      <t xml:space="preserve"> </t>
    </r>
  </si>
  <si>
    <r>
      <t>Tholymis tillarga</t>
    </r>
    <r>
      <rPr>
        <sz val="12"/>
        <color theme="1"/>
        <rFont val="Times New Roman"/>
        <family val="1"/>
      </rPr>
      <t xml:space="preserve"> </t>
    </r>
  </si>
  <si>
    <r>
      <t>Pseudagrion pruinosum</t>
    </r>
    <r>
      <rPr>
        <sz val="12"/>
        <color theme="1"/>
        <rFont val="Times New Roman"/>
        <family val="1"/>
      </rPr>
      <t xml:space="preserve"> </t>
    </r>
  </si>
  <si>
    <r>
      <t>Orthetrum glaucum</t>
    </r>
    <r>
      <rPr>
        <sz val="12"/>
        <color theme="1"/>
        <rFont val="Times New Roman"/>
        <family val="1"/>
      </rPr>
      <t xml:space="preserve"> </t>
    </r>
  </si>
  <si>
    <r>
      <t>Trithemis festiva</t>
    </r>
    <r>
      <rPr>
        <sz val="12"/>
        <color theme="1"/>
        <rFont val="Times New Roman"/>
        <family val="1"/>
      </rPr>
      <t xml:space="preserve"> </t>
    </r>
  </si>
  <si>
    <r>
      <t>Tramea eurybia</t>
    </r>
    <r>
      <rPr>
        <sz val="12"/>
        <color theme="1"/>
        <rFont val="Times New Roman"/>
        <family val="1"/>
      </rPr>
      <t xml:space="preserve"> </t>
    </r>
  </si>
  <si>
    <r>
      <t>Ischnura senegalensis</t>
    </r>
    <r>
      <rPr>
        <sz val="12"/>
        <color theme="1"/>
        <rFont val="Times New Roman"/>
        <family val="1"/>
      </rPr>
      <t xml:space="preserve"> </t>
    </r>
  </si>
  <si>
    <t>Total</t>
  </si>
  <si>
    <t>Jumlah</t>
  </si>
  <si>
    <t>Pi (ni/N)</t>
  </si>
  <si>
    <t>Ln Pi</t>
  </si>
  <si>
    <t>Pi.Ln Pi</t>
  </si>
  <si>
    <t>Indeks keanekaragaman</t>
  </si>
  <si>
    <t xml:space="preserve"> </t>
  </si>
  <si>
    <t xml:space="preserve">Total </t>
  </si>
  <si>
    <t>(ni/N) x 100</t>
  </si>
  <si>
    <t>Indeks Kemelimpahan Relatif</t>
  </si>
  <si>
    <t>Ʃˣ</t>
  </si>
  <si>
    <t>Ʃˣ²</t>
  </si>
  <si>
    <t>Ʃˣ²­Ʃˣ</t>
  </si>
  <si>
    <r>
      <t>(</t>
    </r>
    <r>
      <rPr>
        <sz val="11"/>
        <color theme="1"/>
        <rFont val="Calibri"/>
        <family val="2"/>
      </rPr>
      <t>Ʃˣ)²­Ʃˣ</t>
    </r>
  </si>
  <si>
    <t>ID</t>
  </si>
  <si>
    <t>No</t>
  </si>
  <si>
    <t>Lokasi</t>
  </si>
  <si>
    <t>LT</t>
  </si>
  <si>
    <t>LU</t>
  </si>
  <si>
    <t>LB</t>
  </si>
  <si>
    <t>MT</t>
  </si>
  <si>
    <t>LTM</t>
  </si>
  <si>
    <t>Pola Sebaran Keseluruhan Plot</t>
  </si>
  <si>
    <t>Diplacodes trivalis</t>
  </si>
  <si>
    <t>MTM</t>
  </si>
  <si>
    <t>Dreoanosticta</t>
  </si>
  <si>
    <t>jumlah</t>
  </si>
  <si>
    <t xml:space="preserve">Euphaea lara Lombockensis </t>
  </si>
  <si>
    <t xml:space="preserve">Rhinocypha pagenstecheri </t>
  </si>
  <si>
    <t xml:space="preserve">Trithemis lilacina </t>
  </si>
  <si>
    <t xml:space="preserve">Neurotemis terminata </t>
  </si>
  <si>
    <t xml:space="preserve">Potamarcha congener </t>
  </si>
  <si>
    <t xml:space="preserve">Orthetrum sabina </t>
  </si>
  <si>
    <t xml:space="preserve">Agrionemis pygmaea </t>
  </si>
  <si>
    <t xml:space="preserve">Copera marginipes </t>
  </si>
  <si>
    <t xml:space="preserve">Crocothemis servilia </t>
  </si>
  <si>
    <t xml:space="preserve">Orthetrum testaceum </t>
  </si>
  <si>
    <t xml:space="preserve">Pseudagrion pilidorsum </t>
  </si>
  <si>
    <t xml:space="preserve">Tholymis tillarga </t>
  </si>
  <si>
    <t xml:space="preserve">Pseudagrion pruinosum </t>
  </si>
  <si>
    <t xml:space="preserve">Orthetrum glaucum </t>
  </si>
  <si>
    <t xml:space="preserve">Trithemis festiva </t>
  </si>
  <si>
    <t xml:space="preserve">Tramea eurybia </t>
  </si>
  <si>
    <t xml:space="preserve">Ischnura senegalensis </t>
  </si>
  <si>
    <t>Jenis capung</t>
  </si>
  <si>
    <t>Jumlah Individu</t>
  </si>
  <si>
    <t>Kerapatan Relatif</t>
  </si>
  <si>
    <t>Frekuensi relatif</t>
  </si>
  <si>
    <t xml:space="preserve">Dominasi Relatif </t>
  </si>
  <si>
    <t>INP</t>
  </si>
  <si>
    <t>Luas area</t>
  </si>
  <si>
    <t>Kerapatan jenis</t>
  </si>
  <si>
    <t>Kerapatan total</t>
  </si>
  <si>
    <t>Jumlah plot ditemukan</t>
  </si>
  <si>
    <t>Jumlah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</si>
</sst>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544A-5210-4A24-9648-B644B0CC5E73}">
  <dimension ref="A1:AC27"/>
  <sheetViews>
    <sheetView topLeftCell="A14" workbookViewId="0">
      <selection activeCell="B3" sqref="B3:B26"/>
    </sheetView>
  </sheetViews>
  <sheetFormatPr defaultRowHeight="15" x14ac:dyDescent="0.25"/>
  <cols>
    <col min="1" max="1" width="9.140625" style="1"/>
    <col min="2" max="2" width="31" style="1" customWidth="1"/>
    <col min="3" max="3" width="12.7109375" style="1" customWidth="1"/>
    <col min="4" max="6" width="9.140625" style="1"/>
    <col min="8" max="8" width="9.140625" style="1"/>
    <col min="9" max="9" width="31" style="1" customWidth="1"/>
    <col min="10" max="10" width="12.42578125" style="1" customWidth="1"/>
    <col min="11" max="26" width="9.140625" style="1"/>
  </cols>
  <sheetData>
    <row r="1" spans="1:29" x14ac:dyDescent="0.25">
      <c r="B1" s="5" t="s">
        <v>31</v>
      </c>
      <c r="C1" s="5"/>
      <c r="D1" s="5"/>
      <c r="E1" s="5"/>
      <c r="F1" s="5"/>
      <c r="I1"/>
    </row>
    <row r="2" spans="1:29" x14ac:dyDescent="0.25">
      <c r="A2" s="1" t="s">
        <v>0</v>
      </c>
      <c r="B2" s="1" t="s">
        <v>1</v>
      </c>
      <c r="C2" s="1" t="s">
        <v>27</v>
      </c>
      <c r="D2" s="1" t="s">
        <v>28</v>
      </c>
      <c r="E2" s="1" t="s">
        <v>29</v>
      </c>
      <c r="F2" s="1" t="s">
        <v>30</v>
      </c>
      <c r="H2" s="1" t="s">
        <v>0</v>
      </c>
      <c r="I2" s="1" t="s">
        <v>1</v>
      </c>
      <c r="J2" s="1" t="s">
        <v>43</v>
      </c>
      <c r="K2" s="1" t="s">
        <v>28</v>
      </c>
      <c r="L2" s="1" t="s">
        <v>29</v>
      </c>
      <c r="M2" s="1" t="s">
        <v>30</v>
      </c>
      <c r="N2" s="1" t="s">
        <v>44</v>
      </c>
      <c r="O2" s="1" t="s">
        <v>28</v>
      </c>
      <c r="P2" s="1" t="s">
        <v>29</v>
      </c>
      <c r="Q2" s="1" t="s">
        <v>30</v>
      </c>
      <c r="R2" s="1" t="s">
        <v>45</v>
      </c>
      <c r="S2" s="1" t="s">
        <v>28</v>
      </c>
      <c r="T2" s="1" t="s">
        <v>29</v>
      </c>
      <c r="U2" s="1" t="s">
        <v>30</v>
      </c>
      <c r="V2" s="1" t="s">
        <v>46</v>
      </c>
      <c r="W2" s="1" t="s">
        <v>28</v>
      </c>
      <c r="X2" s="1" t="s">
        <v>29</v>
      </c>
      <c r="Y2" s="1" t="s">
        <v>30</v>
      </c>
      <c r="Z2" s="1" t="s">
        <v>47</v>
      </c>
      <c r="AA2" s="1" t="s">
        <v>28</v>
      </c>
      <c r="AB2" s="1" t="s">
        <v>29</v>
      </c>
      <c r="AC2" s="1" t="s">
        <v>30</v>
      </c>
    </row>
    <row r="3" spans="1:29" ht="15.75" x14ac:dyDescent="0.25">
      <c r="A3" s="1">
        <v>1</v>
      </c>
      <c r="B3" s="2" t="s">
        <v>2</v>
      </c>
      <c r="C3" s="1">
        <v>5</v>
      </c>
      <c r="D3" s="1">
        <f>C3/$C$27</f>
        <v>1.2531328320802004E-2</v>
      </c>
      <c r="E3" s="1">
        <f>LN(D3)</f>
        <v>-4.3795235044557632</v>
      </c>
      <c r="F3" s="1">
        <f>D3*E3</f>
        <v>-5.4881246923004549E-2</v>
      </c>
      <c r="H3" s="1">
        <v>1</v>
      </c>
      <c r="I3" s="2" t="s">
        <v>2</v>
      </c>
      <c r="J3" s="1">
        <v>2</v>
      </c>
      <c r="K3" s="1">
        <f>J3/$J$27</f>
        <v>3.3898305084745763E-2</v>
      </c>
      <c r="L3" s="1">
        <f>LN(K3)</f>
        <v>-3.3843902633457743</v>
      </c>
      <c r="M3" s="1">
        <f>K3*L3</f>
        <v>-0.11472509367273812</v>
      </c>
      <c r="O3" s="1">
        <f>N3/$N$27</f>
        <v>0</v>
      </c>
      <c r="Q3" s="1">
        <f>O3*P3</f>
        <v>0</v>
      </c>
      <c r="R3" s="1">
        <v>2</v>
      </c>
      <c r="S3" s="1">
        <f>R3/$R$27</f>
        <v>2.1505376344086023E-2</v>
      </c>
      <c r="T3" s="1">
        <f>LN(S3)</f>
        <v>-3.8394523125933104</v>
      </c>
      <c r="U3" s="1">
        <f>S3*T3</f>
        <v>-8.2568866937490548E-2</v>
      </c>
      <c r="V3" s="1">
        <v>1</v>
      </c>
      <c r="W3" s="1">
        <f>V3/$V$27</f>
        <v>1.5873015873015872E-2</v>
      </c>
      <c r="X3" s="1">
        <f>LN(W3)</f>
        <v>-4.1431347263915326</v>
      </c>
      <c r="Y3" s="1">
        <f>W3*X3</f>
        <v>-6.5764043276056075E-2</v>
      </c>
      <c r="AA3">
        <f>Z3/$Z$27</f>
        <v>0</v>
      </c>
      <c r="AC3">
        <f>AA3*AB3</f>
        <v>0</v>
      </c>
    </row>
    <row r="4" spans="1:29" ht="15.75" x14ac:dyDescent="0.25">
      <c r="A4" s="1">
        <v>2</v>
      </c>
      <c r="B4" s="3" t="s">
        <v>3</v>
      </c>
      <c r="C4" s="1">
        <v>16</v>
      </c>
      <c r="D4" s="1">
        <f t="shared" ref="D4:D26" si="0">C4/$C$27</f>
        <v>4.0100250626566414E-2</v>
      </c>
      <c r="E4" s="1">
        <f t="shared" ref="E4:E26" si="1">LN(D4)</f>
        <v>-3.2163726946500821</v>
      </c>
      <c r="F4" s="1">
        <f t="shared" ref="F4:F26" si="2">D4*E4</f>
        <v>-0.12897735116391307</v>
      </c>
      <c r="H4" s="1">
        <v>2</v>
      </c>
      <c r="I4" s="3" t="s">
        <v>3</v>
      </c>
      <c r="K4" s="1">
        <f t="shared" ref="K4:K26" si="3">J4/$J$27</f>
        <v>0</v>
      </c>
      <c r="M4" s="1">
        <f t="shared" ref="M4:M26" si="4">K4*L4</f>
        <v>0</v>
      </c>
      <c r="N4" s="1">
        <v>4</v>
      </c>
      <c r="O4" s="1">
        <f t="shared" ref="O4:O26" si="5">N4/$N$27</f>
        <v>4.878048780487805E-2</v>
      </c>
      <c r="P4" s="1">
        <f>LN(O4)</f>
        <v>-3.0204248861443626</v>
      </c>
      <c r="Q4" s="1">
        <f t="shared" ref="Q4:Q26" si="6">O4*P4</f>
        <v>-0.14733779932411525</v>
      </c>
      <c r="R4" s="1">
        <v>12</v>
      </c>
      <c r="S4" s="1">
        <f t="shared" ref="S4:S26" si="7">R4/$R$27</f>
        <v>0.12903225806451613</v>
      </c>
      <c r="T4" s="1">
        <f t="shared" ref="T4:T24" si="8">LN(S4)</f>
        <v>-2.0476928433652555</v>
      </c>
      <c r="U4" s="1">
        <f t="shared" ref="U4:U26" si="9">S4*T4</f>
        <v>-0.26421843140196843</v>
      </c>
      <c r="W4" s="1">
        <f t="shared" ref="W4:W26" si="10">V4/$V$27</f>
        <v>0</v>
      </c>
      <c r="Y4" s="1">
        <f t="shared" ref="Y4:Y26" si="11">W4*X4</f>
        <v>0</v>
      </c>
      <c r="AA4">
        <f t="shared" ref="AA4:AA26" si="12">Z4/$Z$27</f>
        <v>0</v>
      </c>
      <c r="AC4">
        <f t="shared" ref="AC4:AC26" si="13">AA4*AB4</f>
        <v>0</v>
      </c>
    </row>
    <row r="5" spans="1:29" ht="15.75" x14ac:dyDescent="0.25">
      <c r="A5" s="1">
        <v>3</v>
      </c>
      <c r="B5" s="3" t="s">
        <v>4</v>
      </c>
      <c r="C5" s="1">
        <v>67</v>
      </c>
      <c r="D5" s="1">
        <f t="shared" si="0"/>
        <v>0.16791979949874686</v>
      </c>
      <c r="E5" s="1">
        <f t="shared" si="1"/>
        <v>-1.7842687974988976</v>
      </c>
      <c r="F5" s="1">
        <f t="shared" si="2"/>
        <v>-0.29961405872788505</v>
      </c>
      <c r="H5" s="1">
        <v>3</v>
      </c>
      <c r="I5" s="3" t="s">
        <v>4</v>
      </c>
      <c r="J5" s="1">
        <v>1</v>
      </c>
      <c r="K5" s="1">
        <f t="shared" si="3"/>
        <v>1.6949152542372881E-2</v>
      </c>
      <c r="L5" s="1">
        <f t="shared" ref="L5:L24" si="14">LN(K5)</f>
        <v>-4.0775374439057197</v>
      </c>
      <c r="M5" s="1">
        <f t="shared" si="4"/>
        <v>-6.9110804133995243E-2</v>
      </c>
      <c r="N5" s="1">
        <v>6</v>
      </c>
      <c r="O5" s="1">
        <f t="shared" si="5"/>
        <v>7.3170731707317069E-2</v>
      </c>
      <c r="P5" s="1">
        <f>LN(O5)</f>
        <v>-2.6149597780361984</v>
      </c>
      <c r="Q5" s="1">
        <f t="shared" si="6"/>
        <v>-0.19133852034411206</v>
      </c>
      <c r="R5" s="1">
        <v>60</v>
      </c>
      <c r="S5" s="1">
        <f t="shared" si="7"/>
        <v>0.64516129032258063</v>
      </c>
      <c r="T5" s="1">
        <f t="shared" si="8"/>
        <v>-0.43825493093115531</v>
      </c>
      <c r="U5" s="1">
        <f t="shared" si="9"/>
        <v>-0.28274511672977759</v>
      </c>
      <c r="W5" s="1">
        <f t="shared" si="10"/>
        <v>0</v>
      </c>
      <c r="Y5" s="1">
        <f t="shared" si="11"/>
        <v>0</v>
      </c>
      <c r="AA5">
        <f t="shared" si="12"/>
        <v>0</v>
      </c>
      <c r="AC5">
        <f t="shared" si="13"/>
        <v>0</v>
      </c>
    </row>
    <row r="6" spans="1:29" ht="15.75" x14ac:dyDescent="0.25">
      <c r="A6" s="1">
        <v>4</v>
      </c>
      <c r="B6" s="2" t="s">
        <v>5</v>
      </c>
      <c r="C6" s="1">
        <v>6</v>
      </c>
      <c r="D6" s="1">
        <f t="shared" si="0"/>
        <v>1.5037593984962405E-2</v>
      </c>
      <c r="E6" s="1">
        <f t="shared" si="1"/>
        <v>-4.1972019476618083</v>
      </c>
      <c r="F6" s="1">
        <f t="shared" si="2"/>
        <v>-6.3115818761831699E-2</v>
      </c>
      <c r="H6" s="1">
        <v>4</v>
      </c>
      <c r="I6" s="2" t="s">
        <v>5</v>
      </c>
      <c r="K6" s="1">
        <f t="shared" si="3"/>
        <v>0</v>
      </c>
      <c r="M6" s="1">
        <f t="shared" si="4"/>
        <v>0</v>
      </c>
      <c r="O6" s="1">
        <f t="shared" si="5"/>
        <v>0</v>
      </c>
      <c r="Q6" s="1">
        <f t="shared" si="6"/>
        <v>0</v>
      </c>
      <c r="R6" s="1">
        <v>4</v>
      </c>
      <c r="S6" s="1">
        <f t="shared" si="7"/>
        <v>4.3010752688172046E-2</v>
      </c>
      <c r="T6" s="1">
        <f t="shared" si="8"/>
        <v>-3.146305132033365</v>
      </c>
      <c r="U6" s="1">
        <f t="shared" si="9"/>
        <v>-0.13532495191541355</v>
      </c>
      <c r="W6" s="1">
        <f t="shared" si="10"/>
        <v>0</v>
      </c>
      <c r="Y6" s="1">
        <f t="shared" si="11"/>
        <v>0</v>
      </c>
      <c r="Z6" s="1">
        <v>2</v>
      </c>
      <c r="AA6">
        <f t="shared" si="12"/>
        <v>1.9607843137254902E-2</v>
      </c>
      <c r="AB6">
        <f t="shared" ref="AB6:AB26" si="15">LN(AA6)</f>
        <v>-3.9318256327243257</v>
      </c>
      <c r="AC6">
        <f t="shared" si="13"/>
        <v>-7.7094620249496579E-2</v>
      </c>
    </row>
    <row r="7" spans="1:29" ht="15.75" x14ac:dyDescent="0.25">
      <c r="A7" s="1">
        <v>5</v>
      </c>
      <c r="B7" s="3" t="s">
        <v>6</v>
      </c>
      <c r="C7" s="1">
        <v>5</v>
      </c>
      <c r="D7" s="1">
        <f t="shared" si="0"/>
        <v>1.2531328320802004E-2</v>
      </c>
      <c r="E7" s="1">
        <f t="shared" si="1"/>
        <v>-4.3795235044557632</v>
      </c>
      <c r="F7" s="1">
        <f t="shared" si="2"/>
        <v>-5.4881246923004549E-2</v>
      </c>
      <c r="H7" s="1">
        <v>5</v>
      </c>
      <c r="I7" s="3" t="s">
        <v>6</v>
      </c>
      <c r="K7" s="1">
        <f t="shared" si="3"/>
        <v>0</v>
      </c>
      <c r="M7" s="1">
        <f t="shared" si="4"/>
        <v>0</v>
      </c>
      <c r="O7" s="1">
        <f t="shared" si="5"/>
        <v>0</v>
      </c>
      <c r="Q7" s="1">
        <f t="shared" si="6"/>
        <v>0</v>
      </c>
      <c r="R7" s="1">
        <v>5</v>
      </c>
      <c r="S7" s="1">
        <f t="shared" si="7"/>
        <v>5.3763440860215055E-2</v>
      </c>
      <c r="T7" s="1">
        <f t="shared" si="8"/>
        <v>-2.9231615807191553</v>
      </c>
      <c r="U7" s="1">
        <f t="shared" si="9"/>
        <v>-0.15715922476984706</v>
      </c>
      <c r="W7" s="1">
        <f t="shared" si="10"/>
        <v>0</v>
      </c>
      <c r="Y7" s="1">
        <f t="shared" si="11"/>
        <v>0</v>
      </c>
      <c r="AA7">
        <f t="shared" si="12"/>
        <v>0</v>
      </c>
      <c r="AC7">
        <f t="shared" si="13"/>
        <v>0</v>
      </c>
    </row>
    <row r="8" spans="1:29" ht="15.75" x14ac:dyDescent="0.25">
      <c r="A8" s="1">
        <v>6</v>
      </c>
      <c r="B8" s="3" t="s">
        <v>7</v>
      </c>
      <c r="C8" s="1">
        <v>2</v>
      </c>
      <c r="D8" s="1">
        <f t="shared" si="0"/>
        <v>5.0125313283208017E-3</v>
      </c>
      <c r="E8" s="1">
        <f t="shared" si="1"/>
        <v>-5.2958142363299183</v>
      </c>
      <c r="F8" s="1">
        <f t="shared" si="2"/>
        <v>-2.6545434768571019E-2</v>
      </c>
      <c r="H8" s="1">
        <v>6</v>
      </c>
      <c r="I8" s="3" t="s">
        <v>7</v>
      </c>
      <c r="K8" s="1">
        <f t="shared" si="3"/>
        <v>0</v>
      </c>
      <c r="M8" s="1">
        <f t="shared" si="4"/>
        <v>0</v>
      </c>
      <c r="O8" s="1">
        <f t="shared" si="5"/>
        <v>0</v>
      </c>
      <c r="Q8" s="1">
        <f t="shared" si="6"/>
        <v>0</v>
      </c>
      <c r="R8" s="1">
        <v>2</v>
      </c>
      <c r="S8" s="1">
        <f t="shared" si="7"/>
        <v>2.1505376344086023E-2</v>
      </c>
      <c r="T8" s="1">
        <f t="shared" si="8"/>
        <v>-3.8394523125933104</v>
      </c>
      <c r="U8" s="1">
        <f t="shared" si="9"/>
        <v>-8.2568866937490548E-2</v>
      </c>
      <c r="W8" s="1">
        <f t="shared" si="10"/>
        <v>0</v>
      </c>
      <c r="Y8" s="1">
        <f t="shared" si="11"/>
        <v>0</v>
      </c>
      <c r="AA8">
        <f t="shared" si="12"/>
        <v>0</v>
      </c>
      <c r="AC8">
        <f t="shared" si="13"/>
        <v>0</v>
      </c>
    </row>
    <row r="9" spans="1:29" ht="15.75" x14ac:dyDescent="0.25">
      <c r="A9" s="1">
        <v>7</v>
      </c>
      <c r="B9" s="3" t="s">
        <v>8</v>
      </c>
      <c r="C9" s="1">
        <v>43</v>
      </c>
      <c r="D9" s="1">
        <f t="shared" si="0"/>
        <v>0.10776942355889724</v>
      </c>
      <c r="E9" s="1">
        <f t="shared" si="1"/>
        <v>-2.2277613011963009</v>
      </c>
      <c r="F9" s="1">
        <f t="shared" si="2"/>
        <v>-0.24008455125674419</v>
      </c>
      <c r="H9" s="1">
        <v>7</v>
      </c>
      <c r="I9" s="3" t="s">
        <v>8</v>
      </c>
      <c r="J9" s="1">
        <v>7</v>
      </c>
      <c r="K9" s="1">
        <f t="shared" si="3"/>
        <v>0.11864406779661017</v>
      </c>
      <c r="L9" s="1">
        <f t="shared" si="14"/>
        <v>-2.1316272948504063</v>
      </c>
      <c r="M9" s="1">
        <f t="shared" si="4"/>
        <v>-0.25290493328733632</v>
      </c>
      <c r="N9" s="1">
        <v>22</v>
      </c>
      <c r="O9" s="1">
        <f t="shared" si="5"/>
        <v>0.26829268292682928</v>
      </c>
      <c r="P9" s="1">
        <f>LN(O9)</f>
        <v>-1.3156767939059373</v>
      </c>
      <c r="Q9" s="1">
        <f t="shared" si="6"/>
        <v>-0.35298645690159297</v>
      </c>
      <c r="R9" s="1">
        <v>2</v>
      </c>
      <c r="S9" s="1">
        <f t="shared" si="7"/>
        <v>2.1505376344086023E-2</v>
      </c>
      <c r="T9" s="1">
        <f t="shared" si="8"/>
        <v>-3.8394523125933104</v>
      </c>
      <c r="U9" s="1">
        <f t="shared" si="9"/>
        <v>-8.2568866937490548E-2</v>
      </c>
      <c r="W9" s="1">
        <f t="shared" si="10"/>
        <v>0</v>
      </c>
      <c r="Y9" s="1">
        <f t="shared" si="11"/>
        <v>0</v>
      </c>
      <c r="Z9" s="1">
        <v>12</v>
      </c>
      <c r="AA9">
        <f t="shared" si="12"/>
        <v>0.11764705882352941</v>
      </c>
      <c r="AB9">
        <f t="shared" si="15"/>
        <v>-2.1400661634962708</v>
      </c>
      <c r="AC9">
        <f t="shared" si="13"/>
        <v>-0.25177248982309069</v>
      </c>
    </row>
    <row r="10" spans="1:29" ht="15.75" x14ac:dyDescent="0.25">
      <c r="A10" s="1">
        <v>8</v>
      </c>
      <c r="B10" s="3" t="s">
        <v>9</v>
      </c>
      <c r="C10" s="1">
        <v>6</v>
      </c>
      <c r="D10" s="1">
        <f t="shared" si="0"/>
        <v>1.5037593984962405E-2</v>
      </c>
      <c r="E10" s="1">
        <f t="shared" si="1"/>
        <v>-4.1972019476618083</v>
      </c>
      <c r="F10" s="1">
        <f t="shared" si="2"/>
        <v>-6.3115818761831699E-2</v>
      </c>
      <c r="H10" s="1">
        <v>8</v>
      </c>
      <c r="I10" s="3" t="s">
        <v>9</v>
      </c>
      <c r="J10" s="1">
        <v>1</v>
      </c>
      <c r="K10" s="1">
        <f t="shared" si="3"/>
        <v>1.6949152542372881E-2</v>
      </c>
      <c r="L10" s="1">
        <f t="shared" si="14"/>
        <v>-4.0775374439057197</v>
      </c>
      <c r="M10" s="1">
        <f t="shared" si="4"/>
        <v>-6.9110804133995243E-2</v>
      </c>
      <c r="O10" s="1">
        <f t="shared" si="5"/>
        <v>0</v>
      </c>
      <c r="Q10" s="1">
        <f t="shared" si="6"/>
        <v>0</v>
      </c>
      <c r="S10" s="1">
        <f t="shared" si="7"/>
        <v>0</v>
      </c>
      <c r="U10" s="1">
        <f t="shared" si="9"/>
        <v>0</v>
      </c>
      <c r="W10" s="1">
        <f t="shared" si="10"/>
        <v>0</v>
      </c>
      <c r="Y10" s="1">
        <f t="shared" si="11"/>
        <v>0</v>
      </c>
      <c r="AA10">
        <f t="shared" si="12"/>
        <v>0</v>
      </c>
      <c r="AC10">
        <f t="shared" si="13"/>
        <v>0</v>
      </c>
    </row>
    <row r="11" spans="1:29" ht="15.75" x14ac:dyDescent="0.25">
      <c r="A11" s="1">
        <v>9</v>
      </c>
      <c r="B11" s="3" t="s">
        <v>10</v>
      </c>
      <c r="C11" s="1">
        <v>59</v>
      </c>
      <c r="D11" s="1">
        <f t="shared" si="0"/>
        <v>0.14786967418546365</v>
      </c>
      <c r="E11" s="1">
        <f t="shared" si="1"/>
        <v>-1.911423972984144</v>
      </c>
      <c r="F11" s="1">
        <f t="shared" si="2"/>
        <v>-0.28264164011544984</v>
      </c>
      <c r="H11" s="1">
        <v>9</v>
      </c>
      <c r="I11" s="3" t="s">
        <v>10</v>
      </c>
      <c r="J11" s="1">
        <v>22</v>
      </c>
      <c r="K11" s="1">
        <f t="shared" si="3"/>
        <v>0.3728813559322034</v>
      </c>
      <c r="L11" s="1">
        <f t="shared" si="14"/>
        <v>-0.98649499054740353</v>
      </c>
      <c r="M11" s="1">
        <f t="shared" si="4"/>
        <v>-0.36784558969564202</v>
      </c>
      <c r="N11" s="1">
        <v>2</v>
      </c>
      <c r="O11" s="1">
        <f t="shared" si="5"/>
        <v>2.4390243902439025E-2</v>
      </c>
      <c r="P11" s="1">
        <f>LN(O11)</f>
        <v>-3.713572066704308</v>
      </c>
      <c r="Q11" s="1">
        <f t="shared" si="6"/>
        <v>-9.057492845620263E-2</v>
      </c>
      <c r="R11" s="1">
        <v>2</v>
      </c>
      <c r="S11" s="1">
        <f t="shared" si="7"/>
        <v>2.1505376344086023E-2</v>
      </c>
      <c r="T11" s="1">
        <f t="shared" si="8"/>
        <v>-3.8394523125933104</v>
      </c>
      <c r="U11" s="1">
        <f t="shared" si="9"/>
        <v>-8.2568866937490548E-2</v>
      </c>
      <c r="W11" s="1">
        <f t="shared" si="10"/>
        <v>0</v>
      </c>
      <c r="Y11" s="1">
        <f t="shared" si="11"/>
        <v>0</v>
      </c>
      <c r="Z11" s="1">
        <v>10</v>
      </c>
      <c r="AA11">
        <f t="shared" si="12"/>
        <v>9.8039215686274508E-2</v>
      </c>
      <c r="AB11">
        <f t="shared" si="15"/>
        <v>-2.3223877202902252</v>
      </c>
      <c r="AC11">
        <f t="shared" si="13"/>
        <v>-0.22768507061668875</v>
      </c>
    </row>
    <row r="12" spans="1:29" ht="15.75" x14ac:dyDescent="0.25">
      <c r="A12" s="1">
        <v>10</v>
      </c>
      <c r="B12" s="2" t="s">
        <v>11</v>
      </c>
      <c r="C12" s="1">
        <v>13</v>
      </c>
      <c r="D12" s="1">
        <f t="shared" si="0"/>
        <v>3.2581453634085211E-2</v>
      </c>
      <c r="E12" s="1">
        <f t="shared" si="1"/>
        <v>-3.424012059428327</v>
      </c>
      <c r="F12" s="1">
        <f t="shared" si="2"/>
        <v>-0.11155929015681265</v>
      </c>
      <c r="H12" s="1">
        <v>10</v>
      </c>
      <c r="I12" s="2" t="s">
        <v>11</v>
      </c>
      <c r="J12" s="1">
        <v>4</v>
      </c>
      <c r="K12" s="1">
        <f t="shared" si="3"/>
        <v>6.7796610169491525E-2</v>
      </c>
      <c r="L12" s="1">
        <f t="shared" si="14"/>
        <v>-2.6912430827858289</v>
      </c>
      <c r="M12" s="1">
        <f t="shared" si="4"/>
        <v>-0.18245715815497146</v>
      </c>
      <c r="O12" s="1">
        <f t="shared" si="5"/>
        <v>0</v>
      </c>
      <c r="Q12" s="1">
        <f t="shared" si="6"/>
        <v>0</v>
      </c>
      <c r="S12" s="1">
        <f t="shared" si="7"/>
        <v>0</v>
      </c>
      <c r="U12" s="1">
        <f t="shared" si="9"/>
        <v>0</v>
      </c>
      <c r="V12" s="1">
        <v>5</v>
      </c>
      <c r="W12" s="1">
        <f t="shared" si="10"/>
        <v>7.9365079365079361E-2</v>
      </c>
      <c r="X12" s="1">
        <f t="shared" ref="X12:X25" si="16">LN(W12)</f>
        <v>-2.5336968139574325</v>
      </c>
      <c r="Y12" s="1">
        <f t="shared" si="11"/>
        <v>-0.20108704872678035</v>
      </c>
      <c r="Z12" s="1">
        <v>6</v>
      </c>
      <c r="AA12">
        <f t="shared" si="12"/>
        <v>5.8823529411764705E-2</v>
      </c>
      <c r="AB12">
        <f t="shared" si="15"/>
        <v>-2.8332133440562162</v>
      </c>
      <c r="AC12">
        <f t="shared" si="13"/>
        <v>-0.16665960847389508</v>
      </c>
    </row>
    <row r="13" spans="1:29" ht="15.75" x14ac:dyDescent="0.25">
      <c r="A13" s="1">
        <v>11</v>
      </c>
      <c r="B13" s="3" t="s">
        <v>12</v>
      </c>
      <c r="C13" s="1">
        <v>8</v>
      </c>
      <c r="D13" s="1">
        <f t="shared" si="0"/>
        <v>2.0050125313283207E-2</v>
      </c>
      <c r="E13" s="1">
        <f t="shared" si="1"/>
        <v>-3.9095198752100275</v>
      </c>
      <c r="F13" s="1">
        <f t="shared" si="2"/>
        <v>-7.8386363412732377E-2</v>
      </c>
      <c r="H13" s="1">
        <v>11</v>
      </c>
      <c r="I13" s="3" t="s">
        <v>12</v>
      </c>
      <c r="K13" s="1">
        <f t="shared" si="3"/>
        <v>0</v>
      </c>
      <c r="M13" s="1">
        <f t="shared" si="4"/>
        <v>0</v>
      </c>
      <c r="O13" s="1">
        <f t="shared" si="5"/>
        <v>0</v>
      </c>
      <c r="Q13" s="1">
        <f t="shared" si="6"/>
        <v>0</v>
      </c>
      <c r="S13" s="1">
        <f t="shared" si="7"/>
        <v>0</v>
      </c>
      <c r="U13" s="1">
        <f t="shared" si="9"/>
        <v>0</v>
      </c>
      <c r="V13" s="1">
        <v>23</v>
      </c>
      <c r="W13" s="1">
        <f t="shared" si="10"/>
        <v>0.36507936507936506</v>
      </c>
      <c r="X13" s="1">
        <f t="shared" si="16"/>
        <v>-1.0076405104623831</v>
      </c>
      <c r="Y13" s="1">
        <f t="shared" si="11"/>
        <v>-0.36786875778785416</v>
      </c>
      <c r="Z13" s="1">
        <v>6</v>
      </c>
      <c r="AA13">
        <f t="shared" si="12"/>
        <v>5.8823529411764705E-2</v>
      </c>
      <c r="AB13">
        <f t="shared" si="15"/>
        <v>-2.8332133440562162</v>
      </c>
      <c r="AC13">
        <f t="shared" si="13"/>
        <v>-0.16665960847389508</v>
      </c>
    </row>
    <row r="14" spans="1:29" ht="15.75" x14ac:dyDescent="0.25">
      <c r="A14" s="1">
        <v>12</v>
      </c>
      <c r="B14" s="3" t="s">
        <v>13</v>
      </c>
      <c r="C14" s="1">
        <v>30</v>
      </c>
      <c r="D14" s="1">
        <f t="shared" si="0"/>
        <v>7.5187969924812026E-2</v>
      </c>
      <c r="E14" s="1">
        <f t="shared" si="1"/>
        <v>-2.5877640352277083</v>
      </c>
      <c r="F14" s="1">
        <f t="shared" si="2"/>
        <v>-0.19456872445321113</v>
      </c>
      <c r="H14" s="1">
        <v>12</v>
      </c>
      <c r="I14" s="3" t="s">
        <v>13</v>
      </c>
      <c r="K14" s="1">
        <f t="shared" si="3"/>
        <v>0</v>
      </c>
      <c r="M14" s="1">
        <f t="shared" si="4"/>
        <v>0</v>
      </c>
      <c r="N14" s="1">
        <v>6</v>
      </c>
      <c r="O14" s="1">
        <f t="shared" si="5"/>
        <v>7.3170731707317069E-2</v>
      </c>
      <c r="P14" s="1">
        <f>LN(O14)</f>
        <v>-2.6149597780361984</v>
      </c>
      <c r="Q14" s="1">
        <f t="shared" si="6"/>
        <v>-0.19133852034411206</v>
      </c>
      <c r="S14" s="1">
        <f t="shared" si="7"/>
        <v>0</v>
      </c>
      <c r="U14" s="1">
        <f t="shared" si="9"/>
        <v>0</v>
      </c>
      <c r="V14" s="1">
        <v>3</v>
      </c>
      <c r="W14" s="1">
        <f t="shared" si="10"/>
        <v>4.7619047619047616E-2</v>
      </c>
      <c r="X14" s="1">
        <f t="shared" si="16"/>
        <v>-3.044522437723423</v>
      </c>
      <c r="Y14" s="1">
        <f t="shared" si="11"/>
        <v>-0.14497725893921062</v>
      </c>
      <c r="Z14" s="1">
        <v>24</v>
      </c>
      <c r="AA14">
        <f t="shared" si="12"/>
        <v>0.23529411764705882</v>
      </c>
      <c r="AB14">
        <f t="shared" si="15"/>
        <v>-1.4469189829363254</v>
      </c>
      <c r="AC14">
        <f t="shared" si="13"/>
        <v>-0.34045152539678242</v>
      </c>
    </row>
    <row r="15" spans="1:29" ht="15.75" x14ac:dyDescent="0.25">
      <c r="A15" s="1">
        <v>13</v>
      </c>
      <c r="B15" s="3" t="s">
        <v>14</v>
      </c>
      <c r="C15" s="1">
        <v>18</v>
      </c>
      <c r="D15" s="1">
        <f t="shared" si="0"/>
        <v>4.5112781954887216E-2</v>
      </c>
      <c r="E15" s="1">
        <f t="shared" si="1"/>
        <v>-3.0985896589936988</v>
      </c>
      <c r="F15" s="1">
        <f t="shared" si="2"/>
        <v>-0.13978599965385105</v>
      </c>
      <c r="H15" s="1">
        <v>13</v>
      </c>
      <c r="I15" s="3" t="s">
        <v>14</v>
      </c>
      <c r="J15" s="1">
        <v>8</v>
      </c>
      <c r="K15" s="1">
        <f t="shared" si="3"/>
        <v>0.13559322033898305</v>
      </c>
      <c r="L15" s="1">
        <f t="shared" si="14"/>
        <v>-1.9980959022258835</v>
      </c>
      <c r="M15" s="1">
        <f t="shared" si="4"/>
        <v>-0.27092825792893338</v>
      </c>
      <c r="O15" s="1">
        <f t="shared" si="5"/>
        <v>0</v>
      </c>
      <c r="Q15" s="1">
        <f t="shared" si="6"/>
        <v>0</v>
      </c>
      <c r="S15" s="1">
        <f t="shared" si="7"/>
        <v>0</v>
      </c>
      <c r="U15" s="1">
        <f t="shared" si="9"/>
        <v>0</v>
      </c>
      <c r="V15" s="1">
        <v>2</v>
      </c>
      <c r="W15" s="1">
        <f t="shared" si="10"/>
        <v>3.1746031746031744E-2</v>
      </c>
      <c r="X15" s="1">
        <f t="shared" si="16"/>
        <v>-3.4499875458315876</v>
      </c>
      <c r="Y15" s="1">
        <f t="shared" si="11"/>
        <v>-0.10952341415338372</v>
      </c>
      <c r="Z15" s="1">
        <v>10</v>
      </c>
      <c r="AA15">
        <f t="shared" si="12"/>
        <v>9.8039215686274508E-2</v>
      </c>
      <c r="AB15">
        <f t="shared" si="15"/>
        <v>-2.3223877202902252</v>
      </c>
      <c r="AC15">
        <f t="shared" si="13"/>
        <v>-0.22768507061668875</v>
      </c>
    </row>
    <row r="16" spans="1:29" ht="15.75" x14ac:dyDescent="0.25">
      <c r="A16" s="1">
        <v>14</v>
      </c>
      <c r="B16" s="3" t="s">
        <v>15</v>
      </c>
      <c r="C16" s="1">
        <v>3</v>
      </c>
      <c r="D16" s="1">
        <f t="shared" si="0"/>
        <v>7.5187969924812026E-3</v>
      </c>
      <c r="E16" s="1">
        <f t="shared" si="1"/>
        <v>-4.8903491282217537</v>
      </c>
      <c r="F16" s="1">
        <f t="shared" si="2"/>
        <v>-3.6769542317456792E-2</v>
      </c>
      <c r="H16" s="1">
        <v>14</v>
      </c>
      <c r="I16" s="3" t="s">
        <v>15</v>
      </c>
      <c r="K16" s="1">
        <f t="shared" si="3"/>
        <v>0</v>
      </c>
      <c r="M16" s="1">
        <f t="shared" si="4"/>
        <v>0</v>
      </c>
      <c r="O16" s="1">
        <f t="shared" si="5"/>
        <v>0</v>
      </c>
      <c r="Q16" s="1">
        <f t="shared" si="6"/>
        <v>0</v>
      </c>
      <c r="S16" s="1">
        <f t="shared" si="7"/>
        <v>0</v>
      </c>
      <c r="U16" s="1">
        <f t="shared" si="9"/>
        <v>0</v>
      </c>
      <c r="W16" s="1">
        <f t="shared" si="10"/>
        <v>0</v>
      </c>
      <c r="Y16" s="1">
        <f t="shared" si="11"/>
        <v>0</v>
      </c>
      <c r="Z16" s="1">
        <v>3</v>
      </c>
      <c r="AA16">
        <f t="shared" si="12"/>
        <v>2.9411764705882353E-2</v>
      </c>
      <c r="AB16">
        <f t="shared" si="15"/>
        <v>-3.5263605246161616</v>
      </c>
      <c r="AC16">
        <f t="shared" si="13"/>
        <v>-0.1037164860181224</v>
      </c>
    </row>
    <row r="17" spans="1:29" ht="15.75" x14ac:dyDescent="0.25">
      <c r="A17" s="1">
        <v>15</v>
      </c>
      <c r="B17" s="2" t="s">
        <v>16</v>
      </c>
      <c r="C17" s="1">
        <v>21</v>
      </c>
      <c r="D17" s="1">
        <f t="shared" si="0"/>
        <v>5.2631578947368418E-2</v>
      </c>
      <c r="E17" s="1">
        <f t="shared" si="1"/>
        <v>-2.9444389791664407</v>
      </c>
      <c r="F17" s="1">
        <f t="shared" si="2"/>
        <v>-0.15497047258770741</v>
      </c>
      <c r="H17" s="1">
        <v>15</v>
      </c>
      <c r="I17" s="2" t="s">
        <v>16</v>
      </c>
      <c r="K17" s="1">
        <f t="shared" si="3"/>
        <v>0</v>
      </c>
      <c r="M17" s="1">
        <f t="shared" si="4"/>
        <v>0</v>
      </c>
      <c r="N17" s="1">
        <v>10</v>
      </c>
      <c r="O17" s="1">
        <f t="shared" si="5"/>
        <v>0.12195121951219512</v>
      </c>
      <c r="P17" s="1">
        <f>LN(O17)</f>
        <v>-2.1041341542702074</v>
      </c>
      <c r="Q17" s="1">
        <f t="shared" si="6"/>
        <v>-0.25660172613051307</v>
      </c>
      <c r="S17" s="1">
        <f t="shared" si="7"/>
        <v>0</v>
      </c>
      <c r="U17" s="1">
        <f t="shared" si="9"/>
        <v>0</v>
      </c>
      <c r="W17" s="1">
        <f t="shared" si="10"/>
        <v>0</v>
      </c>
      <c r="Y17" s="1">
        <f t="shared" si="11"/>
        <v>0</v>
      </c>
      <c r="Z17" s="1">
        <v>11</v>
      </c>
      <c r="AA17">
        <f t="shared" si="12"/>
        <v>0.10784313725490197</v>
      </c>
      <c r="AB17">
        <f t="shared" si="15"/>
        <v>-2.2270775404859005</v>
      </c>
      <c r="AC17">
        <f t="shared" si="13"/>
        <v>-0.24017502887593045</v>
      </c>
    </row>
    <row r="18" spans="1:29" ht="15.75" x14ac:dyDescent="0.25">
      <c r="A18" s="1">
        <v>16</v>
      </c>
      <c r="B18" s="3" t="s">
        <v>17</v>
      </c>
      <c r="C18" s="1">
        <v>1</v>
      </c>
      <c r="D18" s="1">
        <f t="shared" si="0"/>
        <v>2.5062656641604009E-3</v>
      </c>
      <c r="E18" s="1">
        <f t="shared" si="1"/>
        <v>-5.9889614168898637</v>
      </c>
      <c r="F18" s="1">
        <f t="shared" si="2"/>
        <v>-1.500992836313249E-2</v>
      </c>
      <c r="H18" s="1">
        <v>16</v>
      </c>
      <c r="I18" s="3" t="s">
        <v>17</v>
      </c>
      <c r="K18" s="1">
        <f t="shared" si="3"/>
        <v>0</v>
      </c>
      <c r="M18" s="1">
        <f t="shared" si="4"/>
        <v>0</v>
      </c>
      <c r="O18" s="1">
        <f t="shared" si="5"/>
        <v>0</v>
      </c>
      <c r="Q18" s="1">
        <f t="shared" si="6"/>
        <v>0</v>
      </c>
      <c r="S18" s="1">
        <f t="shared" si="7"/>
        <v>0</v>
      </c>
      <c r="U18" s="1">
        <f t="shared" si="9"/>
        <v>0</v>
      </c>
      <c r="W18" s="1">
        <f t="shared" si="10"/>
        <v>0</v>
      </c>
      <c r="Y18" s="1">
        <f t="shared" si="11"/>
        <v>0</v>
      </c>
      <c r="Z18" s="1">
        <v>1</v>
      </c>
      <c r="AA18">
        <f t="shared" si="12"/>
        <v>9.8039215686274508E-3</v>
      </c>
      <c r="AB18">
        <f t="shared" si="15"/>
        <v>-4.6249728132842707</v>
      </c>
      <c r="AC18">
        <f t="shared" si="13"/>
        <v>-4.534287071847324E-2</v>
      </c>
    </row>
    <row r="19" spans="1:29" ht="15.75" x14ac:dyDescent="0.25">
      <c r="A19" s="1">
        <v>17</v>
      </c>
      <c r="B19" s="2" t="s">
        <v>18</v>
      </c>
      <c r="C19" s="1">
        <v>29</v>
      </c>
      <c r="D19" s="1">
        <f t="shared" si="0"/>
        <v>7.2681704260651625E-2</v>
      </c>
      <c r="E19" s="1">
        <f t="shared" si="1"/>
        <v>-2.6216655869033896</v>
      </c>
      <c r="F19" s="1">
        <f t="shared" si="2"/>
        <v>-0.19054712285763983</v>
      </c>
      <c r="H19" s="1">
        <v>17</v>
      </c>
      <c r="I19" s="2" t="s">
        <v>18</v>
      </c>
      <c r="J19" s="1">
        <v>5</v>
      </c>
      <c r="K19" s="1">
        <f t="shared" si="3"/>
        <v>8.4745762711864403E-2</v>
      </c>
      <c r="L19" s="1">
        <f t="shared" si="14"/>
        <v>-2.4680995314716192</v>
      </c>
      <c r="M19" s="1">
        <f t="shared" si="4"/>
        <v>-0.20916097724335755</v>
      </c>
      <c r="O19" s="1">
        <f t="shared" si="5"/>
        <v>0</v>
      </c>
      <c r="Q19" s="1">
        <f t="shared" si="6"/>
        <v>0</v>
      </c>
      <c r="S19" s="1">
        <f t="shared" si="7"/>
        <v>0</v>
      </c>
      <c r="U19" s="1">
        <f t="shared" si="9"/>
        <v>0</v>
      </c>
      <c r="V19" s="1">
        <v>24</v>
      </c>
      <c r="W19" s="1">
        <f t="shared" si="10"/>
        <v>0.38095238095238093</v>
      </c>
      <c r="X19" s="1">
        <f t="shared" si="16"/>
        <v>-0.96508089604358716</v>
      </c>
      <c r="Y19" s="1">
        <f t="shared" si="11"/>
        <v>-0.36764986515946174</v>
      </c>
      <c r="AA19">
        <f t="shared" si="12"/>
        <v>0</v>
      </c>
      <c r="AC19">
        <f t="shared" si="13"/>
        <v>0</v>
      </c>
    </row>
    <row r="20" spans="1:29" ht="15.75" x14ac:dyDescent="0.25">
      <c r="A20" s="1">
        <v>18</v>
      </c>
      <c r="B20" s="3" t="s">
        <v>19</v>
      </c>
      <c r="C20" s="1">
        <v>30</v>
      </c>
      <c r="D20" s="1">
        <f t="shared" si="0"/>
        <v>7.5187969924812026E-2</v>
      </c>
      <c r="E20" s="1">
        <f t="shared" si="1"/>
        <v>-2.5877640352277083</v>
      </c>
      <c r="F20" s="1">
        <f t="shared" si="2"/>
        <v>-0.19456872445321113</v>
      </c>
      <c r="H20" s="1">
        <v>18</v>
      </c>
      <c r="I20" s="3" t="s">
        <v>19</v>
      </c>
      <c r="J20" s="1">
        <v>2</v>
      </c>
      <c r="K20" s="1">
        <f t="shared" si="3"/>
        <v>3.3898305084745763E-2</v>
      </c>
      <c r="L20" s="1">
        <f t="shared" si="14"/>
        <v>-3.3843902633457743</v>
      </c>
      <c r="M20" s="1">
        <f t="shared" si="4"/>
        <v>-0.11472509367273812</v>
      </c>
      <c r="N20" s="1">
        <v>18</v>
      </c>
      <c r="O20" s="1">
        <f t="shared" si="5"/>
        <v>0.21951219512195122</v>
      </c>
      <c r="P20" s="1">
        <f>LN(O20)</f>
        <v>-1.5163474893680884</v>
      </c>
      <c r="Q20" s="1">
        <f t="shared" si="6"/>
        <v>-0.33285676595884867</v>
      </c>
      <c r="S20" s="1">
        <f t="shared" si="7"/>
        <v>0</v>
      </c>
      <c r="U20" s="1">
        <f t="shared" si="9"/>
        <v>0</v>
      </c>
      <c r="V20" s="1">
        <v>2</v>
      </c>
      <c r="W20" s="1">
        <f t="shared" si="10"/>
        <v>3.1746031746031744E-2</v>
      </c>
      <c r="X20" s="1">
        <f t="shared" si="16"/>
        <v>-3.4499875458315876</v>
      </c>
      <c r="Y20" s="1">
        <f t="shared" si="11"/>
        <v>-0.10952341415338372</v>
      </c>
      <c r="Z20" s="1">
        <v>8</v>
      </c>
      <c r="AA20">
        <f t="shared" si="12"/>
        <v>7.8431372549019607E-2</v>
      </c>
      <c r="AB20">
        <f t="shared" si="15"/>
        <v>-2.5455312716044354</v>
      </c>
      <c r="AC20">
        <f t="shared" si="13"/>
        <v>-0.19964951149838708</v>
      </c>
    </row>
    <row r="21" spans="1:29" ht="15.75" x14ac:dyDescent="0.25">
      <c r="A21" s="1">
        <v>19</v>
      </c>
      <c r="B21" s="2" t="s">
        <v>20</v>
      </c>
      <c r="C21" s="1">
        <v>1</v>
      </c>
      <c r="D21" s="1">
        <f t="shared" si="0"/>
        <v>2.5062656641604009E-3</v>
      </c>
      <c r="E21" s="1">
        <f t="shared" si="1"/>
        <v>-5.9889614168898637</v>
      </c>
      <c r="F21" s="1">
        <f t="shared" si="2"/>
        <v>-1.500992836313249E-2</v>
      </c>
      <c r="H21" s="1">
        <v>19</v>
      </c>
      <c r="I21" s="2" t="s">
        <v>20</v>
      </c>
      <c r="K21" s="1">
        <f t="shared" si="3"/>
        <v>0</v>
      </c>
      <c r="M21" s="1">
        <f t="shared" si="4"/>
        <v>0</v>
      </c>
      <c r="O21" s="1">
        <f t="shared" si="5"/>
        <v>0</v>
      </c>
      <c r="Q21" s="1">
        <f t="shared" si="6"/>
        <v>0</v>
      </c>
      <c r="S21" s="1">
        <f t="shared" si="7"/>
        <v>0</v>
      </c>
      <c r="U21" s="1">
        <f t="shared" si="9"/>
        <v>0</v>
      </c>
      <c r="W21" s="1">
        <f t="shared" si="10"/>
        <v>0</v>
      </c>
      <c r="Y21" s="1">
        <f t="shared" si="11"/>
        <v>0</v>
      </c>
      <c r="Z21" s="1">
        <v>1</v>
      </c>
      <c r="AA21">
        <f t="shared" si="12"/>
        <v>9.8039215686274508E-3</v>
      </c>
      <c r="AB21">
        <f t="shared" si="15"/>
        <v>-4.6249728132842707</v>
      </c>
      <c r="AC21">
        <f t="shared" si="13"/>
        <v>-4.534287071847324E-2</v>
      </c>
    </row>
    <row r="22" spans="1:29" ht="15.75" x14ac:dyDescent="0.25">
      <c r="A22" s="1">
        <v>20</v>
      </c>
      <c r="B22" s="3" t="s">
        <v>21</v>
      </c>
      <c r="C22" s="1">
        <v>8</v>
      </c>
      <c r="D22" s="1">
        <f t="shared" si="0"/>
        <v>2.0050125313283207E-2</v>
      </c>
      <c r="E22" s="1">
        <f t="shared" si="1"/>
        <v>-3.9095198752100275</v>
      </c>
      <c r="F22" s="1">
        <f t="shared" si="2"/>
        <v>-7.8386363412732377E-2</v>
      </c>
      <c r="H22" s="1">
        <v>20</v>
      </c>
      <c r="I22" s="3" t="s">
        <v>21</v>
      </c>
      <c r="J22" s="1">
        <v>4</v>
      </c>
      <c r="K22" s="1">
        <f t="shared" si="3"/>
        <v>6.7796610169491525E-2</v>
      </c>
      <c r="L22" s="1">
        <f t="shared" si="14"/>
        <v>-2.6912430827858289</v>
      </c>
      <c r="M22" s="1">
        <f t="shared" si="4"/>
        <v>-0.18245715815497146</v>
      </c>
      <c r="N22" s="1">
        <v>2</v>
      </c>
      <c r="O22" s="1">
        <f t="shared" si="5"/>
        <v>2.4390243902439025E-2</v>
      </c>
      <c r="P22" s="1">
        <f>LN(O22)</f>
        <v>-3.713572066704308</v>
      </c>
      <c r="Q22" s="1">
        <f t="shared" si="6"/>
        <v>-9.057492845620263E-2</v>
      </c>
      <c r="S22" s="1">
        <f t="shared" si="7"/>
        <v>0</v>
      </c>
      <c r="U22" s="1">
        <f t="shared" si="9"/>
        <v>0</v>
      </c>
      <c r="V22" s="1">
        <v>2</v>
      </c>
      <c r="W22" s="1">
        <f t="shared" si="10"/>
        <v>3.1746031746031744E-2</v>
      </c>
      <c r="X22" s="1">
        <f t="shared" si="16"/>
        <v>-3.4499875458315876</v>
      </c>
      <c r="Y22" s="1">
        <f t="shared" si="11"/>
        <v>-0.10952341415338372</v>
      </c>
      <c r="AA22">
        <f t="shared" si="12"/>
        <v>0</v>
      </c>
      <c r="AC22">
        <f t="shared" si="13"/>
        <v>0</v>
      </c>
    </row>
    <row r="23" spans="1:29" ht="15.75" x14ac:dyDescent="0.25">
      <c r="A23" s="1">
        <v>21</v>
      </c>
      <c r="B23" s="3" t="s">
        <v>22</v>
      </c>
      <c r="C23" s="1">
        <v>7</v>
      </c>
      <c r="D23" s="1">
        <f t="shared" si="0"/>
        <v>1.7543859649122806E-2</v>
      </c>
      <c r="E23" s="1">
        <f t="shared" si="1"/>
        <v>-4.0430512678345503</v>
      </c>
      <c r="F23" s="1">
        <f t="shared" si="2"/>
        <v>-7.0930723997097364E-2</v>
      </c>
      <c r="H23" s="1">
        <v>21</v>
      </c>
      <c r="I23" s="3" t="s">
        <v>22</v>
      </c>
      <c r="J23" s="1">
        <v>2</v>
      </c>
      <c r="K23" s="1">
        <f t="shared" si="3"/>
        <v>3.3898305084745763E-2</v>
      </c>
      <c r="L23" s="1">
        <f t="shared" si="14"/>
        <v>-3.3843902633457743</v>
      </c>
      <c r="M23" s="1">
        <f t="shared" si="4"/>
        <v>-0.11472509367273812</v>
      </c>
      <c r="N23" s="1">
        <v>1</v>
      </c>
      <c r="O23" s="1">
        <f t="shared" si="5"/>
        <v>1.2195121951219513E-2</v>
      </c>
      <c r="P23" s="1">
        <f>LN(O23)</f>
        <v>-4.4067192472642533</v>
      </c>
      <c r="Q23" s="1">
        <f t="shared" si="6"/>
        <v>-5.3740478625173824E-2</v>
      </c>
      <c r="R23" s="1">
        <v>2</v>
      </c>
      <c r="S23" s="1">
        <f t="shared" si="7"/>
        <v>2.1505376344086023E-2</v>
      </c>
      <c r="T23" s="1">
        <f t="shared" si="8"/>
        <v>-3.8394523125933104</v>
      </c>
      <c r="U23" s="1">
        <f t="shared" si="9"/>
        <v>-8.2568866937490548E-2</v>
      </c>
      <c r="W23" s="1">
        <f t="shared" si="10"/>
        <v>0</v>
      </c>
      <c r="Y23" s="1">
        <f t="shared" si="11"/>
        <v>0</v>
      </c>
      <c r="Z23" s="1">
        <v>2</v>
      </c>
      <c r="AA23">
        <f t="shared" si="12"/>
        <v>1.9607843137254902E-2</v>
      </c>
      <c r="AB23">
        <f t="shared" si="15"/>
        <v>-3.9318256327243257</v>
      </c>
      <c r="AC23">
        <f t="shared" si="13"/>
        <v>-7.7094620249496579E-2</v>
      </c>
    </row>
    <row r="24" spans="1:29" ht="15.75" x14ac:dyDescent="0.25">
      <c r="A24" s="1">
        <v>22</v>
      </c>
      <c r="B24" s="3" t="s">
        <v>23</v>
      </c>
      <c r="C24" s="1">
        <v>18</v>
      </c>
      <c r="D24" s="1">
        <f t="shared" si="0"/>
        <v>4.5112781954887216E-2</v>
      </c>
      <c r="E24" s="1">
        <f t="shared" si="1"/>
        <v>-3.0985896589936988</v>
      </c>
      <c r="F24" s="1">
        <f t="shared" si="2"/>
        <v>-0.13978599965385105</v>
      </c>
      <c r="H24" s="1">
        <v>22</v>
      </c>
      <c r="I24" s="3" t="s">
        <v>23</v>
      </c>
      <c r="J24" s="1">
        <v>1</v>
      </c>
      <c r="K24" s="1">
        <f t="shared" si="3"/>
        <v>1.6949152542372881E-2</v>
      </c>
      <c r="L24" s="1">
        <f t="shared" si="14"/>
        <v>-4.0775374439057197</v>
      </c>
      <c r="M24" s="1">
        <f t="shared" si="4"/>
        <v>-6.9110804133995243E-2</v>
      </c>
      <c r="N24" s="1">
        <v>11</v>
      </c>
      <c r="O24" s="1">
        <f t="shared" si="5"/>
        <v>0.13414634146341464</v>
      </c>
      <c r="P24" s="1">
        <f>LN(O24)</f>
        <v>-2.0088239744658827</v>
      </c>
      <c r="Q24" s="1">
        <f t="shared" si="6"/>
        <v>-0.26947638681859404</v>
      </c>
      <c r="R24" s="1">
        <v>2</v>
      </c>
      <c r="S24" s="1">
        <f t="shared" si="7"/>
        <v>2.1505376344086023E-2</v>
      </c>
      <c r="T24" s="1">
        <f t="shared" si="8"/>
        <v>-3.8394523125933104</v>
      </c>
      <c r="U24" s="1">
        <f t="shared" si="9"/>
        <v>-8.2568866937490548E-2</v>
      </c>
      <c r="W24" s="1">
        <f t="shared" si="10"/>
        <v>0</v>
      </c>
      <c r="Y24" s="1">
        <f t="shared" si="11"/>
        <v>0</v>
      </c>
      <c r="Z24" s="1">
        <v>4</v>
      </c>
      <c r="AA24">
        <f t="shared" si="12"/>
        <v>3.9215686274509803E-2</v>
      </c>
      <c r="AB24">
        <f t="shared" si="15"/>
        <v>-3.2386784521643803</v>
      </c>
      <c r="AC24">
        <f t="shared" si="13"/>
        <v>-0.12700699812409336</v>
      </c>
    </row>
    <row r="25" spans="1:29" ht="15.75" x14ac:dyDescent="0.25">
      <c r="A25" s="1">
        <v>23</v>
      </c>
      <c r="B25" s="3" t="s">
        <v>24</v>
      </c>
      <c r="C25" s="1">
        <v>1</v>
      </c>
      <c r="D25" s="1">
        <f t="shared" si="0"/>
        <v>2.5062656641604009E-3</v>
      </c>
      <c r="E25" s="1">
        <f t="shared" si="1"/>
        <v>-5.9889614168898637</v>
      </c>
      <c r="F25" s="1">
        <f t="shared" si="2"/>
        <v>-1.500992836313249E-2</v>
      </c>
      <c r="H25" s="1">
        <v>23</v>
      </c>
      <c r="I25" s="3" t="s">
        <v>24</v>
      </c>
      <c r="K25" s="1">
        <f t="shared" si="3"/>
        <v>0</v>
      </c>
      <c r="M25" s="1">
        <f t="shared" si="4"/>
        <v>0</v>
      </c>
      <c r="O25" s="1">
        <f t="shared" si="5"/>
        <v>0</v>
      </c>
      <c r="Q25" s="1">
        <f t="shared" si="6"/>
        <v>0</v>
      </c>
      <c r="S25" s="1">
        <f t="shared" si="7"/>
        <v>0</v>
      </c>
      <c r="U25" s="1">
        <f t="shared" si="9"/>
        <v>0</v>
      </c>
      <c r="V25" s="1">
        <v>1</v>
      </c>
      <c r="W25" s="1">
        <f t="shared" si="10"/>
        <v>1.5873015873015872E-2</v>
      </c>
      <c r="X25" s="1">
        <f t="shared" si="16"/>
        <v>-4.1431347263915326</v>
      </c>
      <c r="Y25" s="1">
        <f t="shared" si="11"/>
        <v>-6.5764043276056075E-2</v>
      </c>
      <c r="AA25">
        <f t="shared" si="12"/>
        <v>0</v>
      </c>
      <c r="AC25">
        <f t="shared" si="13"/>
        <v>0</v>
      </c>
    </row>
    <row r="26" spans="1:29" ht="15.75" x14ac:dyDescent="0.25">
      <c r="A26" s="1">
        <v>24</v>
      </c>
      <c r="B26" s="2" t="s">
        <v>25</v>
      </c>
      <c r="C26" s="1">
        <v>2</v>
      </c>
      <c r="D26" s="1">
        <f t="shared" si="0"/>
        <v>5.0125313283208017E-3</v>
      </c>
      <c r="E26" s="1">
        <f t="shared" si="1"/>
        <v>-5.2958142363299183</v>
      </c>
      <c r="F26" s="1">
        <f t="shared" si="2"/>
        <v>-2.6545434768571019E-2</v>
      </c>
      <c r="H26" s="1">
        <v>24</v>
      </c>
      <c r="I26" s="2" t="s">
        <v>25</v>
      </c>
      <c r="K26" s="1">
        <f t="shared" si="3"/>
        <v>0</v>
      </c>
      <c r="M26" s="1">
        <f t="shared" si="4"/>
        <v>0</v>
      </c>
      <c r="O26" s="1">
        <f t="shared" si="5"/>
        <v>0</v>
      </c>
      <c r="Q26" s="1">
        <f t="shared" si="6"/>
        <v>0</v>
      </c>
      <c r="S26" s="1">
        <f t="shared" si="7"/>
        <v>0</v>
      </c>
      <c r="U26" s="1">
        <f t="shared" si="9"/>
        <v>0</v>
      </c>
      <c r="W26" s="1">
        <f t="shared" si="10"/>
        <v>0</v>
      </c>
      <c r="Y26" s="1">
        <f t="shared" si="11"/>
        <v>0</v>
      </c>
      <c r="Z26" s="1">
        <v>2</v>
      </c>
      <c r="AA26">
        <f t="shared" si="12"/>
        <v>1.9607843137254902E-2</v>
      </c>
      <c r="AB26">
        <f t="shared" si="15"/>
        <v>-3.9318256327243257</v>
      </c>
      <c r="AC26">
        <f t="shared" si="13"/>
        <v>-7.7094620249496579E-2</v>
      </c>
    </row>
    <row r="27" spans="1:29" ht="15.75" x14ac:dyDescent="0.25">
      <c r="B27" s="3" t="s">
        <v>26</v>
      </c>
      <c r="C27" s="1">
        <f>SUM(C3:C26)</f>
        <v>399</v>
      </c>
      <c r="F27" s="1">
        <f>-SUM(F3:F26)</f>
        <v>2.6756917142165078</v>
      </c>
      <c r="I27" s="3" t="s">
        <v>26</v>
      </c>
      <c r="J27" s="1">
        <f>SUM(J3:J26)</f>
        <v>59</v>
      </c>
      <c r="M27" s="1">
        <f>-SUM(M3:M26)</f>
        <v>2.0172617678854126</v>
      </c>
      <c r="N27" s="1">
        <f>SUM(N3:N26)</f>
        <v>82</v>
      </c>
      <c r="Q27" s="1">
        <f>-SUM(Q3:Q26)</f>
        <v>1.976826511359467</v>
      </c>
      <c r="R27" s="1">
        <f>SUM(R3:R26)</f>
        <v>93</v>
      </c>
      <c r="U27" s="1">
        <f>-SUM(U3:U26)</f>
        <v>1.3348609264419493</v>
      </c>
      <c r="V27" s="1">
        <f>SUM(V3:V26)</f>
        <v>63</v>
      </c>
      <c r="Y27" s="1">
        <f>-SUM(Y3:Y26)</f>
        <v>1.5416812596255698</v>
      </c>
      <c r="Z27" s="1">
        <f>SUM(Z3:Z26)</f>
        <v>102</v>
      </c>
      <c r="AC27">
        <f>-SUM(AC3:AC26)</f>
        <v>2.3734310001030097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DC44-7D65-4DF6-81EB-DAC6BD0CFEC3}">
  <dimension ref="A1:D27"/>
  <sheetViews>
    <sheetView topLeftCell="A11" workbookViewId="0">
      <selection activeCell="F8" sqref="F8"/>
    </sheetView>
  </sheetViews>
  <sheetFormatPr defaultRowHeight="15" x14ac:dyDescent="0.25"/>
  <cols>
    <col min="1" max="1" width="9.140625" style="1"/>
    <col min="2" max="2" width="30.28515625" customWidth="1"/>
    <col min="3" max="3" width="17.5703125" customWidth="1"/>
    <col min="4" max="4" width="13.5703125" customWidth="1"/>
  </cols>
  <sheetData>
    <row r="1" spans="1:4" x14ac:dyDescent="0.25">
      <c r="A1" s="5" t="s">
        <v>35</v>
      </c>
      <c r="B1" s="5"/>
      <c r="C1" s="5"/>
      <c r="D1" s="5"/>
    </row>
    <row r="2" spans="1:4" x14ac:dyDescent="0.25">
      <c r="A2" s="1" t="s">
        <v>0</v>
      </c>
      <c r="B2" s="1" t="s">
        <v>1</v>
      </c>
      <c r="C2" s="1" t="s">
        <v>27</v>
      </c>
      <c r="D2" s="1" t="s">
        <v>34</v>
      </c>
    </row>
    <row r="3" spans="1:4" ht="15.75" x14ac:dyDescent="0.25">
      <c r="A3" s="1">
        <v>1</v>
      </c>
      <c r="B3" s="2" t="s">
        <v>2</v>
      </c>
      <c r="C3" s="1">
        <v>5</v>
      </c>
      <c r="D3">
        <f>C3/C27*100</f>
        <v>1.2531328320802004</v>
      </c>
    </row>
    <row r="4" spans="1:4" ht="15.75" x14ac:dyDescent="0.25">
      <c r="A4" s="1">
        <v>2</v>
      </c>
      <c r="B4" s="3" t="s">
        <v>3</v>
      </c>
      <c r="C4" s="1">
        <v>16</v>
      </c>
      <c r="D4">
        <f>C4/C27*100</f>
        <v>4.0100250626566414</v>
      </c>
    </row>
    <row r="5" spans="1:4" ht="15.75" x14ac:dyDescent="0.25">
      <c r="A5" s="1">
        <v>3</v>
      </c>
      <c r="B5" s="3" t="s">
        <v>4</v>
      </c>
      <c r="C5" s="1">
        <v>67</v>
      </c>
      <c r="D5">
        <f>C5/C27*100</f>
        <v>16.791979949874687</v>
      </c>
    </row>
    <row r="6" spans="1:4" ht="15.75" x14ac:dyDescent="0.25">
      <c r="A6" s="1">
        <v>4</v>
      </c>
      <c r="B6" s="2" t="s">
        <v>5</v>
      </c>
      <c r="C6" s="1">
        <v>6</v>
      </c>
      <c r="D6">
        <f>C6/C27*100</f>
        <v>1.5037593984962405</v>
      </c>
    </row>
    <row r="7" spans="1:4" ht="15.75" x14ac:dyDescent="0.25">
      <c r="A7" s="1">
        <v>5</v>
      </c>
      <c r="B7" s="3" t="s">
        <v>6</v>
      </c>
      <c r="C7" s="1">
        <v>5</v>
      </c>
      <c r="D7">
        <f>C7/C27*100</f>
        <v>1.2531328320802004</v>
      </c>
    </row>
    <row r="8" spans="1:4" ht="15.75" x14ac:dyDescent="0.25">
      <c r="A8" s="1">
        <v>6</v>
      </c>
      <c r="B8" s="3" t="s">
        <v>7</v>
      </c>
      <c r="C8" s="1">
        <v>2</v>
      </c>
      <c r="D8">
        <f>C8/C27*100</f>
        <v>0.50125313283208017</v>
      </c>
    </row>
    <row r="9" spans="1:4" ht="15.75" x14ac:dyDescent="0.25">
      <c r="A9" s="1">
        <v>7</v>
      </c>
      <c r="B9" s="3" t="s">
        <v>8</v>
      </c>
      <c r="C9" s="1">
        <v>43</v>
      </c>
      <c r="D9">
        <f>C9/C27*100</f>
        <v>10.776942355889723</v>
      </c>
    </row>
    <row r="10" spans="1:4" ht="15.75" x14ac:dyDescent="0.25">
      <c r="A10" s="1">
        <v>8</v>
      </c>
      <c r="B10" s="3" t="s">
        <v>9</v>
      </c>
      <c r="C10" s="1">
        <v>6</v>
      </c>
      <c r="D10">
        <f>C10/C27*100</f>
        <v>1.5037593984962405</v>
      </c>
    </row>
    <row r="11" spans="1:4" ht="15.75" x14ac:dyDescent="0.25">
      <c r="A11" s="1">
        <v>9</v>
      </c>
      <c r="B11" s="3" t="s">
        <v>10</v>
      </c>
      <c r="C11" s="1">
        <v>59</v>
      </c>
      <c r="D11">
        <f>C11/C27*100</f>
        <v>14.786967418546364</v>
      </c>
    </row>
    <row r="12" spans="1:4" ht="15.75" x14ac:dyDescent="0.25">
      <c r="A12" s="1">
        <v>10</v>
      </c>
      <c r="B12" s="2" t="s">
        <v>11</v>
      </c>
      <c r="C12" s="1">
        <v>13</v>
      </c>
      <c r="D12">
        <f>C12/C27*100</f>
        <v>3.2581453634085209</v>
      </c>
    </row>
    <row r="13" spans="1:4" ht="15.75" x14ac:dyDescent="0.25">
      <c r="A13" s="1">
        <v>11</v>
      </c>
      <c r="B13" s="3" t="s">
        <v>12</v>
      </c>
      <c r="C13" s="1">
        <v>8</v>
      </c>
      <c r="D13">
        <f>C13/C27*100</f>
        <v>2.0050125313283207</v>
      </c>
    </row>
    <row r="14" spans="1:4" ht="15.75" x14ac:dyDescent="0.25">
      <c r="A14" s="1">
        <v>12</v>
      </c>
      <c r="B14" s="3" t="s">
        <v>13</v>
      </c>
      <c r="C14" s="1">
        <v>30</v>
      </c>
      <c r="D14">
        <f>C14/C27*100</f>
        <v>7.518796992481203</v>
      </c>
    </row>
    <row r="15" spans="1:4" ht="15.75" x14ac:dyDescent="0.25">
      <c r="A15" s="1">
        <v>13</v>
      </c>
      <c r="B15" s="3" t="s">
        <v>14</v>
      </c>
      <c r="C15" s="1">
        <v>18</v>
      </c>
      <c r="D15">
        <f>C15/C27*100</f>
        <v>4.5112781954887211</v>
      </c>
    </row>
    <row r="16" spans="1:4" ht="15.75" x14ac:dyDescent="0.25">
      <c r="A16" s="1">
        <v>14</v>
      </c>
      <c r="B16" s="3" t="s">
        <v>15</v>
      </c>
      <c r="C16" s="1">
        <v>3</v>
      </c>
      <c r="D16">
        <f>C16/C27*100</f>
        <v>0.75187969924812026</v>
      </c>
    </row>
    <row r="17" spans="1:4" ht="15.75" x14ac:dyDescent="0.25">
      <c r="A17" s="1">
        <v>15</v>
      </c>
      <c r="B17" s="2" t="s">
        <v>16</v>
      </c>
      <c r="C17" s="1">
        <v>21</v>
      </c>
      <c r="D17">
        <f>C17/C27*100</f>
        <v>5.2631578947368416</v>
      </c>
    </row>
    <row r="18" spans="1:4" ht="15.75" x14ac:dyDescent="0.25">
      <c r="A18" s="1">
        <v>16</v>
      </c>
      <c r="B18" s="3" t="s">
        <v>17</v>
      </c>
      <c r="C18" s="1">
        <v>1</v>
      </c>
      <c r="D18">
        <f>C18/C27*100</f>
        <v>0.25062656641604009</v>
      </c>
    </row>
    <row r="19" spans="1:4" ht="15.75" x14ac:dyDescent="0.25">
      <c r="A19" s="1">
        <v>17</v>
      </c>
      <c r="B19" s="2" t="s">
        <v>18</v>
      </c>
      <c r="C19" s="1">
        <v>29</v>
      </c>
      <c r="D19">
        <f>C19/C27*100</f>
        <v>7.2681704260651623</v>
      </c>
    </row>
    <row r="20" spans="1:4" ht="15.75" x14ac:dyDescent="0.25">
      <c r="A20" s="1">
        <v>18</v>
      </c>
      <c r="B20" s="3" t="s">
        <v>19</v>
      </c>
      <c r="C20" s="1">
        <v>30</v>
      </c>
      <c r="D20">
        <f>C20/C27*100</f>
        <v>7.518796992481203</v>
      </c>
    </row>
    <row r="21" spans="1:4" ht="15.75" x14ac:dyDescent="0.25">
      <c r="A21" s="1">
        <v>19</v>
      </c>
      <c r="B21" s="2" t="s">
        <v>20</v>
      </c>
      <c r="C21" s="1">
        <v>1</v>
      </c>
      <c r="D21">
        <f>C21/C27*100</f>
        <v>0.25062656641604009</v>
      </c>
    </row>
    <row r="22" spans="1:4" ht="15.75" x14ac:dyDescent="0.25">
      <c r="A22" s="1">
        <v>20</v>
      </c>
      <c r="B22" s="3" t="s">
        <v>21</v>
      </c>
      <c r="C22" s="1">
        <v>8</v>
      </c>
      <c r="D22">
        <f>C22/C27*100</f>
        <v>2.0050125313283207</v>
      </c>
    </row>
    <row r="23" spans="1:4" ht="15.75" x14ac:dyDescent="0.25">
      <c r="A23" s="1">
        <v>21</v>
      </c>
      <c r="B23" s="3" t="s">
        <v>22</v>
      </c>
      <c r="C23" s="1">
        <v>7</v>
      </c>
      <c r="D23">
        <f>C23/C27*100</f>
        <v>1.7543859649122806</v>
      </c>
    </row>
    <row r="24" spans="1:4" ht="15.75" x14ac:dyDescent="0.25">
      <c r="A24" s="1">
        <v>22</v>
      </c>
      <c r="B24" s="3" t="s">
        <v>23</v>
      </c>
      <c r="C24" s="1">
        <v>18</v>
      </c>
      <c r="D24">
        <f>C24/C27*100</f>
        <v>4.5112781954887211</v>
      </c>
    </row>
    <row r="25" spans="1:4" ht="15.75" x14ac:dyDescent="0.25">
      <c r="A25" s="1">
        <v>23</v>
      </c>
      <c r="B25" s="3" t="s">
        <v>24</v>
      </c>
      <c r="C25" s="1">
        <v>1</v>
      </c>
      <c r="D25">
        <f>C25/C27*100</f>
        <v>0.25062656641604009</v>
      </c>
    </row>
    <row r="26" spans="1:4" ht="15.75" x14ac:dyDescent="0.25">
      <c r="A26" s="1">
        <v>24</v>
      </c>
      <c r="B26" s="2" t="s">
        <v>25</v>
      </c>
      <c r="C26" s="1">
        <v>2</v>
      </c>
      <c r="D26">
        <f>C26/C27*100</f>
        <v>0.50125313283208017</v>
      </c>
    </row>
    <row r="27" spans="1:4" ht="15.75" x14ac:dyDescent="0.25">
      <c r="B27" s="3" t="s">
        <v>33</v>
      </c>
      <c r="C27" s="1">
        <f>SUM(C3:C26)</f>
        <v>399</v>
      </c>
      <c r="D27">
        <f>SUM(D3:D26)</f>
        <v>100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1AFD8-9D95-4195-9818-D4798292CCF0}">
  <dimension ref="A2:G264"/>
  <sheetViews>
    <sheetView workbookViewId="0">
      <selection activeCell="D265" sqref="D265"/>
    </sheetView>
  </sheetViews>
  <sheetFormatPr defaultRowHeight="15" x14ac:dyDescent="0.25"/>
  <cols>
    <col min="1" max="2" width="9.140625" style="1"/>
    <col min="3" max="3" width="21" style="1" customWidth="1"/>
    <col min="4" max="4" width="15.42578125" style="1" customWidth="1"/>
    <col min="5" max="5" width="13.7109375" style="1" customWidth="1"/>
    <col min="6" max="6" width="12.85546875" customWidth="1"/>
    <col min="7" max="7" width="13.42578125" customWidth="1"/>
  </cols>
  <sheetData>
    <row r="2" spans="1:7" x14ac:dyDescent="0.25">
      <c r="A2" s="5" t="s">
        <v>49</v>
      </c>
      <c r="B2" s="5"/>
      <c r="C2" s="5"/>
      <c r="D2" s="5"/>
    </row>
    <row r="3" spans="1:7" x14ac:dyDescent="0.25">
      <c r="A3" s="1" t="s">
        <v>41</v>
      </c>
      <c r="B3" s="1" t="s">
        <v>42</v>
      </c>
      <c r="C3" s="1" t="s">
        <v>27</v>
      </c>
      <c r="D3" s="1" t="s">
        <v>36</v>
      </c>
      <c r="E3" s="1" t="s">
        <v>37</v>
      </c>
      <c r="F3" s="1" t="s">
        <v>38</v>
      </c>
      <c r="G3" s="1" t="s">
        <v>39</v>
      </c>
    </row>
    <row r="4" spans="1:7" x14ac:dyDescent="0.25">
      <c r="A4" s="1">
        <v>1</v>
      </c>
      <c r="B4" s="1" t="s">
        <v>43</v>
      </c>
      <c r="C4" s="1">
        <v>2</v>
      </c>
      <c r="D4" s="1">
        <v>2</v>
      </c>
      <c r="E4" s="1">
        <f>D4^2</f>
        <v>4</v>
      </c>
      <c r="F4">
        <f>E9-D9</f>
        <v>4</v>
      </c>
      <c r="G4">
        <f>D9^2-D9</f>
        <v>20</v>
      </c>
    </row>
    <row r="5" spans="1:7" x14ac:dyDescent="0.25">
      <c r="A5" s="1">
        <v>2</v>
      </c>
      <c r="B5" s="1" t="s">
        <v>44</v>
      </c>
      <c r="C5" s="1">
        <v>0</v>
      </c>
      <c r="D5" s="1">
        <v>0</v>
      </c>
      <c r="E5" s="1">
        <f t="shared" ref="E5:E8" si="0">D5^2</f>
        <v>0</v>
      </c>
    </row>
    <row r="6" spans="1:7" x14ac:dyDescent="0.25">
      <c r="A6" s="1">
        <v>3</v>
      </c>
      <c r="B6" s="1" t="s">
        <v>45</v>
      </c>
      <c r="C6" s="1">
        <v>2</v>
      </c>
      <c r="D6" s="1">
        <v>2</v>
      </c>
      <c r="E6" s="1">
        <f t="shared" si="0"/>
        <v>4</v>
      </c>
    </row>
    <row r="7" spans="1:7" x14ac:dyDescent="0.25">
      <c r="A7" s="1">
        <v>4</v>
      </c>
      <c r="B7" s="1" t="s">
        <v>46</v>
      </c>
      <c r="C7" s="1">
        <v>1</v>
      </c>
      <c r="D7" s="1">
        <v>1</v>
      </c>
      <c r="E7" s="1">
        <f t="shared" si="0"/>
        <v>1</v>
      </c>
    </row>
    <row r="8" spans="1:7" x14ac:dyDescent="0.25">
      <c r="A8" s="1">
        <v>5</v>
      </c>
      <c r="B8" s="1" t="s">
        <v>47</v>
      </c>
      <c r="C8" s="1">
        <v>0</v>
      </c>
      <c r="D8" s="1">
        <v>0</v>
      </c>
      <c r="E8" s="1">
        <f t="shared" si="0"/>
        <v>0</v>
      </c>
    </row>
    <row r="9" spans="1:7" x14ac:dyDescent="0.25">
      <c r="C9" s="1" t="s">
        <v>26</v>
      </c>
      <c r="D9" s="1">
        <f>SUM(D4:D8)</f>
        <v>5</v>
      </c>
      <c r="E9" s="1">
        <f>SUM(E4:E8)</f>
        <v>9</v>
      </c>
    </row>
    <row r="11" spans="1:7" x14ac:dyDescent="0.25">
      <c r="C11" s="1" t="s">
        <v>40</v>
      </c>
      <c r="D11" s="1">
        <f>E11*A8</f>
        <v>1</v>
      </c>
      <c r="E11" s="1">
        <f>F4/G4</f>
        <v>0.2</v>
      </c>
    </row>
    <row r="13" spans="1:7" x14ac:dyDescent="0.25">
      <c r="A13" s="5" t="s">
        <v>51</v>
      </c>
      <c r="B13" s="5"/>
      <c r="C13" s="5"/>
      <c r="D13" s="5"/>
    </row>
    <row r="14" spans="1:7" x14ac:dyDescent="0.25">
      <c r="A14" s="1" t="s">
        <v>41</v>
      </c>
      <c r="B14" s="1" t="s">
        <v>42</v>
      </c>
      <c r="C14" s="1" t="s">
        <v>52</v>
      </c>
      <c r="D14" s="1" t="s">
        <v>36</v>
      </c>
      <c r="E14" s="1" t="s">
        <v>37</v>
      </c>
      <c r="F14" s="1" t="s">
        <v>38</v>
      </c>
      <c r="G14" s="1" t="s">
        <v>39</v>
      </c>
    </row>
    <row r="15" spans="1:7" x14ac:dyDescent="0.25">
      <c r="A15" s="1">
        <v>1</v>
      </c>
      <c r="B15" s="1" t="s">
        <v>43</v>
      </c>
      <c r="C15" s="1">
        <v>0</v>
      </c>
      <c r="D15" s="1">
        <v>0</v>
      </c>
      <c r="E15" s="1">
        <f>D15^2</f>
        <v>0</v>
      </c>
      <c r="F15">
        <f>E20-D20</f>
        <v>144</v>
      </c>
      <c r="G15">
        <f>D20^2-D20</f>
        <v>240</v>
      </c>
    </row>
    <row r="16" spans="1:7" x14ac:dyDescent="0.25">
      <c r="A16" s="1">
        <v>2</v>
      </c>
      <c r="B16" s="1" t="s">
        <v>44</v>
      </c>
      <c r="C16" s="1">
        <v>4</v>
      </c>
      <c r="D16" s="1">
        <v>4</v>
      </c>
      <c r="E16" s="1">
        <f t="shared" ref="E16:E19" si="1">D16^2</f>
        <v>16</v>
      </c>
    </row>
    <row r="17" spans="1:7" x14ac:dyDescent="0.25">
      <c r="A17" s="1">
        <v>3</v>
      </c>
      <c r="B17" s="1" t="s">
        <v>45</v>
      </c>
      <c r="C17" s="1">
        <v>12</v>
      </c>
      <c r="D17" s="1">
        <v>12</v>
      </c>
      <c r="E17" s="1">
        <f t="shared" si="1"/>
        <v>144</v>
      </c>
    </row>
    <row r="18" spans="1:7" x14ac:dyDescent="0.25">
      <c r="A18" s="1">
        <v>4</v>
      </c>
      <c r="B18" s="1" t="s">
        <v>46</v>
      </c>
      <c r="C18" s="1">
        <v>0</v>
      </c>
      <c r="D18" s="1">
        <v>0</v>
      </c>
      <c r="E18" s="1">
        <f t="shared" si="1"/>
        <v>0</v>
      </c>
    </row>
    <row r="19" spans="1:7" x14ac:dyDescent="0.25">
      <c r="A19" s="1">
        <v>5</v>
      </c>
      <c r="B19" s="1" t="s">
        <v>50</v>
      </c>
      <c r="C19" s="1">
        <v>0</v>
      </c>
      <c r="D19" s="1">
        <v>0</v>
      </c>
      <c r="E19" s="1">
        <f t="shared" si="1"/>
        <v>0</v>
      </c>
    </row>
    <row r="20" spans="1:7" x14ac:dyDescent="0.25">
      <c r="C20" s="1" t="s">
        <v>26</v>
      </c>
      <c r="D20" s="1">
        <f>SUM(D15:D19)</f>
        <v>16</v>
      </c>
      <c r="E20" s="1">
        <f>SUM(E15:E19)</f>
        <v>160</v>
      </c>
    </row>
    <row r="22" spans="1:7" x14ac:dyDescent="0.25">
      <c r="C22" s="1" t="s">
        <v>40</v>
      </c>
      <c r="D22" s="1">
        <f>E22*A19</f>
        <v>3</v>
      </c>
      <c r="E22" s="1">
        <f>F15/G15</f>
        <v>0.6</v>
      </c>
    </row>
    <row r="24" spans="1:7" x14ac:dyDescent="0.25">
      <c r="A24" s="5" t="s">
        <v>53</v>
      </c>
      <c r="B24" s="5"/>
      <c r="C24" s="5"/>
      <c r="D24" s="5"/>
    </row>
    <row r="25" spans="1:7" x14ac:dyDescent="0.25">
      <c r="A25" s="1" t="s">
        <v>41</v>
      </c>
      <c r="B25" s="1" t="s">
        <v>42</v>
      </c>
      <c r="C25" s="1" t="s">
        <v>27</v>
      </c>
      <c r="D25" s="1" t="s">
        <v>36</v>
      </c>
      <c r="E25" s="1" t="s">
        <v>37</v>
      </c>
      <c r="F25" s="1" t="s">
        <v>38</v>
      </c>
      <c r="G25" s="1" t="s">
        <v>39</v>
      </c>
    </row>
    <row r="26" spans="1:7" x14ac:dyDescent="0.25">
      <c r="A26" s="1">
        <v>1</v>
      </c>
      <c r="B26" s="1" t="s">
        <v>43</v>
      </c>
      <c r="C26" s="1">
        <v>1</v>
      </c>
      <c r="D26" s="1">
        <v>1</v>
      </c>
      <c r="E26" s="1">
        <f>D26^2</f>
        <v>1</v>
      </c>
      <c r="F26">
        <f>E31-D31</f>
        <v>3570</v>
      </c>
      <c r="G26">
        <f>D31^2-D31</f>
        <v>4422</v>
      </c>
    </row>
    <row r="27" spans="1:7" x14ac:dyDescent="0.25">
      <c r="A27" s="1">
        <v>2</v>
      </c>
      <c r="B27" s="1" t="s">
        <v>44</v>
      </c>
      <c r="C27" s="1">
        <v>6</v>
      </c>
      <c r="D27" s="1">
        <v>6</v>
      </c>
      <c r="E27" s="1">
        <f t="shared" ref="E27:E30" si="2">D27^2</f>
        <v>36</v>
      </c>
    </row>
    <row r="28" spans="1:7" x14ac:dyDescent="0.25">
      <c r="A28" s="1">
        <v>3</v>
      </c>
      <c r="B28" s="1" t="s">
        <v>45</v>
      </c>
      <c r="C28" s="1">
        <v>60</v>
      </c>
      <c r="D28" s="1">
        <v>60</v>
      </c>
      <c r="E28" s="1">
        <f t="shared" si="2"/>
        <v>3600</v>
      </c>
    </row>
    <row r="29" spans="1:7" x14ac:dyDescent="0.25">
      <c r="A29" s="1">
        <v>4</v>
      </c>
      <c r="B29" s="1" t="s">
        <v>46</v>
      </c>
      <c r="C29" s="1">
        <v>0</v>
      </c>
      <c r="D29" s="1">
        <v>0</v>
      </c>
      <c r="E29" s="1">
        <f t="shared" si="2"/>
        <v>0</v>
      </c>
    </row>
    <row r="30" spans="1:7" x14ac:dyDescent="0.25">
      <c r="A30" s="1">
        <v>5</v>
      </c>
      <c r="B30" s="1" t="s">
        <v>47</v>
      </c>
      <c r="C30" s="1">
        <v>0</v>
      </c>
      <c r="D30" s="1">
        <v>0</v>
      </c>
      <c r="E30" s="1">
        <f t="shared" si="2"/>
        <v>0</v>
      </c>
    </row>
    <row r="31" spans="1:7" x14ac:dyDescent="0.25">
      <c r="C31" s="1" t="s">
        <v>26</v>
      </c>
      <c r="D31" s="1">
        <f>SUM(D26:D30)</f>
        <v>67</v>
      </c>
      <c r="E31" s="1">
        <f>SUM(E26:E30)</f>
        <v>3637</v>
      </c>
    </row>
    <row r="33" spans="1:7" x14ac:dyDescent="0.25">
      <c r="C33" s="1" t="s">
        <v>40</v>
      </c>
      <c r="D33" s="1">
        <f>E33*A30</f>
        <v>4.0366350067842607</v>
      </c>
      <c r="E33" s="1">
        <f>F26/G26</f>
        <v>0.80732700135685209</v>
      </c>
    </row>
    <row r="35" spans="1:7" x14ac:dyDescent="0.25">
      <c r="A35" s="5" t="s">
        <v>5</v>
      </c>
      <c r="B35" s="5"/>
      <c r="C35" s="5"/>
      <c r="D35" s="5"/>
    </row>
    <row r="36" spans="1:7" x14ac:dyDescent="0.25">
      <c r="A36" s="1" t="s">
        <v>41</v>
      </c>
      <c r="B36" s="1" t="s">
        <v>42</v>
      </c>
      <c r="C36" s="1" t="s">
        <v>27</v>
      </c>
      <c r="D36" s="1" t="s">
        <v>36</v>
      </c>
      <c r="E36" s="1" t="s">
        <v>37</v>
      </c>
      <c r="F36" s="1" t="s">
        <v>38</v>
      </c>
      <c r="G36" s="1" t="s">
        <v>39</v>
      </c>
    </row>
    <row r="37" spans="1:7" x14ac:dyDescent="0.25">
      <c r="A37" s="1">
        <v>1</v>
      </c>
      <c r="B37" s="1" t="s">
        <v>43</v>
      </c>
      <c r="C37" s="1">
        <v>0</v>
      </c>
      <c r="D37" s="1">
        <v>0</v>
      </c>
      <c r="E37" s="1">
        <f>D37^2</f>
        <v>0</v>
      </c>
      <c r="F37">
        <f>E42-D42</f>
        <v>14</v>
      </c>
      <c r="G37">
        <f>D42^2-D42</f>
        <v>30</v>
      </c>
    </row>
    <row r="38" spans="1:7" x14ac:dyDescent="0.25">
      <c r="A38" s="1">
        <v>2</v>
      </c>
      <c r="B38" s="1" t="s">
        <v>44</v>
      </c>
      <c r="C38" s="1">
        <v>0</v>
      </c>
      <c r="D38" s="1">
        <v>0</v>
      </c>
      <c r="E38" s="1">
        <f t="shared" ref="E38:E41" si="3">D38^2</f>
        <v>0</v>
      </c>
    </row>
    <row r="39" spans="1:7" x14ac:dyDescent="0.25">
      <c r="A39" s="1">
        <v>3</v>
      </c>
      <c r="B39" s="1" t="s">
        <v>45</v>
      </c>
      <c r="C39" s="1">
        <v>4</v>
      </c>
      <c r="D39" s="1">
        <v>4</v>
      </c>
      <c r="E39" s="1">
        <f t="shared" si="3"/>
        <v>16</v>
      </c>
    </row>
    <row r="40" spans="1:7" x14ac:dyDescent="0.25">
      <c r="A40" s="1">
        <v>4</v>
      </c>
      <c r="B40" s="1" t="s">
        <v>46</v>
      </c>
      <c r="C40" s="1">
        <v>0</v>
      </c>
      <c r="D40" s="1">
        <v>0</v>
      </c>
      <c r="E40" s="1">
        <f t="shared" si="3"/>
        <v>0</v>
      </c>
    </row>
    <row r="41" spans="1:7" x14ac:dyDescent="0.25">
      <c r="A41" s="1">
        <v>5</v>
      </c>
      <c r="B41" s="1" t="s">
        <v>47</v>
      </c>
      <c r="C41" s="1">
        <v>2</v>
      </c>
      <c r="D41" s="1">
        <v>2</v>
      </c>
      <c r="E41" s="1">
        <f t="shared" si="3"/>
        <v>4</v>
      </c>
    </row>
    <row r="42" spans="1:7" x14ac:dyDescent="0.25">
      <c r="C42" s="1" t="s">
        <v>26</v>
      </c>
      <c r="D42" s="1">
        <f>SUM(D37:D41)</f>
        <v>6</v>
      </c>
      <c r="E42" s="1">
        <f>SUM(E37:E41)</f>
        <v>20</v>
      </c>
    </row>
    <row r="44" spans="1:7" x14ac:dyDescent="0.25">
      <c r="C44" s="1" t="s">
        <v>40</v>
      </c>
      <c r="D44" s="1">
        <f>E44*A41</f>
        <v>2.3333333333333335</v>
      </c>
      <c r="E44" s="1">
        <f>F37/G37</f>
        <v>0.46666666666666667</v>
      </c>
    </row>
    <row r="46" spans="1:7" x14ac:dyDescent="0.25">
      <c r="A46" s="5" t="s">
        <v>54</v>
      </c>
      <c r="B46" s="5"/>
      <c r="C46" s="5"/>
      <c r="D46" s="5"/>
    </row>
    <row r="47" spans="1:7" x14ac:dyDescent="0.25">
      <c r="A47" s="1" t="s">
        <v>41</v>
      </c>
      <c r="B47" s="1" t="s">
        <v>42</v>
      </c>
      <c r="C47" s="1" t="s">
        <v>27</v>
      </c>
      <c r="D47" s="1" t="s">
        <v>36</v>
      </c>
      <c r="E47" s="1" t="s">
        <v>37</v>
      </c>
      <c r="F47" s="1" t="s">
        <v>38</v>
      </c>
      <c r="G47" s="1" t="s">
        <v>39</v>
      </c>
    </row>
    <row r="48" spans="1:7" x14ac:dyDescent="0.25">
      <c r="A48" s="1">
        <v>1</v>
      </c>
      <c r="B48" s="1" t="s">
        <v>43</v>
      </c>
      <c r="C48" s="1">
        <v>0</v>
      </c>
      <c r="D48" s="1">
        <v>0</v>
      </c>
      <c r="E48" s="1">
        <f>D48^2</f>
        <v>0</v>
      </c>
      <c r="F48">
        <f>E53-D53</f>
        <v>20</v>
      </c>
      <c r="G48">
        <f>D53^2-D53</f>
        <v>20</v>
      </c>
    </row>
    <row r="49" spans="1:7" x14ac:dyDescent="0.25">
      <c r="A49" s="1">
        <v>2</v>
      </c>
      <c r="B49" s="1" t="s">
        <v>44</v>
      </c>
      <c r="C49" s="1">
        <v>0</v>
      </c>
      <c r="D49" s="1">
        <v>0</v>
      </c>
      <c r="E49" s="1">
        <f t="shared" ref="E49:E52" si="4">D49^2</f>
        <v>0</v>
      </c>
    </row>
    <row r="50" spans="1:7" x14ac:dyDescent="0.25">
      <c r="A50" s="1">
        <v>3</v>
      </c>
      <c r="B50" s="1" t="s">
        <v>45</v>
      </c>
      <c r="C50" s="1">
        <v>5</v>
      </c>
      <c r="D50" s="1">
        <v>5</v>
      </c>
      <c r="E50" s="1">
        <f t="shared" si="4"/>
        <v>25</v>
      </c>
    </row>
    <row r="51" spans="1:7" x14ac:dyDescent="0.25">
      <c r="A51" s="1">
        <v>4</v>
      </c>
      <c r="B51" s="1" t="s">
        <v>46</v>
      </c>
      <c r="C51" s="1">
        <v>0</v>
      </c>
      <c r="D51" s="1">
        <v>0</v>
      </c>
      <c r="E51" s="1">
        <f t="shared" si="4"/>
        <v>0</v>
      </c>
    </row>
    <row r="52" spans="1:7" x14ac:dyDescent="0.25">
      <c r="A52" s="1">
        <v>5</v>
      </c>
      <c r="B52" s="1" t="s">
        <v>47</v>
      </c>
      <c r="C52" s="1">
        <v>0</v>
      </c>
      <c r="D52" s="1">
        <v>0</v>
      </c>
      <c r="E52" s="1">
        <f t="shared" si="4"/>
        <v>0</v>
      </c>
    </row>
    <row r="53" spans="1:7" x14ac:dyDescent="0.25">
      <c r="C53" s="1" t="s">
        <v>26</v>
      </c>
      <c r="D53" s="1">
        <f>SUM(D48:D52)</f>
        <v>5</v>
      </c>
      <c r="E53" s="1">
        <f>SUM(E48:E52)</f>
        <v>25</v>
      </c>
    </row>
    <row r="55" spans="1:7" x14ac:dyDescent="0.25">
      <c r="C55" s="1" t="s">
        <v>40</v>
      </c>
      <c r="D55" s="1">
        <f>E55*A52</f>
        <v>5</v>
      </c>
      <c r="E55" s="1">
        <f>F48/G48</f>
        <v>1</v>
      </c>
    </row>
    <row r="57" spans="1:7" x14ac:dyDescent="0.25">
      <c r="A57" s="5" t="s">
        <v>55</v>
      </c>
      <c r="B57" s="5"/>
      <c r="C57" s="5"/>
      <c r="D57" s="5"/>
    </row>
    <row r="58" spans="1:7" x14ac:dyDescent="0.25">
      <c r="A58" s="1" t="s">
        <v>41</v>
      </c>
      <c r="B58" s="1" t="s">
        <v>42</v>
      </c>
      <c r="C58" s="1" t="s">
        <v>27</v>
      </c>
      <c r="D58" s="1" t="s">
        <v>36</v>
      </c>
      <c r="E58" s="1" t="s">
        <v>37</v>
      </c>
      <c r="F58" s="1" t="s">
        <v>38</v>
      </c>
      <c r="G58" s="1" t="s">
        <v>39</v>
      </c>
    </row>
    <row r="59" spans="1:7" x14ac:dyDescent="0.25">
      <c r="A59" s="1">
        <v>1</v>
      </c>
      <c r="B59" s="1" t="s">
        <v>43</v>
      </c>
      <c r="C59" s="1">
        <v>0</v>
      </c>
      <c r="D59" s="1">
        <v>0</v>
      </c>
      <c r="E59" s="1">
        <f>D59^2</f>
        <v>0</v>
      </c>
      <c r="F59">
        <f>E64-D64</f>
        <v>2</v>
      </c>
      <c r="G59">
        <f>D64^2-D64</f>
        <v>2</v>
      </c>
    </row>
    <row r="60" spans="1:7" x14ac:dyDescent="0.25">
      <c r="A60" s="1">
        <v>2</v>
      </c>
      <c r="B60" s="1" t="s">
        <v>44</v>
      </c>
      <c r="C60" s="1">
        <v>0</v>
      </c>
      <c r="D60" s="1">
        <v>0</v>
      </c>
      <c r="E60" s="1">
        <f t="shared" ref="E60:E63" si="5">D60^2</f>
        <v>0</v>
      </c>
    </row>
    <row r="61" spans="1:7" x14ac:dyDescent="0.25">
      <c r="A61" s="1">
        <v>3</v>
      </c>
      <c r="B61" s="1" t="s">
        <v>45</v>
      </c>
      <c r="C61" s="1">
        <v>2</v>
      </c>
      <c r="D61" s="1">
        <v>2</v>
      </c>
      <c r="E61" s="1">
        <f t="shared" si="5"/>
        <v>4</v>
      </c>
    </row>
    <row r="62" spans="1:7" x14ac:dyDescent="0.25">
      <c r="A62" s="1">
        <v>4</v>
      </c>
      <c r="B62" s="1" t="s">
        <v>46</v>
      </c>
      <c r="C62" s="1">
        <v>0</v>
      </c>
      <c r="D62" s="1">
        <v>0</v>
      </c>
      <c r="E62" s="1">
        <f t="shared" si="5"/>
        <v>0</v>
      </c>
    </row>
    <row r="63" spans="1:7" x14ac:dyDescent="0.25">
      <c r="A63" s="1">
        <v>5</v>
      </c>
      <c r="B63" s="1" t="s">
        <v>47</v>
      </c>
      <c r="C63" s="1">
        <v>0</v>
      </c>
      <c r="D63" s="1">
        <v>0</v>
      </c>
      <c r="E63" s="1">
        <f t="shared" si="5"/>
        <v>0</v>
      </c>
    </row>
    <row r="64" spans="1:7" x14ac:dyDescent="0.25">
      <c r="C64" s="1" t="s">
        <v>26</v>
      </c>
      <c r="D64" s="1">
        <f>SUM(D59:D63)</f>
        <v>2</v>
      </c>
      <c r="E64" s="1">
        <f>SUM(E59:E63)</f>
        <v>4</v>
      </c>
    </row>
    <row r="66" spans="1:7" x14ac:dyDescent="0.25">
      <c r="C66" s="1" t="s">
        <v>40</v>
      </c>
      <c r="D66" s="1">
        <f>E66*A63</f>
        <v>5</v>
      </c>
      <c r="E66" s="1">
        <f>F59/G59</f>
        <v>1</v>
      </c>
    </row>
    <row r="68" spans="1:7" x14ac:dyDescent="0.25">
      <c r="A68" s="5" t="s">
        <v>56</v>
      </c>
      <c r="B68" s="5"/>
      <c r="C68" s="5"/>
      <c r="D68" s="5"/>
    </row>
    <row r="69" spans="1:7" x14ac:dyDescent="0.25">
      <c r="A69" s="1" t="s">
        <v>41</v>
      </c>
      <c r="B69" s="1" t="s">
        <v>42</v>
      </c>
      <c r="C69" s="1" t="s">
        <v>27</v>
      </c>
      <c r="D69" s="1" t="s">
        <v>36</v>
      </c>
      <c r="E69" s="1" t="s">
        <v>37</v>
      </c>
      <c r="F69" s="1" t="s">
        <v>38</v>
      </c>
      <c r="G69" s="1" t="s">
        <v>39</v>
      </c>
    </row>
    <row r="70" spans="1:7" x14ac:dyDescent="0.25">
      <c r="A70" s="1">
        <v>1</v>
      </c>
      <c r="B70" s="1" t="s">
        <v>43</v>
      </c>
      <c r="C70" s="1">
        <v>7</v>
      </c>
      <c r="D70" s="1">
        <v>7</v>
      </c>
      <c r="E70" s="1">
        <f>D70^2</f>
        <v>49</v>
      </c>
      <c r="F70">
        <f>E75-D75</f>
        <v>638</v>
      </c>
      <c r="G70">
        <f>D75^2-D75</f>
        <v>1806</v>
      </c>
    </row>
    <row r="71" spans="1:7" x14ac:dyDescent="0.25">
      <c r="A71" s="1">
        <v>2</v>
      </c>
      <c r="B71" s="1" t="s">
        <v>44</v>
      </c>
      <c r="C71" s="1">
        <v>22</v>
      </c>
      <c r="D71" s="1">
        <v>22</v>
      </c>
      <c r="E71" s="1">
        <f t="shared" ref="E71:E74" si="6">D71^2</f>
        <v>484</v>
      </c>
    </row>
    <row r="72" spans="1:7" x14ac:dyDescent="0.25">
      <c r="A72" s="1">
        <v>3</v>
      </c>
      <c r="B72" s="1" t="s">
        <v>45</v>
      </c>
      <c r="C72" s="1">
        <v>2</v>
      </c>
      <c r="D72" s="1">
        <v>2</v>
      </c>
      <c r="E72" s="1">
        <f t="shared" si="6"/>
        <v>4</v>
      </c>
    </row>
    <row r="73" spans="1:7" x14ac:dyDescent="0.25">
      <c r="A73" s="1">
        <v>4</v>
      </c>
      <c r="B73" s="1" t="s">
        <v>46</v>
      </c>
      <c r="C73" s="1">
        <v>0</v>
      </c>
      <c r="D73" s="1">
        <v>0</v>
      </c>
      <c r="E73" s="1">
        <f t="shared" si="6"/>
        <v>0</v>
      </c>
    </row>
    <row r="74" spans="1:7" x14ac:dyDescent="0.25">
      <c r="A74" s="1">
        <v>5</v>
      </c>
      <c r="B74" s="1" t="s">
        <v>47</v>
      </c>
      <c r="C74" s="1">
        <v>12</v>
      </c>
      <c r="D74" s="1">
        <v>12</v>
      </c>
      <c r="E74" s="1">
        <f t="shared" si="6"/>
        <v>144</v>
      </c>
    </row>
    <row r="75" spans="1:7" x14ac:dyDescent="0.25">
      <c r="C75" s="1" t="s">
        <v>26</v>
      </c>
      <c r="D75" s="1">
        <f>SUM(D70:D74)</f>
        <v>43</v>
      </c>
      <c r="E75" s="1">
        <f>SUM(E70:E74)</f>
        <v>681</v>
      </c>
    </row>
    <row r="77" spans="1:7" x14ac:dyDescent="0.25">
      <c r="C77" s="1" t="s">
        <v>40</v>
      </c>
      <c r="D77" s="1">
        <f>E77*A74</f>
        <v>1.7663344407530455</v>
      </c>
      <c r="E77" s="1">
        <f>F70/G70</f>
        <v>0.35326688815060908</v>
      </c>
    </row>
    <row r="79" spans="1:7" x14ac:dyDescent="0.25">
      <c r="A79" s="5" t="s">
        <v>57</v>
      </c>
      <c r="B79" s="5"/>
      <c r="C79" s="5"/>
      <c r="D79" s="5"/>
    </row>
    <row r="80" spans="1:7" x14ac:dyDescent="0.25">
      <c r="A80" s="1" t="s">
        <v>41</v>
      </c>
      <c r="B80" s="1" t="s">
        <v>42</v>
      </c>
      <c r="C80" s="1" t="s">
        <v>27</v>
      </c>
      <c r="D80" s="1" t="s">
        <v>36</v>
      </c>
      <c r="E80" s="1" t="s">
        <v>37</v>
      </c>
      <c r="F80" s="1" t="s">
        <v>38</v>
      </c>
      <c r="G80" s="1" t="s">
        <v>39</v>
      </c>
    </row>
    <row r="81" spans="1:7" x14ac:dyDescent="0.25">
      <c r="A81" s="1">
        <v>1</v>
      </c>
      <c r="B81" s="1" t="s">
        <v>43</v>
      </c>
      <c r="C81" s="1">
        <v>1</v>
      </c>
      <c r="D81" s="1">
        <v>1</v>
      </c>
      <c r="E81" s="1">
        <f>D81^2</f>
        <v>1</v>
      </c>
      <c r="F81">
        <f>E86-D86</f>
        <v>20</v>
      </c>
      <c r="G81">
        <f>D86^2-D86</f>
        <v>30</v>
      </c>
    </row>
    <row r="82" spans="1:7" x14ac:dyDescent="0.25">
      <c r="A82" s="1">
        <v>2</v>
      </c>
      <c r="B82" s="1" t="s">
        <v>44</v>
      </c>
      <c r="C82" s="1">
        <v>0</v>
      </c>
      <c r="D82" s="1">
        <v>0</v>
      </c>
      <c r="E82" s="1">
        <f t="shared" ref="E82:E85" si="7">D82^2</f>
        <v>0</v>
      </c>
    </row>
    <row r="83" spans="1:7" x14ac:dyDescent="0.25">
      <c r="A83" s="1">
        <v>3</v>
      </c>
      <c r="B83" s="1" t="s">
        <v>45</v>
      </c>
      <c r="C83" s="1">
        <v>0</v>
      </c>
      <c r="D83" s="1">
        <v>0</v>
      </c>
      <c r="E83" s="1">
        <f t="shared" si="7"/>
        <v>0</v>
      </c>
    </row>
    <row r="84" spans="1:7" x14ac:dyDescent="0.25">
      <c r="A84" s="1">
        <v>4</v>
      </c>
      <c r="B84" s="1" t="s">
        <v>46</v>
      </c>
      <c r="C84" s="1">
        <v>5</v>
      </c>
      <c r="D84" s="1">
        <v>5</v>
      </c>
      <c r="E84" s="1">
        <f t="shared" si="7"/>
        <v>25</v>
      </c>
    </row>
    <row r="85" spans="1:7" x14ac:dyDescent="0.25">
      <c r="A85" s="1">
        <v>5</v>
      </c>
      <c r="B85" s="1" t="s">
        <v>47</v>
      </c>
      <c r="C85" s="1">
        <v>0</v>
      </c>
      <c r="D85" s="1">
        <v>0</v>
      </c>
      <c r="E85" s="1">
        <f t="shared" si="7"/>
        <v>0</v>
      </c>
    </row>
    <row r="86" spans="1:7" x14ac:dyDescent="0.25">
      <c r="C86" s="1" t="s">
        <v>26</v>
      </c>
      <c r="D86" s="1">
        <f>SUM(D81:D85)</f>
        <v>6</v>
      </c>
      <c r="E86" s="1">
        <f>SUM(E81:E85)</f>
        <v>26</v>
      </c>
    </row>
    <row r="88" spans="1:7" x14ac:dyDescent="0.25">
      <c r="C88" s="1" t="s">
        <v>40</v>
      </c>
      <c r="D88" s="1">
        <f>E88*A85</f>
        <v>3.333333333333333</v>
      </c>
      <c r="E88" s="1">
        <f>F81/G81</f>
        <v>0.66666666666666663</v>
      </c>
    </row>
    <row r="90" spans="1:7" x14ac:dyDescent="0.25">
      <c r="A90" s="5" t="s">
        <v>58</v>
      </c>
      <c r="B90" s="5"/>
      <c r="C90" s="5"/>
      <c r="D90" s="5"/>
    </row>
    <row r="91" spans="1:7" x14ac:dyDescent="0.25">
      <c r="A91" s="1" t="s">
        <v>41</v>
      </c>
      <c r="B91" s="1" t="s">
        <v>42</v>
      </c>
      <c r="C91" s="1" t="s">
        <v>27</v>
      </c>
      <c r="D91" s="1" t="s">
        <v>36</v>
      </c>
      <c r="E91" s="1" t="s">
        <v>37</v>
      </c>
      <c r="F91" s="1" t="s">
        <v>38</v>
      </c>
      <c r="G91" s="1" t="s">
        <v>39</v>
      </c>
    </row>
    <row r="92" spans="1:7" x14ac:dyDescent="0.25">
      <c r="A92" s="1">
        <v>1</v>
      </c>
      <c r="B92" s="1" t="s">
        <v>43</v>
      </c>
      <c r="C92" s="1">
        <v>22</v>
      </c>
      <c r="D92" s="1">
        <v>22</v>
      </c>
      <c r="E92" s="1">
        <f>D92^2</f>
        <v>484</v>
      </c>
      <c r="F92">
        <f>E97-D97</f>
        <v>1062</v>
      </c>
      <c r="G92">
        <f>D97^2-D97</f>
        <v>3422</v>
      </c>
    </row>
    <row r="93" spans="1:7" x14ac:dyDescent="0.25">
      <c r="A93" s="1">
        <v>2</v>
      </c>
      <c r="B93" s="1" t="s">
        <v>44</v>
      </c>
      <c r="C93" s="1">
        <v>2</v>
      </c>
      <c r="D93" s="1">
        <v>2</v>
      </c>
      <c r="E93" s="1">
        <f t="shared" ref="E93:E96" si="8">D93^2</f>
        <v>4</v>
      </c>
    </row>
    <row r="94" spans="1:7" x14ac:dyDescent="0.25">
      <c r="A94" s="1">
        <v>3</v>
      </c>
      <c r="B94" s="1" t="s">
        <v>45</v>
      </c>
      <c r="C94" s="1">
        <v>2</v>
      </c>
      <c r="D94" s="1">
        <v>2</v>
      </c>
      <c r="E94" s="1">
        <f t="shared" si="8"/>
        <v>4</v>
      </c>
    </row>
    <row r="95" spans="1:7" x14ac:dyDescent="0.25">
      <c r="A95" s="1">
        <v>4</v>
      </c>
      <c r="B95" s="1" t="s">
        <v>46</v>
      </c>
      <c r="C95" s="1">
        <v>23</v>
      </c>
      <c r="D95" s="1">
        <v>23</v>
      </c>
      <c r="E95" s="1">
        <f t="shared" si="8"/>
        <v>529</v>
      </c>
    </row>
    <row r="96" spans="1:7" x14ac:dyDescent="0.25">
      <c r="A96" s="1">
        <v>5</v>
      </c>
      <c r="B96" s="1" t="s">
        <v>47</v>
      </c>
      <c r="C96" s="1">
        <v>10</v>
      </c>
      <c r="D96" s="1">
        <v>10</v>
      </c>
      <c r="E96" s="1">
        <f t="shared" si="8"/>
        <v>100</v>
      </c>
    </row>
    <row r="97" spans="1:7" x14ac:dyDescent="0.25">
      <c r="C97" s="1" t="s">
        <v>26</v>
      </c>
      <c r="D97" s="1">
        <f>SUM(D92:D96)</f>
        <v>59</v>
      </c>
      <c r="E97" s="1">
        <f>SUM(E92:E96)</f>
        <v>1121</v>
      </c>
    </row>
    <row r="99" spans="1:7" x14ac:dyDescent="0.25">
      <c r="C99" s="1" t="s">
        <v>40</v>
      </c>
      <c r="D99" s="1">
        <f>E99*A96</f>
        <v>1.5517241379310345</v>
      </c>
      <c r="E99" s="1">
        <f>F92/G92</f>
        <v>0.31034482758620691</v>
      </c>
    </row>
    <row r="101" spans="1:7" x14ac:dyDescent="0.25">
      <c r="A101" s="5" t="s">
        <v>11</v>
      </c>
      <c r="B101" s="5"/>
      <c r="C101" s="5"/>
      <c r="D101" s="5"/>
    </row>
    <row r="102" spans="1:7" x14ac:dyDescent="0.25">
      <c r="A102" s="1" t="s">
        <v>41</v>
      </c>
      <c r="B102" s="1" t="s">
        <v>42</v>
      </c>
      <c r="C102" s="1" t="s">
        <v>27</v>
      </c>
      <c r="D102" s="1" t="s">
        <v>36</v>
      </c>
      <c r="E102" s="1" t="s">
        <v>37</v>
      </c>
      <c r="F102" s="1" t="s">
        <v>38</v>
      </c>
      <c r="G102" s="1" t="s">
        <v>39</v>
      </c>
    </row>
    <row r="103" spans="1:7" x14ac:dyDescent="0.25">
      <c r="A103" s="1">
        <v>1</v>
      </c>
      <c r="B103" s="1" t="s">
        <v>43</v>
      </c>
      <c r="C103" s="1">
        <v>4</v>
      </c>
      <c r="D103" s="1">
        <v>4</v>
      </c>
      <c r="E103" s="1">
        <f>D103^2</f>
        <v>16</v>
      </c>
      <c r="F103">
        <f>E108-D108</f>
        <v>48</v>
      </c>
      <c r="G103">
        <f>D108^2-D108</f>
        <v>156</v>
      </c>
    </row>
    <row r="104" spans="1:7" x14ac:dyDescent="0.25">
      <c r="A104" s="1">
        <v>2</v>
      </c>
      <c r="B104" s="1" t="s">
        <v>44</v>
      </c>
      <c r="C104" s="1">
        <v>0</v>
      </c>
      <c r="D104" s="1">
        <v>0</v>
      </c>
      <c r="E104" s="1">
        <f t="shared" ref="E104:E107" si="9">D104^2</f>
        <v>0</v>
      </c>
    </row>
    <row r="105" spans="1:7" x14ac:dyDescent="0.25">
      <c r="A105" s="1">
        <v>3</v>
      </c>
      <c r="B105" s="1" t="s">
        <v>45</v>
      </c>
      <c r="C105" s="1">
        <v>0</v>
      </c>
      <c r="D105" s="1">
        <v>0</v>
      </c>
      <c r="E105" s="1">
        <f t="shared" si="9"/>
        <v>0</v>
      </c>
    </row>
    <row r="106" spans="1:7" x14ac:dyDescent="0.25">
      <c r="A106" s="1">
        <v>4</v>
      </c>
      <c r="B106" s="1" t="s">
        <v>46</v>
      </c>
      <c r="C106" s="1">
        <v>3</v>
      </c>
      <c r="D106" s="1">
        <v>3</v>
      </c>
      <c r="E106" s="1">
        <f t="shared" si="9"/>
        <v>9</v>
      </c>
    </row>
    <row r="107" spans="1:7" x14ac:dyDescent="0.25">
      <c r="A107" s="1">
        <v>5</v>
      </c>
      <c r="B107" s="1" t="s">
        <v>47</v>
      </c>
      <c r="C107" s="1">
        <v>6</v>
      </c>
      <c r="D107" s="1">
        <v>6</v>
      </c>
      <c r="E107" s="1">
        <f t="shared" si="9"/>
        <v>36</v>
      </c>
    </row>
    <row r="108" spans="1:7" x14ac:dyDescent="0.25">
      <c r="C108" s="1" t="s">
        <v>26</v>
      </c>
      <c r="D108" s="1">
        <f>SUM(D103:D107)</f>
        <v>13</v>
      </c>
      <c r="E108" s="1">
        <f>SUM(E103:E107)</f>
        <v>61</v>
      </c>
    </row>
    <row r="110" spans="1:7" x14ac:dyDescent="0.25">
      <c r="C110" s="1" t="s">
        <v>40</v>
      </c>
      <c r="D110" s="1">
        <f>E110*A107</f>
        <v>1.5384615384615385</v>
      </c>
      <c r="E110" s="1">
        <f>F103/G103</f>
        <v>0.30769230769230771</v>
      </c>
    </row>
    <row r="112" spans="1:7" x14ac:dyDescent="0.25">
      <c r="A112" s="5" t="s">
        <v>59</v>
      </c>
      <c r="B112" s="5"/>
      <c r="C112" s="5"/>
      <c r="D112" s="5"/>
    </row>
    <row r="113" spans="1:7" x14ac:dyDescent="0.25">
      <c r="A113" s="1" t="s">
        <v>41</v>
      </c>
      <c r="B113" s="1" t="s">
        <v>42</v>
      </c>
      <c r="C113" s="1" t="s">
        <v>27</v>
      </c>
      <c r="D113" s="1" t="s">
        <v>36</v>
      </c>
      <c r="E113" s="1" t="s">
        <v>37</v>
      </c>
      <c r="F113" s="1" t="s">
        <v>38</v>
      </c>
      <c r="G113" s="1" t="s">
        <v>39</v>
      </c>
    </row>
    <row r="114" spans="1:7" x14ac:dyDescent="0.25">
      <c r="A114" s="1">
        <v>1</v>
      </c>
      <c r="B114" s="1" t="s">
        <v>43</v>
      </c>
      <c r="C114" s="1">
        <v>0</v>
      </c>
      <c r="D114" s="1">
        <v>0</v>
      </c>
      <c r="E114" s="1">
        <f>D114^2</f>
        <v>0</v>
      </c>
      <c r="F114">
        <f>E119-D119</f>
        <v>32</v>
      </c>
      <c r="G114">
        <f>D119^2-D119</f>
        <v>56</v>
      </c>
    </row>
    <row r="115" spans="1:7" x14ac:dyDescent="0.25">
      <c r="A115" s="1">
        <v>2</v>
      </c>
      <c r="B115" s="1" t="s">
        <v>44</v>
      </c>
      <c r="C115" s="1">
        <v>0</v>
      </c>
      <c r="D115" s="1">
        <v>0</v>
      </c>
      <c r="E115" s="1">
        <f t="shared" ref="E115:E118" si="10">D115^2</f>
        <v>0</v>
      </c>
    </row>
    <row r="116" spans="1:7" x14ac:dyDescent="0.25">
      <c r="A116" s="1">
        <v>3</v>
      </c>
      <c r="B116" s="1" t="s">
        <v>45</v>
      </c>
      <c r="C116" s="1">
        <v>0</v>
      </c>
      <c r="D116" s="1">
        <v>0</v>
      </c>
      <c r="E116" s="1">
        <f t="shared" si="10"/>
        <v>0</v>
      </c>
    </row>
    <row r="117" spans="1:7" x14ac:dyDescent="0.25">
      <c r="A117" s="1">
        <v>4</v>
      </c>
      <c r="B117" s="1" t="s">
        <v>46</v>
      </c>
      <c r="C117" s="1">
        <v>2</v>
      </c>
      <c r="D117" s="1">
        <v>2</v>
      </c>
      <c r="E117" s="1">
        <f t="shared" si="10"/>
        <v>4</v>
      </c>
    </row>
    <row r="118" spans="1:7" x14ac:dyDescent="0.25">
      <c r="A118" s="1">
        <v>5</v>
      </c>
      <c r="B118" s="1" t="s">
        <v>47</v>
      </c>
      <c r="C118" s="1">
        <v>6</v>
      </c>
      <c r="D118" s="1">
        <v>6</v>
      </c>
      <c r="E118" s="1">
        <f t="shared" si="10"/>
        <v>36</v>
      </c>
    </row>
    <row r="119" spans="1:7" x14ac:dyDescent="0.25">
      <c r="C119" s="1" t="s">
        <v>26</v>
      </c>
      <c r="D119" s="1">
        <f>SUM(D114:D118)</f>
        <v>8</v>
      </c>
      <c r="E119" s="1">
        <f>SUM(E114:E118)</f>
        <v>40</v>
      </c>
    </row>
    <row r="121" spans="1:7" x14ac:dyDescent="0.25">
      <c r="C121" s="1" t="s">
        <v>40</v>
      </c>
      <c r="D121" s="1">
        <f>E121*A118</f>
        <v>2.8571428571428568</v>
      </c>
      <c r="E121" s="1">
        <f>F114/G114</f>
        <v>0.5714285714285714</v>
      </c>
    </row>
    <row r="123" spans="1:7" x14ac:dyDescent="0.25">
      <c r="A123" s="5" t="s">
        <v>60</v>
      </c>
      <c r="B123" s="5"/>
      <c r="C123" s="5"/>
      <c r="D123" s="5"/>
    </row>
    <row r="124" spans="1:7" x14ac:dyDescent="0.25">
      <c r="A124" s="1" t="s">
        <v>41</v>
      </c>
      <c r="B124" s="1" t="s">
        <v>42</v>
      </c>
      <c r="C124" s="1" t="s">
        <v>27</v>
      </c>
      <c r="D124" s="1" t="s">
        <v>36</v>
      </c>
      <c r="E124" s="1" t="s">
        <v>37</v>
      </c>
      <c r="F124" s="1" t="s">
        <v>38</v>
      </c>
      <c r="G124" s="1" t="s">
        <v>39</v>
      </c>
    </row>
    <row r="125" spans="1:7" x14ac:dyDescent="0.25">
      <c r="A125" s="1">
        <v>1</v>
      </c>
      <c r="B125" s="1" t="s">
        <v>43</v>
      </c>
      <c r="C125" s="1">
        <v>0</v>
      </c>
      <c r="D125" s="1">
        <v>0</v>
      </c>
      <c r="E125" s="1">
        <f>D125^2</f>
        <v>0</v>
      </c>
      <c r="F125">
        <f>E130-D130</f>
        <v>582</v>
      </c>
      <c r="G125">
        <f>D130^2-D130</f>
        <v>870</v>
      </c>
    </row>
    <row r="126" spans="1:7" x14ac:dyDescent="0.25">
      <c r="A126" s="1">
        <v>2</v>
      </c>
      <c r="B126" s="1" t="s">
        <v>44</v>
      </c>
      <c r="C126" s="1">
        <v>6</v>
      </c>
      <c r="D126" s="1">
        <v>6</v>
      </c>
      <c r="E126" s="1">
        <f t="shared" ref="E126:E129" si="11">D126^2</f>
        <v>36</v>
      </c>
    </row>
    <row r="127" spans="1:7" x14ac:dyDescent="0.25">
      <c r="A127" s="1">
        <v>3</v>
      </c>
      <c r="B127" s="1" t="s">
        <v>45</v>
      </c>
      <c r="C127" s="1">
        <v>0</v>
      </c>
      <c r="D127" s="1">
        <v>0</v>
      </c>
      <c r="E127" s="1">
        <f t="shared" si="11"/>
        <v>0</v>
      </c>
    </row>
    <row r="128" spans="1:7" x14ac:dyDescent="0.25">
      <c r="A128" s="1">
        <v>4</v>
      </c>
      <c r="B128" s="1" t="s">
        <v>46</v>
      </c>
      <c r="C128" s="1">
        <v>0</v>
      </c>
      <c r="D128" s="1">
        <v>0</v>
      </c>
      <c r="E128" s="1">
        <f t="shared" si="11"/>
        <v>0</v>
      </c>
    </row>
    <row r="129" spans="1:7" x14ac:dyDescent="0.25">
      <c r="A129" s="1">
        <v>5</v>
      </c>
      <c r="B129" s="1" t="s">
        <v>47</v>
      </c>
      <c r="C129" s="1">
        <v>24</v>
      </c>
      <c r="D129" s="1">
        <v>24</v>
      </c>
      <c r="E129" s="1">
        <f t="shared" si="11"/>
        <v>576</v>
      </c>
    </row>
    <row r="130" spans="1:7" x14ac:dyDescent="0.25">
      <c r="C130" s="1" t="s">
        <v>26</v>
      </c>
      <c r="D130" s="1">
        <f>SUM(D125:D129)</f>
        <v>30</v>
      </c>
      <c r="E130" s="1">
        <f>SUM(E125:E129)</f>
        <v>612</v>
      </c>
    </row>
    <row r="132" spans="1:7" x14ac:dyDescent="0.25">
      <c r="C132" s="1" t="s">
        <v>40</v>
      </c>
      <c r="D132" s="1">
        <f>E132*A129</f>
        <v>3.3448275862068968</v>
      </c>
      <c r="E132" s="1">
        <f>F125/G125</f>
        <v>0.66896551724137931</v>
      </c>
    </row>
    <row r="134" spans="1:7" x14ac:dyDescent="0.25">
      <c r="A134" s="5" t="s">
        <v>61</v>
      </c>
      <c r="B134" s="5"/>
      <c r="C134" s="5"/>
      <c r="D134" s="5"/>
    </row>
    <row r="135" spans="1:7" x14ac:dyDescent="0.25">
      <c r="A135" s="1" t="s">
        <v>41</v>
      </c>
      <c r="B135" s="1" t="s">
        <v>42</v>
      </c>
      <c r="C135" s="1" t="s">
        <v>27</v>
      </c>
      <c r="D135" s="1" t="s">
        <v>36</v>
      </c>
      <c r="E135" s="1" t="s">
        <v>37</v>
      </c>
      <c r="F135" s="1" t="s">
        <v>38</v>
      </c>
      <c r="G135" s="1" t="s">
        <v>39</v>
      </c>
    </row>
    <row r="136" spans="1:7" x14ac:dyDescent="0.25">
      <c r="A136" s="1">
        <v>1</v>
      </c>
      <c r="B136" s="1" t="s">
        <v>43</v>
      </c>
      <c r="C136" s="1">
        <v>8</v>
      </c>
      <c r="D136" s="1">
        <v>8</v>
      </c>
      <c r="E136" s="1">
        <f>D136^2</f>
        <v>64</v>
      </c>
      <c r="F136">
        <f>E141-D141</f>
        <v>146</v>
      </c>
      <c r="G136">
        <f>D141^2-D141</f>
        <v>306</v>
      </c>
    </row>
    <row r="137" spans="1:7" x14ac:dyDescent="0.25">
      <c r="A137" s="1">
        <v>2</v>
      </c>
      <c r="B137" s="1" t="s">
        <v>44</v>
      </c>
      <c r="C137" s="1">
        <v>0</v>
      </c>
      <c r="D137" s="1">
        <v>0</v>
      </c>
      <c r="E137" s="1">
        <f t="shared" ref="E137:E140" si="12">D137^2</f>
        <v>0</v>
      </c>
    </row>
    <row r="138" spans="1:7" x14ac:dyDescent="0.25">
      <c r="A138" s="1">
        <v>3</v>
      </c>
      <c r="B138" s="1" t="s">
        <v>45</v>
      </c>
      <c r="C138" s="1">
        <v>0</v>
      </c>
      <c r="D138" s="1">
        <v>0</v>
      </c>
      <c r="E138" s="1">
        <f t="shared" si="12"/>
        <v>0</v>
      </c>
    </row>
    <row r="139" spans="1:7" x14ac:dyDescent="0.25">
      <c r="A139" s="1">
        <v>4</v>
      </c>
      <c r="B139" s="1" t="s">
        <v>46</v>
      </c>
      <c r="C139" s="1">
        <v>0</v>
      </c>
      <c r="D139" s="1">
        <v>0</v>
      </c>
      <c r="E139" s="1">
        <f t="shared" si="12"/>
        <v>0</v>
      </c>
    </row>
    <row r="140" spans="1:7" x14ac:dyDescent="0.25">
      <c r="A140" s="1">
        <v>5</v>
      </c>
      <c r="B140" s="1" t="s">
        <v>47</v>
      </c>
      <c r="C140" s="1">
        <v>10</v>
      </c>
      <c r="D140" s="1">
        <v>10</v>
      </c>
      <c r="E140" s="1">
        <f t="shared" si="12"/>
        <v>100</v>
      </c>
    </row>
    <row r="141" spans="1:7" x14ac:dyDescent="0.25">
      <c r="C141" s="1" t="s">
        <v>26</v>
      </c>
      <c r="D141" s="1">
        <f>SUM(D136:D140)</f>
        <v>18</v>
      </c>
      <c r="E141" s="1">
        <f>SUM(E136:E140)</f>
        <v>164</v>
      </c>
    </row>
    <row r="143" spans="1:7" x14ac:dyDescent="0.25">
      <c r="C143" s="1" t="s">
        <v>40</v>
      </c>
      <c r="D143" s="1">
        <f>E143*A140</f>
        <v>2.3856209150326797</v>
      </c>
      <c r="E143" s="1">
        <f>F136/G136</f>
        <v>0.47712418300653597</v>
      </c>
    </row>
    <row r="145" spans="1:7" x14ac:dyDescent="0.25">
      <c r="A145" s="5" t="s">
        <v>15</v>
      </c>
      <c r="B145" s="5"/>
      <c r="C145" s="5"/>
      <c r="D145" s="5"/>
    </row>
    <row r="146" spans="1:7" x14ac:dyDescent="0.25">
      <c r="A146" s="1" t="s">
        <v>41</v>
      </c>
      <c r="B146" s="1" t="s">
        <v>42</v>
      </c>
      <c r="C146" s="1" t="s">
        <v>27</v>
      </c>
      <c r="D146" s="1" t="s">
        <v>36</v>
      </c>
      <c r="E146" s="1" t="s">
        <v>37</v>
      </c>
      <c r="F146" s="1" t="s">
        <v>38</v>
      </c>
      <c r="G146" s="1" t="s">
        <v>39</v>
      </c>
    </row>
    <row r="147" spans="1:7" x14ac:dyDescent="0.25">
      <c r="A147" s="1">
        <v>1</v>
      </c>
      <c r="B147" s="1" t="s">
        <v>43</v>
      </c>
      <c r="C147" s="1">
        <v>0</v>
      </c>
      <c r="D147" s="1">
        <v>0</v>
      </c>
      <c r="E147" s="1">
        <f>D147^2</f>
        <v>0</v>
      </c>
      <c r="F147">
        <f>E152-D152</f>
        <v>6</v>
      </c>
      <c r="G147">
        <f>D152^2-D152</f>
        <v>6</v>
      </c>
    </row>
    <row r="148" spans="1:7" x14ac:dyDescent="0.25">
      <c r="A148" s="1">
        <v>2</v>
      </c>
      <c r="B148" s="1" t="s">
        <v>44</v>
      </c>
      <c r="C148" s="1">
        <v>0</v>
      </c>
      <c r="D148" s="1">
        <v>0</v>
      </c>
      <c r="E148" s="1">
        <f t="shared" ref="E148:E151" si="13">D148^2</f>
        <v>0</v>
      </c>
    </row>
    <row r="149" spans="1:7" x14ac:dyDescent="0.25">
      <c r="A149" s="1">
        <v>3</v>
      </c>
      <c r="B149" s="1" t="s">
        <v>45</v>
      </c>
      <c r="C149" s="1">
        <v>0</v>
      </c>
      <c r="D149" s="1">
        <v>0</v>
      </c>
      <c r="E149" s="1">
        <f t="shared" si="13"/>
        <v>0</v>
      </c>
    </row>
    <row r="150" spans="1:7" x14ac:dyDescent="0.25">
      <c r="A150" s="1">
        <v>4</v>
      </c>
      <c r="B150" s="1" t="s">
        <v>46</v>
      </c>
      <c r="C150" s="1">
        <v>0</v>
      </c>
      <c r="D150" s="1">
        <v>0</v>
      </c>
      <c r="E150" s="1">
        <f t="shared" si="13"/>
        <v>0</v>
      </c>
    </row>
    <row r="151" spans="1:7" x14ac:dyDescent="0.25">
      <c r="A151" s="1">
        <v>5</v>
      </c>
      <c r="B151" s="1" t="s">
        <v>47</v>
      </c>
      <c r="C151" s="1">
        <v>3</v>
      </c>
      <c r="D151" s="1">
        <v>3</v>
      </c>
      <c r="E151" s="1">
        <f t="shared" si="13"/>
        <v>9</v>
      </c>
    </row>
    <row r="152" spans="1:7" x14ac:dyDescent="0.25">
      <c r="C152" s="1" t="s">
        <v>26</v>
      </c>
      <c r="D152" s="1">
        <f>SUM(D147:D151)</f>
        <v>3</v>
      </c>
      <c r="E152" s="1">
        <f>SUM(E147:E151)</f>
        <v>9</v>
      </c>
    </row>
    <row r="154" spans="1:7" x14ac:dyDescent="0.25">
      <c r="C154" s="1" t="s">
        <v>40</v>
      </c>
      <c r="D154" s="1">
        <f>E154*A151</f>
        <v>5</v>
      </c>
      <c r="E154" s="1">
        <f>F147/G147</f>
        <v>1</v>
      </c>
    </row>
    <row r="156" spans="1:7" x14ac:dyDescent="0.25">
      <c r="A156" s="5" t="s">
        <v>16</v>
      </c>
      <c r="B156" s="5"/>
      <c r="C156" s="5"/>
      <c r="D156" s="5"/>
    </row>
    <row r="157" spans="1:7" x14ac:dyDescent="0.25">
      <c r="A157" s="1" t="s">
        <v>41</v>
      </c>
      <c r="B157" s="1" t="s">
        <v>42</v>
      </c>
      <c r="C157" s="1" t="s">
        <v>27</v>
      </c>
      <c r="D157" s="1" t="s">
        <v>36</v>
      </c>
      <c r="E157" s="1" t="s">
        <v>37</v>
      </c>
      <c r="F157" s="1" t="s">
        <v>38</v>
      </c>
      <c r="G157" s="1" t="s">
        <v>39</v>
      </c>
    </row>
    <row r="158" spans="1:7" x14ac:dyDescent="0.25">
      <c r="A158" s="1">
        <v>1</v>
      </c>
      <c r="B158" s="1" t="s">
        <v>43</v>
      </c>
      <c r="C158" s="1">
        <v>0</v>
      </c>
      <c r="D158" s="1">
        <v>0</v>
      </c>
      <c r="E158" s="1">
        <f>D158^2</f>
        <v>0</v>
      </c>
      <c r="F158">
        <f>E163-D163</f>
        <v>200</v>
      </c>
      <c r="G158">
        <f>D163^2-D163</f>
        <v>420</v>
      </c>
    </row>
    <row r="159" spans="1:7" x14ac:dyDescent="0.25">
      <c r="A159" s="1">
        <v>2</v>
      </c>
      <c r="B159" s="1" t="s">
        <v>44</v>
      </c>
      <c r="C159" s="1">
        <v>10</v>
      </c>
      <c r="D159" s="1">
        <v>10</v>
      </c>
      <c r="E159" s="1">
        <f t="shared" ref="E159:E161" si="14">D159^2</f>
        <v>100</v>
      </c>
    </row>
    <row r="160" spans="1:7" x14ac:dyDescent="0.25">
      <c r="A160" s="1">
        <v>3</v>
      </c>
      <c r="B160" s="1" t="s">
        <v>45</v>
      </c>
      <c r="C160" s="1">
        <v>0</v>
      </c>
      <c r="D160" s="1">
        <v>0</v>
      </c>
      <c r="E160" s="1">
        <f t="shared" si="14"/>
        <v>0</v>
      </c>
    </row>
    <row r="161" spans="1:7" x14ac:dyDescent="0.25">
      <c r="A161" s="1">
        <v>4</v>
      </c>
      <c r="B161" s="1" t="s">
        <v>46</v>
      </c>
      <c r="C161" s="1">
        <v>0</v>
      </c>
      <c r="D161" s="1">
        <v>0</v>
      </c>
      <c r="E161" s="1">
        <f t="shared" si="14"/>
        <v>0</v>
      </c>
    </row>
    <row r="162" spans="1:7" x14ac:dyDescent="0.25">
      <c r="A162" s="1">
        <v>5</v>
      </c>
      <c r="B162" s="1" t="s">
        <v>47</v>
      </c>
      <c r="C162" s="1">
        <v>11</v>
      </c>
      <c r="D162" s="1">
        <v>11</v>
      </c>
      <c r="E162" s="1">
        <f>D162^2</f>
        <v>121</v>
      </c>
    </row>
    <row r="163" spans="1:7" x14ac:dyDescent="0.25">
      <c r="C163" s="1" t="s">
        <v>26</v>
      </c>
      <c r="D163" s="1">
        <f>SUM(D158:D162)</f>
        <v>21</v>
      </c>
      <c r="E163" s="1">
        <f>SUM(E158:E162)</f>
        <v>221</v>
      </c>
    </row>
    <row r="165" spans="1:7" x14ac:dyDescent="0.25">
      <c r="C165" s="1" t="s">
        <v>40</v>
      </c>
      <c r="D165" s="1">
        <f>E165*A162</f>
        <v>2.3809523809523809</v>
      </c>
      <c r="E165" s="1">
        <f>F158/G158</f>
        <v>0.47619047619047616</v>
      </c>
    </row>
    <row r="167" spans="1:7" x14ac:dyDescent="0.25">
      <c r="A167" s="5" t="s">
        <v>62</v>
      </c>
      <c r="B167" s="5"/>
      <c r="C167" s="5"/>
      <c r="D167" s="5"/>
    </row>
    <row r="168" spans="1:7" x14ac:dyDescent="0.25">
      <c r="A168" s="1" t="s">
        <v>41</v>
      </c>
      <c r="B168" s="1" t="s">
        <v>42</v>
      </c>
      <c r="C168" s="1" t="s">
        <v>27</v>
      </c>
      <c r="D168" s="1" t="s">
        <v>36</v>
      </c>
      <c r="E168" s="1" t="s">
        <v>37</v>
      </c>
      <c r="F168" s="1" t="s">
        <v>38</v>
      </c>
      <c r="G168" s="1" t="s">
        <v>39</v>
      </c>
    </row>
    <row r="169" spans="1:7" x14ac:dyDescent="0.25">
      <c r="A169" s="1">
        <v>1</v>
      </c>
      <c r="B169" s="1" t="s">
        <v>43</v>
      </c>
      <c r="C169" s="1">
        <v>0</v>
      </c>
      <c r="D169" s="1">
        <v>0</v>
      </c>
      <c r="E169" s="1">
        <f>D169^2</f>
        <v>0</v>
      </c>
      <c r="F169">
        <f>E174-D174</f>
        <v>0</v>
      </c>
      <c r="G169">
        <f>D174^2-D174</f>
        <v>0</v>
      </c>
    </row>
    <row r="170" spans="1:7" x14ac:dyDescent="0.25">
      <c r="A170" s="1">
        <v>2</v>
      </c>
      <c r="B170" s="1" t="s">
        <v>44</v>
      </c>
      <c r="C170" s="1">
        <v>0</v>
      </c>
      <c r="D170" s="1">
        <v>0</v>
      </c>
      <c r="E170" s="1">
        <f t="shared" ref="E170:E172" si="15">D170^2</f>
        <v>0</v>
      </c>
    </row>
    <row r="171" spans="1:7" x14ac:dyDescent="0.25">
      <c r="A171" s="1">
        <v>3</v>
      </c>
      <c r="B171" s="1" t="s">
        <v>45</v>
      </c>
      <c r="C171" s="1">
        <v>0</v>
      </c>
      <c r="D171" s="1">
        <v>0</v>
      </c>
      <c r="E171" s="1">
        <f t="shared" si="15"/>
        <v>0</v>
      </c>
    </row>
    <row r="172" spans="1:7" x14ac:dyDescent="0.25">
      <c r="A172" s="1">
        <v>4</v>
      </c>
      <c r="B172" s="1" t="s">
        <v>46</v>
      </c>
      <c r="C172" s="1">
        <v>0</v>
      </c>
      <c r="D172" s="1">
        <v>0</v>
      </c>
      <c r="E172" s="1">
        <f t="shared" si="15"/>
        <v>0</v>
      </c>
    </row>
    <row r="173" spans="1:7" x14ac:dyDescent="0.25">
      <c r="A173" s="1">
        <v>5</v>
      </c>
      <c r="B173" s="1" t="s">
        <v>47</v>
      </c>
      <c r="C173" s="1">
        <v>1</v>
      </c>
      <c r="D173" s="1">
        <v>1</v>
      </c>
      <c r="E173" s="1">
        <f>D173^2</f>
        <v>1</v>
      </c>
    </row>
    <row r="174" spans="1:7" x14ac:dyDescent="0.25">
      <c r="C174" s="1" t="s">
        <v>26</v>
      </c>
      <c r="D174" s="1">
        <f>SUM(D169:D173)</f>
        <v>1</v>
      </c>
      <c r="E174" s="1">
        <f>SUM(E169:E173)</f>
        <v>1</v>
      </c>
    </row>
    <row r="176" spans="1:7" x14ac:dyDescent="0.25">
      <c r="C176" s="1" t="s">
        <v>40</v>
      </c>
      <c r="D176" s="1">
        <f>E176*A173</f>
        <v>0</v>
      </c>
      <c r="E176" s="1">
        <v>0</v>
      </c>
    </row>
    <row r="178" spans="1:7" x14ac:dyDescent="0.25">
      <c r="A178" s="5" t="s">
        <v>18</v>
      </c>
      <c r="B178" s="5"/>
      <c r="C178" s="5"/>
      <c r="D178" s="5"/>
    </row>
    <row r="179" spans="1:7" x14ac:dyDescent="0.25">
      <c r="A179" s="1" t="s">
        <v>41</v>
      </c>
      <c r="B179" s="1" t="s">
        <v>42</v>
      </c>
      <c r="C179" s="1" t="s">
        <v>27</v>
      </c>
      <c r="D179" s="1" t="s">
        <v>36</v>
      </c>
      <c r="E179" s="1" t="s">
        <v>37</v>
      </c>
      <c r="F179" s="1" t="s">
        <v>38</v>
      </c>
      <c r="G179" s="1" t="s">
        <v>39</v>
      </c>
    </row>
    <row r="180" spans="1:7" x14ac:dyDescent="0.25">
      <c r="A180" s="1">
        <v>1</v>
      </c>
      <c r="B180" s="1" t="s">
        <v>43</v>
      </c>
      <c r="C180" s="1">
        <v>5</v>
      </c>
      <c r="D180" s="1">
        <v>5</v>
      </c>
      <c r="E180" s="1">
        <f>D180^2</f>
        <v>25</v>
      </c>
      <c r="F180">
        <f>E185-D185</f>
        <v>572</v>
      </c>
      <c r="G180">
        <f>D185^2-D185</f>
        <v>812</v>
      </c>
    </row>
    <row r="181" spans="1:7" x14ac:dyDescent="0.25">
      <c r="A181" s="1">
        <v>2</v>
      </c>
      <c r="B181" s="1" t="s">
        <v>44</v>
      </c>
      <c r="C181" s="1">
        <v>0</v>
      </c>
      <c r="D181" s="1">
        <v>0</v>
      </c>
      <c r="E181" s="1">
        <f t="shared" ref="E181:E184" si="16">D181^2</f>
        <v>0</v>
      </c>
    </row>
    <row r="182" spans="1:7" x14ac:dyDescent="0.25">
      <c r="A182" s="1">
        <v>3</v>
      </c>
      <c r="B182" s="1" t="s">
        <v>45</v>
      </c>
      <c r="C182" s="1">
        <v>0</v>
      </c>
      <c r="D182" s="1">
        <v>0</v>
      </c>
      <c r="E182" s="1">
        <f t="shared" si="16"/>
        <v>0</v>
      </c>
    </row>
    <row r="183" spans="1:7" x14ac:dyDescent="0.25">
      <c r="A183" s="1">
        <v>4</v>
      </c>
      <c r="B183" s="1" t="s">
        <v>46</v>
      </c>
      <c r="C183" s="1">
        <v>24</v>
      </c>
      <c r="D183" s="1">
        <v>24</v>
      </c>
      <c r="E183" s="1">
        <f t="shared" si="16"/>
        <v>576</v>
      </c>
    </row>
    <row r="184" spans="1:7" x14ac:dyDescent="0.25">
      <c r="A184" s="1">
        <v>5</v>
      </c>
      <c r="B184" s="1" t="s">
        <v>47</v>
      </c>
      <c r="C184" s="1">
        <v>0</v>
      </c>
      <c r="D184" s="1">
        <v>0</v>
      </c>
      <c r="E184" s="1">
        <f t="shared" si="16"/>
        <v>0</v>
      </c>
    </row>
    <row r="185" spans="1:7" x14ac:dyDescent="0.25">
      <c r="C185" s="1" t="s">
        <v>26</v>
      </c>
      <c r="D185" s="1">
        <f>SUM(D180:D184)</f>
        <v>29</v>
      </c>
      <c r="E185" s="1">
        <f>SUM(E180:E184)</f>
        <v>601</v>
      </c>
    </row>
    <row r="187" spans="1:7" x14ac:dyDescent="0.25">
      <c r="C187" s="1" t="s">
        <v>40</v>
      </c>
      <c r="D187" s="1">
        <f>E187*A184</f>
        <v>3.5221674876847291</v>
      </c>
      <c r="E187" s="1">
        <f>F180/G180</f>
        <v>0.70443349753694584</v>
      </c>
    </row>
    <row r="189" spans="1:7" x14ac:dyDescent="0.25">
      <c r="A189" s="5" t="s">
        <v>63</v>
      </c>
      <c r="B189" s="5"/>
      <c r="C189" s="5"/>
      <c r="D189" s="5"/>
    </row>
    <row r="190" spans="1:7" x14ac:dyDescent="0.25">
      <c r="A190" s="1" t="s">
        <v>41</v>
      </c>
      <c r="B190" s="1" t="s">
        <v>42</v>
      </c>
      <c r="C190" s="1" t="s">
        <v>27</v>
      </c>
      <c r="D190" s="1" t="s">
        <v>36</v>
      </c>
      <c r="E190" s="1" t="s">
        <v>37</v>
      </c>
      <c r="F190" s="1" t="s">
        <v>38</v>
      </c>
      <c r="G190" s="1" t="s">
        <v>39</v>
      </c>
    </row>
    <row r="191" spans="1:7" x14ac:dyDescent="0.25">
      <c r="A191" s="1">
        <v>1</v>
      </c>
      <c r="B191" s="1" t="s">
        <v>43</v>
      </c>
      <c r="C191" s="1">
        <v>2</v>
      </c>
      <c r="D191" s="1">
        <v>2</v>
      </c>
      <c r="E191" s="1">
        <f>D191^2</f>
        <v>4</v>
      </c>
      <c r="F191">
        <f>E196-D196</f>
        <v>366</v>
      </c>
      <c r="G191">
        <f>D196^2-D196</f>
        <v>870</v>
      </c>
    </row>
    <row r="192" spans="1:7" x14ac:dyDescent="0.25">
      <c r="A192" s="1">
        <v>2</v>
      </c>
      <c r="B192" s="1" t="s">
        <v>44</v>
      </c>
      <c r="C192" s="1">
        <v>18</v>
      </c>
      <c r="D192" s="1">
        <v>18</v>
      </c>
      <c r="E192" s="1">
        <f t="shared" ref="E192:E195" si="17">D192^2</f>
        <v>324</v>
      </c>
    </row>
    <row r="193" spans="1:7" x14ac:dyDescent="0.25">
      <c r="A193" s="1">
        <v>3</v>
      </c>
      <c r="B193" s="1" t="s">
        <v>45</v>
      </c>
      <c r="C193" s="1">
        <v>0</v>
      </c>
      <c r="D193" s="1">
        <v>0</v>
      </c>
      <c r="E193" s="1">
        <f t="shared" si="17"/>
        <v>0</v>
      </c>
    </row>
    <row r="194" spans="1:7" x14ac:dyDescent="0.25">
      <c r="A194" s="1">
        <v>4</v>
      </c>
      <c r="B194" s="1" t="s">
        <v>46</v>
      </c>
      <c r="C194" s="1">
        <v>2</v>
      </c>
      <c r="D194" s="1">
        <v>2</v>
      </c>
      <c r="E194" s="1">
        <f t="shared" si="17"/>
        <v>4</v>
      </c>
    </row>
    <row r="195" spans="1:7" x14ac:dyDescent="0.25">
      <c r="A195" s="1">
        <v>5</v>
      </c>
      <c r="B195" s="1" t="s">
        <v>47</v>
      </c>
      <c r="C195" s="1">
        <v>8</v>
      </c>
      <c r="D195" s="1">
        <v>8</v>
      </c>
      <c r="E195" s="1">
        <f t="shared" si="17"/>
        <v>64</v>
      </c>
    </row>
    <row r="196" spans="1:7" x14ac:dyDescent="0.25">
      <c r="C196" s="1" t="s">
        <v>26</v>
      </c>
      <c r="D196" s="1">
        <f>SUM(D191:D195)</f>
        <v>30</v>
      </c>
      <c r="E196" s="1">
        <f>SUM(E191:E195)</f>
        <v>396</v>
      </c>
    </row>
    <row r="198" spans="1:7" x14ac:dyDescent="0.25">
      <c r="C198" s="1" t="s">
        <v>40</v>
      </c>
      <c r="D198" s="1">
        <f>E198*A195</f>
        <v>2.103448275862069</v>
      </c>
      <c r="E198" s="1">
        <f>F191/G191</f>
        <v>0.4206896551724138</v>
      </c>
    </row>
    <row r="200" spans="1:7" x14ac:dyDescent="0.25">
      <c r="A200" s="5" t="s">
        <v>64</v>
      </c>
      <c r="B200" s="5"/>
      <c r="C200" s="5"/>
      <c r="D200" s="5"/>
    </row>
    <row r="201" spans="1:7" x14ac:dyDescent="0.25">
      <c r="A201" s="1" t="s">
        <v>41</v>
      </c>
      <c r="B201" s="1" t="s">
        <v>42</v>
      </c>
      <c r="C201" s="1" t="s">
        <v>27</v>
      </c>
      <c r="D201" s="1" t="s">
        <v>36</v>
      </c>
      <c r="E201" s="1" t="s">
        <v>37</v>
      </c>
      <c r="F201" s="1" t="s">
        <v>38</v>
      </c>
      <c r="G201" s="1" t="s">
        <v>39</v>
      </c>
    </row>
    <row r="202" spans="1:7" x14ac:dyDescent="0.25">
      <c r="A202" s="1">
        <v>1</v>
      </c>
      <c r="B202" s="1" t="s">
        <v>43</v>
      </c>
      <c r="C202" s="1">
        <v>0</v>
      </c>
      <c r="D202" s="1">
        <v>0</v>
      </c>
      <c r="E202" s="1">
        <f>D202^2</f>
        <v>0</v>
      </c>
      <c r="F202">
        <f>E207-D207</f>
        <v>0</v>
      </c>
      <c r="G202">
        <v>0</v>
      </c>
    </row>
    <row r="203" spans="1:7" x14ac:dyDescent="0.25">
      <c r="A203" s="1">
        <v>2</v>
      </c>
      <c r="B203" s="1" t="s">
        <v>44</v>
      </c>
      <c r="C203" s="1">
        <v>0</v>
      </c>
      <c r="D203" s="1">
        <v>0</v>
      </c>
      <c r="E203" s="1">
        <f t="shared" ref="E203:E206" si="18">D203^2</f>
        <v>0</v>
      </c>
    </row>
    <row r="204" spans="1:7" x14ac:dyDescent="0.25">
      <c r="A204" s="1">
        <v>3</v>
      </c>
      <c r="B204" s="1" t="s">
        <v>45</v>
      </c>
      <c r="C204" s="1">
        <v>0</v>
      </c>
      <c r="D204" s="1">
        <v>0</v>
      </c>
      <c r="E204" s="1">
        <f t="shared" si="18"/>
        <v>0</v>
      </c>
    </row>
    <row r="205" spans="1:7" x14ac:dyDescent="0.25">
      <c r="A205" s="1">
        <v>4</v>
      </c>
      <c r="B205" s="1" t="s">
        <v>46</v>
      </c>
      <c r="C205" s="1">
        <v>0</v>
      </c>
      <c r="D205" s="1">
        <v>0</v>
      </c>
      <c r="E205" s="1">
        <f t="shared" si="18"/>
        <v>0</v>
      </c>
    </row>
    <row r="206" spans="1:7" x14ac:dyDescent="0.25">
      <c r="A206" s="1">
        <v>5</v>
      </c>
      <c r="B206" s="1" t="s">
        <v>47</v>
      </c>
      <c r="C206" s="1">
        <v>1</v>
      </c>
      <c r="D206" s="1">
        <v>1</v>
      </c>
      <c r="E206" s="1">
        <f t="shared" si="18"/>
        <v>1</v>
      </c>
    </row>
    <row r="207" spans="1:7" x14ac:dyDescent="0.25">
      <c r="C207" s="1" t="s">
        <v>26</v>
      </c>
      <c r="D207" s="1">
        <f>SUM(D202:D206)</f>
        <v>1</v>
      </c>
      <c r="E207" s="1">
        <f>SUM(E202:E206)</f>
        <v>1</v>
      </c>
    </row>
    <row r="209" spans="1:7" x14ac:dyDescent="0.25">
      <c r="C209" s="1" t="s">
        <v>40</v>
      </c>
      <c r="D209" s="1">
        <f>E209*A206</f>
        <v>0</v>
      </c>
      <c r="E209" s="1">
        <v>0</v>
      </c>
    </row>
    <row r="211" spans="1:7" x14ac:dyDescent="0.25">
      <c r="A211" s="5" t="s">
        <v>65</v>
      </c>
      <c r="B211" s="5"/>
      <c r="C211" s="5"/>
      <c r="D211" s="5"/>
    </row>
    <row r="212" spans="1:7" x14ac:dyDescent="0.25">
      <c r="A212" s="1" t="s">
        <v>41</v>
      </c>
      <c r="B212" s="1" t="s">
        <v>42</v>
      </c>
      <c r="C212" s="1" t="s">
        <v>27</v>
      </c>
      <c r="D212" s="1" t="s">
        <v>36</v>
      </c>
      <c r="E212" s="1" t="s">
        <v>37</v>
      </c>
      <c r="F212" s="1" t="s">
        <v>38</v>
      </c>
      <c r="G212" s="1" t="s">
        <v>39</v>
      </c>
    </row>
    <row r="213" spans="1:7" x14ac:dyDescent="0.25">
      <c r="A213" s="1">
        <v>1</v>
      </c>
      <c r="B213" s="1" t="s">
        <v>43</v>
      </c>
      <c r="C213" s="1">
        <v>4</v>
      </c>
      <c r="D213" s="1">
        <v>4</v>
      </c>
      <c r="E213" s="1">
        <f>D213^2</f>
        <v>16</v>
      </c>
      <c r="F213">
        <f>E218-D218</f>
        <v>16</v>
      </c>
      <c r="G213">
        <f>D218^2-D218</f>
        <v>56</v>
      </c>
    </row>
    <row r="214" spans="1:7" x14ac:dyDescent="0.25">
      <c r="A214" s="1">
        <v>2</v>
      </c>
      <c r="B214" s="1" t="s">
        <v>44</v>
      </c>
      <c r="C214" s="1">
        <v>2</v>
      </c>
      <c r="D214" s="1">
        <v>2</v>
      </c>
      <c r="E214" s="1">
        <f t="shared" ref="E214:E217" si="19">D214^2</f>
        <v>4</v>
      </c>
    </row>
    <row r="215" spans="1:7" x14ac:dyDescent="0.25">
      <c r="A215" s="1">
        <v>3</v>
      </c>
      <c r="B215" s="1" t="s">
        <v>45</v>
      </c>
      <c r="C215" s="1">
        <v>0</v>
      </c>
      <c r="D215" s="1">
        <v>0</v>
      </c>
      <c r="E215" s="1">
        <f t="shared" si="19"/>
        <v>0</v>
      </c>
    </row>
    <row r="216" spans="1:7" x14ac:dyDescent="0.25">
      <c r="A216" s="1">
        <v>4</v>
      </c>
      <c r="B216" s="1" t="s">
        <v>46</v>
      </c>
      <c r="C216" s="1">
        <v>2</v>
      </c>
      <c r="D216" s="1">
        <v>2</v>
      </c>
      <c r="E216" s="1">
        <f t="shared" si="19"/>
        <v>4</v>
      </c>
    </row>
    <row r="217" spans="1:7" x14ac:dyDescent="0.25">
      <c r="A217" s="1">
        <v>5</v>
      </c>
      <c r="B217" s="1" t="s">
        <v>47</v>
      </c>
      <c r="C217" s="1">
        <v>0</v>
      </c>
      <c r="D217" s="1">
        <v>0</v>
      </c>
      <c r="E217" s="1">
        <f t="shared" si="19"/>
        <v>0</v>
      </c>
    </row>
    <row r="218" spans="1:7" x14ac:dyDescent="0.25">
      <c r="C218" s="1" t="s">
        <v>26</v>
      </c>
      <c r="D218" s="1">
        <f>SUM(D213:D217)</f>
        <v>8</v>
      </c>
      <c r="E218" s="1">
        <f>SUM(E213:E217)</f>
        <v>24</v>
      </c>
    </row>
    <row r="220" spans="1:7" x14ac:dyDescent="0.25">
      <c r="C220" s="1" t="s">
        <v>40</v>
      </c>
      <c r="D220" s="1">
        <f>E220*A217</f>
        <v>1.4285714285714284</v>
      </c>
      <c r="E220" s="1">
        <f>F213/G213</f>
        <v>0.2857142857142857</v>
      </c>
    </row>
    <row r="222" spans="1:7" x14ac:dyDescent="0.25">
      <c r="A222" s="5" t="s">
        <v>66</v>
      </c>
      <c r="B222" s="5"/>
      <c r="C222" s="5"/>
      <c r="D222" s="5"/>
    </row>
    <row r="223" spans="1:7" x14ac:dyDescent="0.25">
      <c r="A223" s="1" t="s">
        <v>41</v>
      </c>
      <c r="B223" s="1" t="s">
        <v>42</v>
      </c>
      <c r="C223" s="1" t="s">
        <v>27</v>
      </c>
      <c r="D223" s="1" t="s">
        <v>36</v>
      </c>
      <c r="E223" s="1" t="s">
        <v>37</v>
      </c>
      <c r="F223" s="1" t="s">
        <v>38</v>
      </c>
      <c r="G223" s="1" t="s">
        <v>39</v>
      </c>
    </row>
    <row r="224" spans="1:7" x14ac:dyDescent="0.25">
      <c r="A224" s="1">
        <v>1</v>
      </c>
      <c r="B224" s="1" t="s">
        <v>43</v>
      </c>
      <c r="C224" s="1">
        <v>2</v>
      </c>
      <c r="D224" s="1">
        <v>2</v>
      </c>
      <c r="E224" s="1">
        <f>D224^2</f>
        <v>4</v>
      </c>
      <c r="F224">
        <f>E229-D229</f>
        <v>6</v>
      </c>
      <c r="G224">
        <f>D229^2-D229</f>
        <v>42</v>
      </c>
    </row>
    <row r="225" spans="1:7" x14ac:dyDescent="0.25">
      <c r="A225" s="1">
        <v>2</v>
      </c>
      <c r="B225" s="1" t="s">
        <v>44</v>
      </c>
      <c r="C225" s="1">
        <v>1</v>
      </c>
      <c r="D225" s="1">
        <v>1</v>
      </c>
      <c r="E225" s="1">
        <f t="shared" ref="E225:E228" si="20">D225^2</f>
        <v>1</v>
      </c>
    </row>
    <row r="226" spans="1:7" x14ac:dyDescent="0.25">
      <c r="A226" s="1">
        <v>3</v>
      </c>
      <c r="B226" s="1" t="s">
        <v>45</v>
      </c>
      <c r="C226" s="1">
        <v>2</v>
      </c>
      <c r="D226" s="1">
        <v>2</v>
      </c>
      <c r="E226" s="1">
        <f t="shared" si="20"/>
        <v>4</v>
      </c>
    </row>
    <row r="227" spans="1:7" x14ac:dyDescent="0.25">
      <c r="A227" s="1">
        <v>4</v>
      </c>
      <c r="B227" s="1" t="s">
        <v>46</v>
      </c>
      <c r="C227" s="1">
        <v>0</v>
      </c>
      <c r="D227" s="1">
        <v>0</v>
      </c>
      <c r="E227" s="1">
        <f t="shared" si="20"/>
        <v>0</v>
      </c>
    </row>
    <row r="228" spans="1:7" x14ac:dyDescent="0.25">
      <c r="A228" s="1">
        <v>5</v>
      </c>
      <c r="B228" s="1" t="s">
        <v>47</v>
      </c>
      <c r="C228" s="1">
        <v>2</v>
      </c>
      <c r="D228" s="1">
        <v>2</v>
      </c>
      <c r="E228" s="1">
        <f t="shared" si="20"/>
        <v>4</v>
      </c>
    </row>
    <row r="229" spans="1:7" x14ac:dyDescent="0.25">
      <c r="C229" s="1" t="s">
        <v>26</v>
      </c>
      <c r="D229" s="1">
        <f>SUM(D224:D228)</f>
        <v>7</v>
      </c>
      <c r="E229" s="1">
        <f>SUM(E224:E228)</f>
        <v>13</v>
      </c>
    </row>
    <row r="231" spans="1:7" x14ac:dyDescent="0.25">
      <c r="C231" s="1" t="s">
        <v>40</v>
      </c>
      <c r="D231" s="1">
        <f>E231*A228</f>
        <v>0.71428571428571419</v>
      </c>
      <c r="E231" s="1">
        <f>F224/G224</f>
        <v>0.14285714285714285</v>
      </c>
    </row>
    <row r="233" spans="1:7" x14ac:dyDescent="0.25">
      <c r="A233" s="5" t="s">
        <v>67</v>
      </c>
      <c r="B233" s="5"/>
      <c r="C233" s="5"/>
      <c r="D233" s="5"/>
    </row>
    <row r="234" spans="1:7" x14ac:dyDescent="0.25">
      <c r="A234" s="1" t="s">
        <v>41</v>
      </c>
      <c r="B234" s="1" t="s">
        <v>42</v>
      </c>
      <c r="C234" s="1" t="s">
        <v>27</v>
      </c>
      <c r="D234" s="1" t="s">
        <v>36</v>
      </c>
      <c r="E234" s="1" t="s">
        <v>37</v>
      </c>
      <c r="F234" s="1" t="s">
        <v>38</v>
      </c>
      <c r="G234" s="1" t="s">
        <v>39</v>
      </c>
    </row>
    <row r="235" spans="1:7" x14ac:dyDescent="0.25">
      <c r="A235" s="1">
        <v>1</v>
      </c>
      <c r="B235" s="1" t="s">
        <v>43</v>
      </c>
      <c r="C235" s="1">
        <v>1</v>
      </c>
      <c r="D235" s="1">
        <v>1</v>
      </c>
      <c r="E235" s="1">
        <f>D235^2</f>
        <v>1</v>
      </c>
      <c r="F235">
        <f>E240-D240</f>
        <v>124</v>
      </c>
      <c r="G235">
        <f>D240^2-D240</f>
        <v>306</v>
      </c>
    </row>
    <row r="236" spans="1:7" x14ac:dyDescent="0.25">
      <c r="A236" s="1">
        <v>2</v>
      </c>
      <c r="B236" s="1" t="s">
        <v>44</v>
      </c>
      <c r="C236" s="1">
        <v>11</v>
      </c>
      <c r="D236" s="1">
        <v>11</v>
      </c>
      <c r="E236" s="1">
        <f t="shared" ref="E236:E239" si="21">D236^2</f>
        <v>121</v>
      </c>
    </row>
    <row r="237" spans="1:7" x14ac:dyDescent="0.25">
      <c r="A237" s="1">
        <v>3</v>
      </c>
      <c r="B237" s="1" t="s">
        <v>45</v>
      </c>
      <c r="C237" s="1">
        <v>2</v>
      </c>
      <c r="D237" s="1">
        <v>2</v>
      </c>
      <c r="E237" s="1">
        <f t="shared" si="21"/>
        <v>4</v>
      </c>
    </row>
    <row r="238" spans="1:7" x14ac:dyDescent="0.25">
      <c r="A238" s="1">
        <v>4</v>
      </c>
      <c r="B238" s="1" t="s">
        <v>46</v>
      </c>
      <c r="C238" s="1">
        <v>0</v>
      </c>
      <c r="D238" s="1">
        <v>0</v>
      </c>
      <c r="E238" s="1">
        <f t="shared" si="21"/>
        <v>0</v>
      </c>
    </row>
    <row r="239" spans="1:7" x14ac:dyDescent="0.25">
      <c r="A239" s="1">
        <v>5</v>
      </c>
      <c r="B239" s="1" t="s">
        <v>47</v>
      </c>
      <c r="C239" s="1">
        <v>4</v>
      </c>
      <c r="D239" s="1">
        <v>4</v>
      </c>
      <c r="E239" s="1">
        <f t="shared" si="21"/>
        <v>16</v>
      </c>
    </row>
    <row r="240" spans="1:7" x14ac:dyDescent="0.25">
      <c r="C240" s="1" t="s">
        <v>26</v>
      </c>
      <c r="D240" s="1">
        <f>SUM(D235:D239)</f>
        <v>18</v>
      </c>
      <c r="E240" s="1">
        <f>SUM(E235:E239)</f>
        <v>142</v>
      </c>
    </row>
    <row r="242" spans="1:7" x14ac:dyDescent="0.25">
      <c r="C242" s="1" t="s">
        <v>40</v>
      </c>
      <c r="D242" s="1">
        <f>E242*A239</f>
        <v>2.0261437908496731</v>
      </c>
      <c r="E242" s="1">
        <f>F235/G235</f>
        <v>0.40522875816993464</v>
      </c>
    </row>
    <row r="244" spans="1:7" x14ac:dyDescent="0.25">
      <c r="A244" s="5" t="s">
        <v>68</v>
      </c>
      <c r="B244" s="5"/>
      <c r="C244" s="5"/>
      <c r="D244" s="5"/>
    </row>
    <row r="245" spans="1:7" x14ac:dyDescent="0.25">
      <c r="A245" s="1" t="s">
        <v>41</v>
      </c>
      <c r="B245" s="1" t="s">
        <v>42</v>
      </c>
      <c r="C245" s="1" t="s">
        <v>27</v>
      </c>
      <c r="D245" s="1" t="s">
        <v>36</v>
      </c>
      <c r="E245" s="1" t="s">
        <v>37</v>
      </c>
      <c r="F245" s="1" t="s">
        <v>38</v>
      </c>
      <c r="G245" s="1" t="s">
        <v>39</v>
      </c>
    </row>
    <row r="246" spans="1:7" x14ac:dyDescent="0.25">
      <c r="A246" s="1">
        <v>1</v>
      </c>
      <c r="B246" s="1" t="s">
        <v>43</v>
      </c>
      <c r="C246" s="1">
        <v>0</v>
      </c>
      <c r="D246" s="1">
        <v>0</v>
      </c>
      <c r="E246" s="1">
        <f>D246^2</f>
        <v>0</v>
      </c>
      <c r="F246">
        <f>E251-D251</f>
        <v>0</v>
      </c>
      <c r="G246">
        <v>0</v>
      </c>
    </row>
    <row r="247" spans="1:7" x14ac:dyDescent="0.25">
      <c r="A247" s="1">
        <v>2</v>
      </c>
      <c r="B247" s="1" t="s">
        <v>44</v>
      </c>
      <c r="C247" s="1">
        <v>0</v>
      </c>
      <c r="D247" s="1">
        <v>0</v>
      </c>
      <c r="E247" s="1">
        <f t="shared" ref="E247:E250" si="22">D247^2</f>
        <v>0</v>
      </c>
    </row>
    <row r="248" spans="1:7" x14ac:dyDescent="0.25">
      <c r="A248" s="1">
        <v>3</v>
      </c>
      <c r="B248" s="1" t="s">
        <v>45</v>
      </c>
      <c r="C248" s="1">
        <v>0</v>
      </c>
      <c r="D248" s="1">
        <v>0</v>
      </c>
      <c r="E248" s="1">
        <f t="shared" si="22"/>
        <v>0</v>
      </c>
    </row>
    <row r="249" spans="1:7" x14ac:dyDescent="0.25">
      <c r="A249" s="1">
        <v>4</v>
      </c>
      <c r="B249" s="1" t="s">
        <v>46</v>
      </c>
      <c r="C249" s="1">
        <v>1</v>
      </c>
      <c r="D249" s="1">
        <v>1</v>
      </c>
      <c r="E249" s="1">
        <f t="shared" si="22"/>
        <v>1</v>
      </c>
    </row>
    <row r="250" spans="1:7" x14ac:dyDescent="0.25">
      <c r="A250" s="1">
        <v>5</v>
      </c>
      <c r="B250" s="1" t="s">
        <v>47</v>
      </c>
      <c r="C250" s="1">
        <v>0</v>
      </c>
      <c r="D250" s="1">
        <v>0</v>
      </c>
      <c r="E250" s="1">
        <f t="shared" si="22"/>
        <v>0</v>
      </c>
    </row>
    <row r="251" spans="1:7" x14ac:dyDescent="0.25">
      <c r="C251" s="1" t="s">
        <v>26</v>
      </c>
      <c r="D251" s="1">
        <f>SUM(D246:D250)</f>
        <v>1</v>
      </c>
      <c r="E251" s="1">
        <f>SUM(E246:E250)</f>
        <v>1</v>
      </c>
    </row>
    <row r="253" spans="1:7" x14ac:dyDescent="0.25">
      <c r="C253" s="1" t="s">
        <v>40</v>
      </c>
      <c r="D253" s="1">
        <v>0</v>
      </c>
      <c r="E253" s="1">
        <v>0</v>
      </c>
    </row>
    <row r="255" spans="1:7" x14ac:dyDescent="0.25">
      <c r="A255" s="5" t="s">
        <v>69</v>
      </c>
      <c r="B255" s="5"/>
      <c r="C255" s="5"/>
      <c r="D255" s="5"/>
      <c r="E255" s="5"/>
    </row>
    <row r="256" spans="1:7" x14ac:dyDescent="0.25">
      <c r="A256" s="1" t="s">
        <v>41</v>
      </c>
      <c r="B256" s="1" t="s">
        <v>42</v>
      </c>
      <c r="C256" s="1" t="s">
        <v>27</v>
      </c>
      <c r="D256" s="1" t="s">
        <v>36</v>
      </c>
      <c r="E256" s="1" t="s">
        <v>37</v>
      </c>
      <c r="F256" s="1" t="s">
        <v>38</v>
      </c>
      <c r="G256" s="1" t="s">
        <v>39</v>
      </c>
    </row>
    <row r="257" spans="1:7" x14ac:dyDescent="0.25">
      <c r="A257" s="1">
        <v>1</v>
      </c>
      <c r="B257" s="1" t="s">
        <v>43</v>
      </c>
      <c r="C257" s="1">
        <v>0</v>
      </c>
      <c r="D257" s="1">
        <v>0</v>
      </c>
      <c r="E257" s="1">
        <f>D257^2</f>
        <v>0</v>
      </c>
      <c r="F257">
        <f>E262-D262</f>
        <v>2</v>
      </c>
      <c r="G257">
        <f>D262^2-D262</f>
        <v>2</v>
      </c>
    </row>
    <row r="258" spans="1:7" x14ac:dyDescent="0.25">
      <c r="A258" s="1">
        <v>2</v>
      </c>
      <c r="B258" s="1" t="s">
        <v>44</v>
      </c>
      <c r="C258" s="1">
        <v>0</v>
      </c>
      <c r="D258" s="1">
        <v>0</v>
      </c>
      <c r="E258" s="1">
        <f t="shared" ref="E258:E260" si="23">D258^2</f>
        <v>0</v>
      </c>
    </row>
    <row r="259" spans="1:7" x14ac:dyDescent="0.25">
      <c r="A259" s="1">
        <v>3</v>
      </c>
      <c r="B259" s="1" t="s">
        <v>45</v>
      </c>
      <c r="C259" s="1">
        <v>0</v>
      </c>
      <c r="D259" s="1">
        <v>0</v>
      </c>
      <c r="E259" s="1">
        <f t="shared" si="23"/>
        <v>0</v>
      </c>
    </row>
    <row r="260" spans="1:7" x14ac:dyDescent="0.25">
      <c r="A260" s="1">
        <v>4</v>
      </c>
      <c r="B260" s="1" t="s">
        <v>46</v>
      </c>
      <c r="C260" s="1">
        <v>0</v>
      </c>
      <c r="D260" s="1">
        <v>0</v>
      </c>
      <c r="E260" s="1">
        <f t="shared" si="23"/>
        <v>0</v>
      </c>
    </row>
    <row r="261" spans="1:7" x14ac:dyDescent="0.25">
      <c r="A261" s="1">
        <v>5</v>
      </c>
      <c r="B261" s="1" t="s">
        <v>47</v>
      </c>
      <c r="C261" s="1">
        <v>2</v>
      </c>
      <c r="D261" s="1">
        <v>2</v>
      </c>
      <c r="E261" s="1">
        <f>D261^2</f>
        <v>4</v>
      </c>
    </row>
    <row r="262" spans="1:7" x14ac:dyDescent="0.25">
      <c r="C262" s="1" t="s">
        <v>26</v>
      </c>
      <c r="D262" s="1">
        <f>SUM(D257:D261)</f>
        <v>2</v>
      </c>
      <c r="E262" s="1">
        <f>SUM(E257:E261)</f>
        <v>4</v>
      </c>
    </row>
    <row r="264" spans="1:7" x14ac:dyDescent="0.25">
      <c r="C264" s="1" t="s">
        <v>40</v>
      </c>
      <c r="D264" s="1">
        <f>E264*A261</f>
        <v>5</v>
      </c>
      <c r="E264" s="1">
        <f>F257/G257</f>
        <v>1</v>
      </c>
    </row>
  </sheetData>
  <mergeCells count="24">
    <mergeCell ref="A255:E255"/>
    <mergeCell ref="A200:D200"/>
    <mergeCell ref="A211:D211"/>
    <mergeCell ref="A222:D222"/>
    <mergeCell ref="A233:D233"/>
    <mergeCell ref="A244:D244"/>
    <mergeCell ref="A145:D145"/>
    <mergeCell ref="A156:D156"/>
    <mergeCell ref="A167:D167"/>
    <mergeCell ref="A178:D178"/>
    <mergeCell ref="A189:D189"/>
    <mergeCell ref="A90:D90"/>
    <mergeCell ref="A101:D101"/>
    <mergeCell ref="A112:D112"/>
    <mergeCell ref="A123:D123"/>
    <mergeCell ref="A134:D134"/>
    <mergeCell ref="A68:D68"/>
    <mergeCell ref="A79:D79"/>
    <mergeCell ref="A2:D2"/>
    <mergeCell ref="A13:D13"/>
    <mergeCell ref="A24:D24"/>
    <mergeCell ref="A35:D35"/>
    <mergeCell ref="A46:D46"/>
    <mergeCell ref="A57:D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524D-E71D-4FBA-BC7C-923132F9D9AF}">
  <dimension ref="A1:I17"/>
  <sheetViews>
    <sheetView workbookViewId="0">
      <selection activeCell="B3" sqref="B3:B7"/>
    </sheetView>
  </sheetViews>
  <sheetFormatPr defaultRowHeight="15" x14ac:dyDescent="0.25"/>
  <cols>
    <col min="1" max="1" width="9.140625" style="1"/>
    <col min="2" max="2" width="13.5703125" customWidth="1"/>
    <col min="3" max="3" width="14" customWidth="1"/>
    <col min="4" max="4" width="13.42578125" customWidth="1"/>
    <col min="5" max="5" width="16.140625" customWidth="1"/>
    <col min="6" max="6" width="12.85546875" customWidth="1"/>
    <col min="7" max="7" width="15.42578125" customWidth="1"/>
    <col min="8" max="8" width="19.28515625" customWidth="1"/>
  </cols>
  <sheetData>
    <row r="1" spans="1:9" x14ac:dyDescent="0.25">
      <c r="A1" s="5" t="s">
        <v>48</v>
      </c>
      <c r="B1" s="5"/>
      <c r="C1" s="5"/>
      <c r="D1" s="5"/>
      <c r="E1" s="5"/>
      <c r="F1" s="5"/>
      <c r="G1" s="5"/>
    </row>
    <row r="2" spans="1:9" x14ac:dyDescent="0.25">
      <c r="A2" s="1" t="s">
        <v>41</v>
      </c>
      <c r="B2" t="s">
        <v>42</v>
      </c>
      <c r="C2" t="s">
        <v>27</v>
      </c>
      <c r="D2" s="1" t="s">
        <v>36</v>
      </c>
      <c r="E2" s="1" t="s">
        <v>37</v>
      </c>
      <c r="F2" s="1" t="s">
        <v>38</v>
      </c>
      <c r="G2" s="1" t="s">
        <v>39</v>
      </c>
    </row>
    <row r="3" spans="1:9" x14ac:dyDescent="0.25">
      <c r="A3" s="1">
        <v>1</v>
      </c>
      <c r="B3" t="s">
        <v>43</v>
      </c>
      <c r="C3">
        <v>59</v>
      </c>
      <c r="D3">
        <v>59</v>
      </c>
      <c r="E3">
        <f>D3^2</f>
        <v>3481</v>
      </c>
      <c r="F3">
        <f>E8-D8</f>
        <v>32828</v>
      </c>
      <c r="G3">
        <f>D8^2-D8</f>
        <v>158802</v>
      </c>
      <c r="I3" t="s">
        <v>32</v>
      </c>
    </row>
    <row r="4" spans="1:9" x14ac:dyDescent="0.25">
      <c r="A4" s="1">
        <v>2</v>
      </c>
      <c r="B4" t="s">
        <v>44</v>
      </c>
      <c r="C4">
        <v>82</v>
      </c>
      <c r="D4">
        <v>82</v>
      </c>
      <c r="E4">
        <f t="shared" ref="E4:E7" si="0">D4^2</f>
        <v>6724</v>
      </c>
    </row>
    <row r="5" spans="1:9" x14ac:dyDescent="0.25">
      <c r="A5" s="1">
        <v>3</v>
      </c>
      <c r="B5" t="s">
        <v>45</v>
      </c>
      <c r="C5">
        <v>93</v>
      </c>
      <c r="D5">
        <v>93</v>
      </c>
      <c r="E5">
        <f t="shared" si="0"/>
        <v>8649</v>
      </c>
    </row>
    <row r="6" spans="1:9" x14ac:dyDescent="0.25">
      <c r="A6" s="1">
        <v>4</v>
      </c>
      <c r="B6" t="s">
        <v>46</v>
      </c>
      <c r="C6">
        <v>63</v>
      </c>
      <c r="D6">
        <v>63</v>
      </c>
      <c r="E6">
        <f t="shared" si="0"/>
        <v>3969</v>
      </c>
    </row>
    <row r="7" spans="1:9" x14ac:dyDescent="0.25">
      <c r="A7" s="1">
        <v>5</v>
      </c>
      <c r="B7" t="s">
        <v>47</v>
      </c>
      <c r="C7">
        <v>102</v>
      </c>
      <c r="D7">
        <v>102</v>
      </c>
      <c r="E7">
        <f t="shared" si="0"/>
        <v>10404</v>
      </c>
    </row>
    <row r="8" spans="1:9" x14ac:dyDescent="0.25">
      <c r="C8" t="s">
        <v>26</v>
      </c>
      <c r="D8">
        <f>SUM(D3:D7)</f>
        <v>399</v>
      </c>
      <c r="E8">
        <f>SUM(E3:E7)</f>
        <v>33227</v>
      </c>
    </row>
    <row r="11" spans="1:9" x14ac:dyDescent="0.25">
      <c r="F11" t="s">
        <v>40</v>
      </c>
      <c r="G11">
        <f>H11*A7</f>
        <v>1.0336141862193171</v>
      </c>
      <c r="H11">
        <f>F3/G3</f>
        <v>0.20672283724386342</v>
      </c>
    </row>
    <row r="17" spans="8:8" x14ac:dyDescent="0.25">
      <c r="H17" t="s">
        <v>32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8A3F-D094-43C4-8F37-D4EF7C61A223}">
  <dimension ref="A1:K26"/>
  <sheetViews>
    <sheetView tabSelected="1" topLeftCell="A6" workbookViewId="0">
      <selection activeCell="J27" sqref="J27"/>
    </sheetView>
  </sheetViews>
  <sheetFormatPr defaultRowHeight="15" x14ac:dyDescent="0.25"/>
  <cols>
    <col min="1" max="1" width="27.85546875" customWidth="1"/>
    <col min="2" max="5" width="15.85546875" customWidth="1"/>
    <col min="6" max="6" width="18.140625" customWidth="1"/>
    <col min="7" max="7" width="22.5703125" customWidth="1"/>
    <col min="8" max="8" width="18.140625" customWidth="1"/>
    <col min="9" max="9" width="17.42578125" customWidth="1"/>
    <col min="10" max="10" width="18.5703125" customWidth="1"/>
    <col min="11" max="11" width="25.140625" customWidth="1"/>
  </cols>
  <sheetData>
    <row r="1" spans="1:11" x14ac:dyDescent="0.25">
      <c r="A1" s="4" t="s">
        <v>70</v>
      </c>
      <c r="B1" s="4" t="s">
        <v>71</v>
      </c>
      <c r="C1" s="4" t="s">
        <v>76</v>
      </c>
      <c r="D1" s="4" t="s">
        <v>77</v>
      </c>
      <c r="E1" s="4" t="s">
        <v>78</v>
      </c>
      <c r="F1" s="4" t="s">
        <v>72</v>
      </c>
      <c r="G1" s="4" t="s">
        <v>79</v>
      </c>
      <c r="H1" s="4" t="s">
        <v>80</v>
      </c>
      <c r="I1" s="4" t="s">
        <v>73</v>
      </c>
      <c r="J1" s="4" t="s">
        <v>74</v>
      </c>
      <c r="K1" s="4" t="s">
        <v>75</v>
      </c>
    </row>
    <row r="2" spans="1:11" ht="15.75" x14ac:dyDescent="0.25">
      <c r="A2" s="2" t="s">
        <v>2</v>
      </c>
      <c r="B2" s="1">
        <v>5</v>
      </c>
      <c r="C2" s="1">
        <v>5000</v>
      </c>
      <c r="D2" s="1">
        <f>B2/C2</f>
        <v>1E-3</v>
      </c>
      <c r="E2" s="1">
        <f>B26/C2</f>
        <v>7.9799999999999996E-2</v>
      </c>
      <c r="F2">
        <f>D2/E2*100</f>
        <v>1.2531328320802007</v>
      </c>
      <c r="G2" s="1">
        <v>3</v>
      </c>
      <c r="H2" s="1">
        <v>5</v>
      </c>
      <c r="I2">
        <f>G2/H2*100</f>
        <v>60</v>
      </c>
      <c r="J2">
        <f>B2/B26*100</f>
        <v>1.2531328320802004</v>
      </c>
      <c r="K2">
        <f>F2+I2+J2</f>
        <v>62.506265664160395</v>
      </c>
    </row>
    <row r="3" spans="1:11" ht="15.75" x14ac:dyDescent="0.25">
      <c r="A3" s="3" t="s">
        <v>3</v>
      </c>
      <c r="B3" s="1">
        <v>16</v>
      </c>
      <c r="C3" s="1">
        <v>5000</v>
      </c>
      <c r="D3" s="1">
        <f t="shared" ref="D3:D25" si="0">B3/C3</f>
        <v>3.2000000000000002E-3</v>
      </c>
      <c r="E3" s="1"/>
      <c r="F3">
        <f>D3/E2*100</f>
        <v>4.0100250626566423</v>
      </c>
      <c r="G3" s="1">
        <v>2</v>
      </c>
      <c r="H3" s="1"/>
      <c r="I3">
        <f>G3/H2*100</f>
        <v>40</v>
      </c>
      <c r="J3">
        <f>B3/B26*100</f>
        <v>4.0100250626566414</v>
      </c>
      <c r="K3">
        <f t="shared" ref="K3:K25" si="1">F3+I3+J3</f>
        <v>48.02005012531329</v>
      </c>
    </row>
    <row r="4" spans="1:11" ht="15.75" x14ac:dyDescent="0.25">
      <c r="A4" s="3" t="s">
        <v>4</v>
      </c>
      <c r="B4" s="1">
        <v>67</v>
      </c>
      <c r="C4" s="1">
        <v>5000</v>
      </c>
      <c r="D4" s="1">
        <f t="shared" si="0"/>
        <v>1.34E-2</v>
      </c>
      <c r="E4" s="1"/>
      <c r="F4">
        <f>D4/E2*100</f>
        <v>16.791979949874687</v>
      </c>
      <c r="G4" s="1">
        <v>3</v>
      </c>
      <c r="H4" s="1"/>
      <c r="I4">
        <f>G4/H2*100</f>
        <v>60</v>
      </c>
      <c r="J4">
        <f>B4/B26*100</f>
        <v>16.791979949874687</v>
      </c>
      <c r="K4">
        <f t="shared" si="1"/>
        <v>93.583959899749374</v>
      </c>
    </row>
    <row r="5" spans="1:11" ht="15.75" x14ac:dyDescent="0.25">
      <c r="A5" s="2" t="s">
        <v>5</v>
      </c>
      <c r="B5" s="1">
        <v>6</v>
      </c>
      <c r="C5" s="1">
        <v>5000</v>
      </c>
      <c r="D5" s="1">
        <f t="shared" si="0"/>
        <v>1.1999999999999999E-3</v>
      </c>
      <c r="E5" s="1"/>
      <c r="F5">
        <f>D5/E2*100</f>
        <v>1.5037593984962405</v>
      </c>
      <c r="G5" s="1">
        <v>2</v>
      </c>
      <c r="H5" s="1"/>
      <c r="I5">
        <f>G5/H2*100</f>
        <v>40</v>
      </c>
      <c r="J5">
        <f>B5/B26*100</f>
        <v>1.5037593984962405</v>
      </c>
      <c r="K5">
        <f t="shared" si="1"/>
        <v>43.007518796992485</v>
      </c>
    </row>
    <row r="6" spans="1:11" ht="15.75" x14ac:dyDescent="0.25">
      <c r="A6" s="3" t="s">
        <v>6</v>
      </c>
      <c r="B6" s="1">
        <v>5</v>
      </c>
      <c r="C6" s="1">
        <v>5000</v>
      </c>
      <c r="D6" s="1">
        <f t="shared" si="0"/>
        <v>1E-3</v>
      </c>
      <c r="E6" s="1"/>
      <c r="F6">
        <f>D6/E2*100</f>
        <v>1.2531328320802007</v>
      </c>
      <c r="G6" s="1">
        <v>1</v>
      </c>
      <c r="H6" s="1"/>
      <c r="I6">
        <f>G6/H2*100</f>
        <v>20</v>
      </c>
      <c r="J6">
        <f>B6/B26*100</f>
        <v>1.2531328320802004</v>
      </c>
      <c r="K6">
        <f t="shared" si="1"/>
        <v>22.506265664160402</v>
      </c>
    </row>
    <row r="7" spans="1:11" ht="15.75" x14ac:dyDescent="0.25">
      <c r="A7" s="3" t="s">
        <v>7</v>
      </c>
      <c r="B7" s="1">
        <v>2</v>
      </c>
      <c r="C7" s="1">
        <v>5000</v>
      </c>
      <c r="D7" s="1">
        <f t="shared" si="0"/>
        <v>4.0000000000000002E-4</v>
      </c>
      <c r="E7" s="1"/>
      <c r="F7">
        <f>D7/E2*100</f>
        <v>0.50125313283208028</v>
      </c>
      <c r="G7" s="1">
        <v>1</v>
      </c>
      <c r="H7" s="1"/>
      <c r="I7">
        <f>G7/H2*100</f>
        <v>20</v>
      </c>
      <c r="J7">
        <f>B7/B26*100</f>
        <v>0.50125313283208017</v>
      </c>
      <c r="K7">
        <f t="shared" si="1"/>
        <v>21.002506265664159</v>
      </c>
    </row>
    <row r="8" spans="1:11" ht="15.75" x14ac:dyDescent="0.25">
      <c r="A8" s="3" t="s">
        <v>8</v>
      </c>
      <c r="B8" s="1">
        <v>43</v>
      </c>
      <c r="C8" s="1">
        <v>5000</v>
      </c>
      <c r="D8" s="1">
        <f t="shared" si="0"/>
        <v>8.6E-3</v>
      </c>
      <c r="E8" s="1"/>
      <c r="F8">
        <f>D8/E2*100</f>
        <v>10.776942355889725</v>
      </c>
      <c r="G8" s="1">
        <v>4</v>
      </c>
      <c r="H8" s="1"/>
      <c r="I8">
        <f>G8/H2*100</f>
        <v>80</v>
      </c>
      <c r="J8">
        <f>B8/B26*100</f>
        <v>10.776942355889723</v>
      </c>
      <c r="K8">
        <f t="shared" si="1"/>
        <v>101.55388471177946</v>
      </c>
    </row>
    <row r="9" spans="1:11" ht="15.75" x14ac:dyDescent="0.25">
      <c r="A9" s="3" t="s">
        <v>9</v>
      </c>
      <c r="B9" s="1">
        <v>6</v>
      </c>
      <c r="C9" s="1">
        <v>5000</v>
      </c>
      <c r="D9" s="1">
        <f t="shared" si="0"/>
        <v>1.1999999999999999E-3</v>
      </c>
      <c r="E9" s="1"/>
      <c r="F9">
        <f>D9/E2*100</f>
        <v>1.5037593984962405</v>
      </c>
      <c r="G9" s="1">
        <v>1</v>
      </c>
      <c r="H9" s="1"/>
      <c r="I9">
        <f>G9/H2*100</f>
        <v>20</v>
      </c>
      <c r="J9">
        <f>B9/B26*100</f>
        <v>1.5037593984962405</v>
      </c>
      <c r="K9">
        <f t="shared" si="1"/>
        <v>23.007518796992478</v>
      </c>
    </row>
    <row r="10" spans="1:11" ht="15.75" x14ac:dyDescent="0.25">
      <c r="A10" s="3" t="s">
        <v>10</v>
      </c>
      <c r="B10" s="1">
        <v>59</v>
      </c>
      <c r="C10" s="1">
        <v>5000</v>
      </c>
      <c r="D10" s="1">
        <f t="shared" si="0"/>
        <v>1.18E-2</v>
      </c>
      <c r="E10" s="1"/>
      <c r="F10">
        <f>D10/E2*100</f>
        <v>14.786967418546364</v>
      </c>
      <c r="G10" s="1">
        <v>4</v>
      </c>
      <c r="H10" s="1"/>
      <c r="I10">
        <f>G10/H2*100</f>
        <v>80</v>
      </c>
      <c r="J10">
        <f>B10/B26*100</f>
        <v>14.786967418546364</v>
      </c>
      <c r="K10">
        <f t="shared" si="1"/>
        <v>109.57393483709274</v>
      </c>
    </row>
    <row r="11" spans="1:11" ht="15.75" x14ac:dyDescent="0.25">
      <c r="A11" s="2" t="s">
        <v>11</v>
      </c>
      <c r="B11" s="1">
        <v>13</v>
      </c>
      <c r="C11" s="1">
        <v>5000</v>
      </c>
      <c r="D11" s="1">
        <f t="shared" si="0"/>
        <v>2.5999999999999999E-3</v>
      </c>
      <c r="E11" s="1"/>
      <c r="F11">
        <f>D11/E2*100</f>
        <v>3.2581453634085209</v>
      </c>
      <c r="G11" s="1">
        <v>3</v>
      </c>
      <c r="H11" s="1"/>
      <c r="I11">
        <f>G11/H2*100</f>
        <v>60</v>
      </c>
      <c r="J11">
        <f>B11/B26*100</f>
        <v>3.2581453634085209</v>
      </c>
      <c r="K11">
        <f t="shared" si="1"/>
        <v>66.516290726817047</v>
      </c>
    </row>
    <row r="12" spans="1:11" ht="15.75" x14ac:dyDescent="0.25">
      <c r="A12" s="3" t="s">
        <v>12</v>
      </c>
      <c r="B12" s="1">
        <v>8</v>
      </c>
      <c r="C12" s="1">
        <v>5000</v>
      </c>
      <c r="D12" s="1">
        <f t="shared" si="0"/>
        <v>1.6000000000000001E-3</v>
      </c>
      <c r="E12" s="1"/>
      <c r="F12">
        <f>D12/E2*100</f>
        <v>2.0050125313283211</v>
      </c>
      <c r="G12" s="1">
        <v>2</v>
      </c>
      <c r="H12" s="1"/>
      <c r="I12">
        <f>G12/H2*100</f>
        <v>40</v>
      </c>
      <c r="J12">
        <f>B12/B26*100</f>
        <v>2.0050125313283207</v>
      </c>
      <c r="K12">
        <f t="shared" si="1"/>
        <v>44.010025062656638</v>
      </c>
    </row>
    <row r="13" spans="1:11" ht="15.75" x14ac:dyDescent="0.25">
      <c r="A13" s="3" t="s">
        <v>13</v>
      </c>
      <c r="B13" s="1">
        <v>30</v>
      </c>
      <c r="C13" s="1">
        <v>5000</v>
      </c>
      <c r="D13" s="1">
        <f t="shared" si="0"/>
        <v>6.0000000000000001E-3</v>
      </c>
      <c r="E13" s="1"/>
      <c r="F13">
        <f>D13/E2*100</f>
        <v>7.5187969924812039</v>
      </c>
      <c r="G13" s="1">
        <v>3</v>
      </c>
      <c r="H13" s="1"/>
      <c r="I13">
        <f>G13/H2*100</f>
        <v>60</v>
      </c>
      <c r="J13">
        <f>B13/B26*100</f>
        <v>7.518796992481203</v>
      </c>
      <c r="K13">
        <f t="shared" si="1"/>
        <v>75.037593984962399</v>
      </c>
    </row>
    <row r="14" spans="1:11" ht="15.75" x14ac:dyDescent="0.25">
      <c r="A14" s="3" t="s">
        <v>14</v>
      </c>
      <c r="B14" s="1">
        <v>18</v>
      </c>
      <c r="C14" s="1">
        <v>5000</v>
      </c>
      <c r="D14" s="1">
        <f t="shared" si="0"/>
        <v>3.5999999999999999E-3</v>
      </c>
      <c r="E14" s="1"/>
      <c r="F14">
        <f>D14/E2*100</f>
        <v>4.511278195488722</v>
      </c>
      <c r="G14" s="1">
        <v>3</v>
      </c>
      <c r="H14" s="1"/>
      <c r="I14">
        <f>G14/H2*100</f>
        <v>60</v>
      </c>
      <c r="J14">
        <f>B14/B26*100</f>
        <v>4.5112781954887211</v>
      </c>
      <c r="K14">
        <f t="shared" si="1"/>
        <v>69.022556390977456</v>
      </c>
    </row>
    <row r="15" spans="1:11" ht="15.75" x14ac:dyDescent="0.25">
      <c r="A15" s="3" t="s">
        <v>15</v>
      </c>
      <c r="B15" s="1">
        <v>3</v>
      </c>
      <c r="C15" s="1">
        <v>5000</v>
      </c>
      <c r="D15" s="1">
        <f t="shared" si="0"/>
        <v>5.9999999999999995E-4</v>
      </c>
      <c r="E15" s="1"/>
      <c r="F15">
        <f>D15/E2*100</f>
        <v>0.75187969924812026</v>
      </c>
      <c r="G15" s="1">
        <v>1</v>
      </c>
      <c r="H15" s="1"/>
      <c r="I15">
        <f>G15/H2*100</f>
        <v>20</v>
      </c>
      <c r="J15">
        <f>B15/B26*100</f>
        <v>0.75187969924812026</v>
      </c>
      <c r="K15">
        <f t="shared" si="1"/>
        <v>21.503759398496243</v>
      </c>
    </row>
    <row r="16" spans="1:11" ht="15.75" x14ac:dyDescent="0.25">
      <c r="A16" s="2" t="s">
        <v>16</v>
      </c>
      <c r="B16" s="1">
        <v>21</v>
      </c>
      <c r="C16" s="1">
        <v>5000</v>
      </c>
      <c r="D16" s="1">
        <f t="shared" si="0"/>
        <v>4.1999999999999997E-3</v>
      </c>
      <c r="E16" s="1"/>
      <c r="F16">
        <f>D16/E2*100</f>
        <v>5.2631578947368416</v>
      </c>
      <c r="G16" s="1">
        <v>2</v>
      </c>
      <c r="H16" s="1"/>
      <c r="I16">
        <f>G16/H2*100</f>
        <v>40</v>
      </c>
      <c r="J16">
        <f>B16/B26*100</f>
        <v>5.2631578947368416</v>
      </c>
      <c r="K16">
        <f t="shared" si="1"/>
        <v>50.526315789473685</v>
      </c>
    </row>
    <row r="17" spans="1:11" ht="15.75" x14ac:dyDescent="0.25">
      <c r="A17" s="3" t="s">
        <v>17</v>
      </c>
      <c r="B17" s="1">
        <v>1</v>
      </c>
      <c r="C17" s="1">
        <v>5000</v>
      </c>
      <c r="D17" s="1">
        <f t="shared" si="0"/>
        <v>2.0000000000000001E-4</v>
      </c>
      <c r="E17" s="1"/>
      <c r="F17">
        <f>D17/E2*100</f>
        <v>0.25062656641604014</v>
      </c>
      <c r="G17" s="1">
        <v>1</v>
      </c>
      <c r="H17" s="1"/>
      <c r="I17">
        <f>G17/H2*100</f>
        <v>20</v>
      </c>
      <c r="J17">
        <f>B17/B26*100</f>
        <v>0.25062656641604009</v>
      </c>
      <c r="K17">
        <f t="shared" si="1"/>
        <v>20.501253132832083</v>
      </c>
    </row>
    <row r="18" spans="1:11" ht="15.75" x14ac:dyDescent="0.25">
      <c r="A18" s="2" t="s">
        <v>18</v>
      </c>
      <c r="B18" s="1">
        <v>29</v>
      </c>
      <c r="C18" s="1">
        <v>5000</v>
      </c>
      <c r="D18" s="1">
        <f t="shared" si="0"/>
        <v>5.7999999999999996E-3</v>
      </c>
      <c r="E18" s="1"/>
      <c r="F18">
        <f>D18/E2*100</f>
        <v>7.2681704260651623</v>
      </c>
      <c r="G18" s="1">
        <v>2</v>
      </c>
      <c r="H18" s="1"/>
      <c r="I18">
        <f>G18/H2*100</f>
        <v>40</v>
      </c>
      <c r="J18">
        <f>B18/B26*100</f>
        <v>7.2681704260651623</v>
      </c>
      <c r="K18">
        <f t="shared" si="1"/>
        <v>54.536340852130323</v>
      </c>
    </row>
    <row r="19" spans="1:11" ht="15.75" x14ac:dyDescent="0.25">
      <c r="A19" s="3" t="s">
        <v>19</v>
      </c>
      <c r="B19" s="1">
        <v>30</v>
      </c>
      <c r="C19" s="1">
        <v>5000</v>
      </c>
      <c r="D19" s="1">
        <f t="shared" si="0"/>
        <v>6.0000000000000001E-3</v>
      </c>
      <c r="E19" s="1"/>
      <c r="F19">
        <f>D19/E2*100</f>
        <v>7.5187969924812039</v>
      </c>
      <c r="G19" s="1">
        <v>4</v>
      </c>
      <c r="H19" s="1"/>
      <c r="I19">
        <f>G19/H2*100</f>
        <v>80</v>
      </c>
      <c r="J19">
        <f>B19/B26*100</f>
        <v>7.518796992481203</v>
      </c>
      <c r="K19">
        <f t="shared" si="1"/>
        <v>95.037593984962399</v>
      </c>
    </row>
    <row r="20" spans="1:11" ht="15.75" x14ac:dyDescent="0.25">
      <c r="A20" s="2" t="s">
        <v>20</v>
      </c>
      <c r="B20" s="1">
        <v>1</v>
      </c>
      <c r="C20" s="1">
        <v>5000</v>
      </c>
      <c r="D20" s="1">
        <f t="shared" si="0"/>
        <v>2.0000000000000001E-4</v>
      </c>
      <c r="E20" s="1"/>
      <c r="F20">
        <f>D20/E2*100</f>
        <v>0.25062656641604014</v>
      </c>
      <c r="G20" s="1">
        <v>1</v>
      </c>
      <c r="H20" s="1"/>
      <c r="I20">
        <f>G20/H2*100</f>
        <v>20</v>
      </c>
      <c r="J20">
        <f>B20/B26*100</f>
        <v>0.25062656641604009</v>
      </c>
      <c r="K20">
        <f t="shared" si="1"/>
        <v>20.501253132832083</v>
      </c>
    </row>
    <row r="21" spans="1:11" ht="15.75" x14ac:dyDescent="0.25">
      <c r="A21" s="3" t="s">
        <v>21</v>
      </c>
      <c r="B21" s="1">
        <v>8</v>
      </c>
      <c r="C21" s="1">
        <v>5000</v>
      </c>
      <c r="D21" s="1">
        <f t="shared" si="0"/>
        <v>1.6000000000000001E-3</v>
      </c>
      <c r="E21" s="1"/>
      <c r="F21">
        <f>D21/E2*100</f>
        <v>2.0050125313283211</v>
      </c>
      <c r="G21" s="1">
        <v>3</v>
      </c>
      <c r="H21" s="1"/>
      <c r="I21">
        <f>G21/H2*100</f>
        <v>60</v>
      </c>
      <c r="J21">
        <f>B21/B26*100</f>
        <v>2.0050125313283207</v>
      </c>
      <c r="K21">
        <f t="shared" si="1"/>
        <v>64.010025062656638</v>
      </c>
    </row>
    <row r="22" spans="1:11" ht="15.75" x14ac:dyDescent="0.25">
      <c r="A22" s="3" t="s">
        <v>22</v>
      </c>
      <c r="B22" s="1">
        <v>7</v>
      </c>
      <c r="C22" s="1">
        <v>5000</v>
      </c>
      <c r="D22" s="1">
        <f t="shared" si="0"/>
        <v>1.4E-3</v>
      </c>
      <c r="E22" s="1"/>
      <c r="F22">
        <f>D22/E2*100</f>
        <v>1.7543859649122806</v>
      </c>
      <c r="G22" s="1">
        <v>4</v>
      </c>
      <c r="H22" s="1"/>
      <c r="I22">
        <f>G22/H2*100</f>
        <v>80</v>
      </c>
      <c r="J22">
        <f>B22/B26*100</f>
        <v>1.7543859649122806</v>
      </c>
      <c r="K22">
        <f t="shared" si="1"/>
        <v>83.508771929824547</v>
      </c>
    </row>
    <row r="23" spans="1:11" ht="15.75" x14ac:dyDescent="0.25">
      <c r="A23" s="3" t="s">
        <v>23</v>
      </c>
      <c r="B23" s="1">
        <v>18</v>
      </c>
      <c r="C23" s="1">
        <v>5000</v>
      </c>
      <c r="D23" s="1">
        <f t="shared" si="0"/>
        <v>3.5999999999999999E-3</v>
      </c>
      <c r="E23" s="1"/>
      <c r="F23">
        <f>D23/E2*100</f>
        <v>4.511278195488722</v>
      </c>
      <c r="G23" s="1">
        <v>4</v>
      </c>
      <c r="H23" s="1"/>
      <c r="I23">
        <f>G23/H2*100</f>
        <v>80</v>
      </c>
      <c r="J23">
        <f>B23/B26*100</f>
        <v>4.5112781954887211</v>
      </c>
      <c r="K23">
        <f t="shared" si="1"/>
        <v>89.022556390977456</v>
      </c>
    </row>
    <row r="24" spans="1:11" ht="15.75" x14ac:dyDescent="0.25">
      <c r="A24" s="3" t="s">
        <v>24</v>
      </c>
      <c r="B24" s="1">
        <v>1</v>
      </c>
      <c r="C24" s="1">
        <v>5000</v>
      </c>
      <c r="D24" s="1">
        <f t="shared" si="0"/>
        <v>2.0000000000000001E-4</v>
      </c>
      <c r="E24" s="1"/>
      <c r="F24">
        <f>D24/E2*100</f>
        <v>0.25062656641604014</v>
      </c>
      <c r="G24" s="1">
        <v>1</v>
      </c>
      <c r="H24" s="1"/>
      <c r="I24">
        <f>G24/H2*100</f>
        <v>20</v>
      </c>
      <c r="J24">
        <f>B24/B26*100</f>
        <v>0.25062656641604009</v>
      </c>
      <c r="K24">
        <f t="shared" si="1"/>
        <v>20.501253132832083</v>
      </c>
    </row>
    <row r="25" spans="1:11" ht="15.75" x14ac:dyDescent="0.25">
      <c r="A25" s="2" t="s">
        <v>25</v>
      </c>
      <c r="B25" s="1">
        <v>2</v>
      </c>
      <c r="C25" s="1">
        <v>5000</v>
      </c>
      <c r="D25" s="1">
        <f t="shared" si="0"/>
        <v>4.0000000000000002E-4</v>
      </c>
      <c r="E25" s="1"/>
      <c r="F25">
        <f>D25/E2*100</f>
        <v>0.50125313283208028</v>
      </c>
      <c r="G25" s="1">
        <v>1</v>
      </c>
      <c r="H25" s="1"/>
      <c r="I25">
        <f>G25/H2*100</f>
        <v>20</v>
      </c>
      <c r="J25">
        <f>B25/B26*100</f>
        <v>0.50125313283208017</v>
      </c>
      <c r="K25">
        <f t="shared" si="1"/>
        <v>21.002506265664159</v>
      </c>
    </row>
    <row r="26" spans="1:11" x14ac:dyDescent="0.25">
      <c r="B26" s="1">
        <f>SUM(B2:B25)</f>
        <v>399</v>
      </c>
      <c r="C26" s="1"/>
      <c r="D26" s="1"/>
      <c r="E26" s="1"/>
      <c r="F26" s="1"/>
      <c r="G26" s="1">
        <f>SUM(G2:G25)</f>
        <v>56</v>
      </c>
      <c r="H26" s="1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Sukmawati</dc:creator>
  <cp:lastModifiedBy>Putri Sukmawati</cp:lastModifiedBy>
  <dcterms:created xsi:type="dcterms:W3CDTF">2025-05-17T22:28:24Z</dcterms:created>
  <dcterms:modified xsi:type="dcterms:W3CDTF">2025-06-12T03:55:38Z</dcterms:modified>
</cp:coreProperties>
</file>