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949AF2E6-CB2F-4ED6-AB6B-9C839D3D60F2}" xr6:coauthVersionLast="47" xr6:coauthVersionMax="47" xr10:uidLastSave="{00000000-0000-0000-0000-000000000000}"/>
  <bookViews>
    <workbookView xWindow="-110" yWindow="-110" windowWidth="19420" windowHeight="10300" xr2:uid="{7A92525B-C29E-4CCC-AD8E-60FABC5BC4DA}"/>
  </bookViews>
  <sheets>
    <sheet name="Data 30 Juli-27 Juli Semua" sheetId="1" r:id="rId1"/>
    <sheet name="Data Mingguan Peramalan" sheetId="7" r:id="rId2"/>
    <sheet name="kategori A" sheetId="4" r:id="rId3"/>
    <sheet name="Data ABC" sheetId="2" r:id="rId4"/>
    <sheet name="Hasil Analisis ABC" sheetId="3" r:id="rId5"/>
    <sheet name="Data EOQ" sheetId="11" r:id="rId6"/>
    <sheet name="EOQ" sheetId="8" r:id="rId7"/>
    <sheet name="Biaya" sheetId="10" r:id="rId8"/>
  </sheet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6" r:id="rId15"/>
    <pivotCache cacheId="7" r:id="rId16"/>
    <pivotCache cacheId="8" r:id="rId17"/>
    <pivotCache cacheId="9" r:id="rId18"/>
    <pivotCache cacheId="10" r:id="rId19"/>
    <pivotCache cacheId="11" r:id="rId20"/>
    <pivotCache cacheId="12" r:id="rId21"/>
    <pivotCache cacheId="13" r:id="rId22"/>
    <pivotCache cacheId="14" r:id="rId23"/>
    <pivotCache cacheId="15" r:id="rId2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0" l="1"/>
  <c r="P20" i="10"/>
  <c r="P19" i="10"/>
  <c r="AI2" i="8"/>
  <c r="AJ17" i="8"/>
  <c r="AO17" i="8" s="1"/>
  <c r="AC17" i="8"/>
  <c r="AI17" i="8" s="1"/>
  <c r="AJ16" i="8"/>
  <c r="AO16" i="8" s="1"/>
  <c r="AC16" i="8"/>
  <c r="AG16" i="8" s="1"/>
  <c r="AJ15" i="8"/>
  <c r="AO15" i="8" s="1"/>
  <c r="AC15" i="8"/>
  <c r="AI15" i="8" s="1"/>
  <c r="AJ14" i="8"/>
  <c r="AO14" i="8" s="1"/>
  <c r="AC14" i="8"/>
  <c r="AI14" i="8" s="1"/>
  <c r="AJ13" i="8"/>
  <c r="AO13" i="8" s="1"/>
  <c r="AG13" i="8"/>
  <c r="AC13" i="8"/>
  <c r="AI13" i="8" s="1"/>
  <c r="AJ12" i="8"/>
  <c r="AO12" i="8" s="1"/>
  <c r="AC12" i="8"/>
  <c r="AG12" i="8" s="1"/>
  <c r="AJ11" i="8"/>
  <c r="AO11" i="8" s="1"/>
  <c r="AC11" i="8"/>
  <c r="AI11" i="8" s="1"/>
  <c r="AO10" i="8"/>
  <c r="AJ10" i="8"/>
  <c r="AC10" i="8"/>
  <c r="AG10" i="8" s="1"/>
  <c r="AJ9" i="8"/>
  <c r="AO9" i="8" s="1"/>
  <c r="AC9" i="8"/>
  <c r="AI9" i="8" s="1"/>
  <c r="AJ8" i="8"/>
  <c r="AO8" i="8" s="1"/>
  <c r="AC8" i="8"/>
  <c r="AG8" i="8" s="1"/>
  <c r="AJ7" i="8"/>
  <c r="AO7" i="8" s="1"/>
  <c r="AC7" i="8"/>
  <c r="AI7" i="8" s="1"/>
  <c r="AJ6" i="8"/>
  <c r="AO6" i="8" s="1"/>
  <c r="AC6" i="8"/>
  <c r="AI6" i="8" s="1"/>
  <c r="AJ5" i="8"/>
  <c r="AO5" i="8" s="1"/>
  <c r="AI5" i="8"/>
  <c r="AC5" i="8"/>
  <c r="AG5" i="8" s="1"/>
  <c r="AJ4" i="8"/>
  <c r="AO4" i="8" s="1"/>
  <c r="AC4" i="8"/>
  <c r="AG4" i="8" s="1"/>
  <c r="AJ3" i="8"/>
  <c r="AO3" i="8" s="1"/>
  <c r="AC3" i="8"/>
  <c r="AI3" i="8" s="1"/>
  <c r="AJ2" i="8"/>
  <c r="AO2" i="8" s="1"/>
  <c r="AC2" i="8"/>
  <c r="AG2" i="8" s="1"/>
  <c r="AG6" i="8" l="1"/>
  <c r="AG9" i="8"/>
  <c r="AI10" i="8"/>
  <c r="AG14" i="8"/>
  <c r="AI4" i="8"/>
  <c r="AI8" i="8"/>
  <c r="AI12" i="8"/>
  <c r="AI16" i="8"/>
  <c r="AG17" i="8"/>
  <c r="AG3" i="8"/>
  <c r="AG7" i="8"/>
  <c r="AG11" i="8"/>
  <c r="AG15" i="8"/>
  <c r="N2" i="8"/>
  <c r="B2" i="8"/>
  <c r="F2" i="8" s="1"/>
  <c r="X15" i="10"/>
  <c r="N19" i="10"/>
  <c r="N21" i="10" s="1"/>
  <c r="I2" i="8"/>
  <c r="I3" i="8"/>
  <c r="N3" i="8" s="1"/>
  <c r="I4" i="8"/>
  <c r="N4" i="8"/>
  <c r="I5" i="8"/>
  <c r="N5" i="8"/>
  <c r="I6" i="8"/>
  <c r="N6" i="8"/>
  <c r="I7" i="8"/>
  <c r="N7" i="8"/>
  <c r="I8" i="8"/>
  <c r="N8" i="8"/>
  <c r="I9" i="8"/>
  <c r="N9" i="8"/>
  <c r="I10" i="8"/>
  <c r="N10" i="8"/>
  <c r="I11" i="8"/>
  <c r="N11" i="8"/>
  <c r="I12" i="8"/>
  <c r="N12" i="8"/>
  <c r="I13" i="8"/>
  <c r="N13" i="8"/>
  <c r="I14" i="8"/>
  <c r="N14" i="8"/>
  <c r="I15" i="8"/>
  <c r="N15" i="8"/>
  <c r="I16" i="8"/>
  <c r="N16" i="8"/>
  <c r="I17" i="8"/>
  <c r="N17" i="8"/>
  <c r="B3" i="8"/>
  <c r="F3" i="8" s="1"/>
  <c r="B4" i="8"/>
  <c r="H4" i="8" s="1"/>
  <c r="B5" i="8"/>
  <c r="H5" i="8" s="1"/>
  <c r="B6" i="8"/>
  <c r="H6" i="8" s="1"/>
  <c r="B7" i="8"/>
  <c r="H7" i="8" s="1"/>
  <c r="B8" i="8"/>
  <c r="H8" i="8" s="1"/>
  <c r="B9" i="8"/>
  <c r="H9" i="8" s="1"/>
  <c r="B10" i="8"/>
  <c r="H10" i="8" s="1"/>
  <c r="B11" i="8"/>
  <c r="H11" i="8" s="1"/>
  <c r="B12" i="8"/>
  <c r="H12" i="8" s="1"/>
  <c r="B13" i="8"/>
  <c r="H13" i="8" s="1"/>
  <c r="B14" i="8"/>
  <c r="H14" i="8" s="1"/>
  <c r="B15" i="8"/>
  <c r="H15" i="8" s="1"/>
  <c r="B16" i="8"/>
  <c r="H16" i="8" s="1"/>
  <c r="B17" i="8"/>
  <c r="H17" i="8" s="1"/>
  <c r="P21" i="10"/>
  <c r="O21" i="10"/>
  <c r="N18" i="10"/>
  <c r="J18" i="11"/>
  <c r="J17" i="11"/>
  <c r="M18" i="11"/>
  <c r="M17" i="11"/>
  <c r="P18" i="11"/>
  <c r="P17" i="11"/>
  <c r="S18" i="11"/>
  <c r="S17" i="11"/>
  <c r="V18" i="11"/>
  <c r="V17" i="11"/>
  <c r="Y18" i="11"/>
  <c r="Y17" i="11"/>
  <c r="AB18" i="11"/>
  <c r="AB17" i="11"/>
  <c r="AE18" i="11"/>
  <c r="AE17" i="11"/>
  <c r="AH18" i="11"/>
  <c r="AH17" i="11"/>
  <c r="AK18" i="11"/>
  <c r="AK17" i="11"/>
  <c r="AN18" i="11"/>
  <c r="AN17" i="11"/>
  <c r="AQ18" i="11"/>
  <c r="AQ17" i="11"/>
  <c r="AT18" i="11"/>
  <c r="AT17" i="11"/>
  <c r="AW18" i="11"/>
  <c r="AW17" i="11"/>
  <c r="G18" i="11"/>
  <c r="G17" i="11"/>
  <c r="B18" i="11"/>
  <c r="B17" i="11"/>
  <c r="E82" i="4"/>
  <c r="H129" i="4"/>
  <c r="H128" i="4"/>
  <c r="K80" i="4"/>
  <c r="K79" i="4"/>
  <c r="N151" i="4"/>
  <c r="N150" i="4"/>
  <c r="Q117" i="4"/>
  <c r="Q116" i="4"/>
  <c r="T102" i="4"/>
  <c r="T101" i="4"/>
  <c r="W135" i="4"/>
  <c r="W134" i="4"/>
  <c r="Z124" i="4"/>
  <c r="Z123" i="4"/>
  <c r="AC129" i="4"/>
  <c r="AC128" i="4"/>
  <c r="AF72" i="4"/>
  <c r="AF71" i="4"/>
  <c r="AI76" i="4"/>
  <c r="AI75" i="4"/>
  <c r="AL72" i="4"/>
  <c r="AL71" i="4"/>
  <c r="AO151" i="4"/>
  <c r="AO150" i="4"/>
  <c r="AR77" i="4"/>
  <c r="AR76" i="4"/>
  <c r="AU78" i="4"/>
  <c r="AU77" i="4"/>
  <c r="E81" i="4"/>
  <c r="B84" i="4"/>
  <c r="B83" i="4"/>
  <c r="H2" i="8" l="1"/>
  <c r="F12" i="8"/>
  <c r="F15" i="8"/>
  <c r="F10" i="8"/>
  <c r="F6" i="8"/>
  <c r="F7" i="8"/>
  <c r="F4" i="8"/>
  <c r="F16" i="8"/>
  <c r="F14" i="8"/>
  <c r="F11" i="8"/>
  <c r="F8" i="8"/>
  <c r="F17" i="8"/>
  <c r="F13" i="8"/>
  <c r="F9" i="8"/>
  <c r="H3" i="8"/>
  <c r="F5" i="8"/>
  <c r="AU76" i="4"/>
  <c r="AR75" i="4"/>
  <c r="AO149" i="4"/>
  <c r="AL70" i="4"/>
  <c r="AI74" i="4"/>
  <c r="AF70" i="4"/>
  <c r="AC127" i="4"/>
  <c r="Z122" i="4"/>
  <c r="W133" i="4"/>
  <c r="Q115" i="4"/>
  <c r="N149" i="4"/>
  <c r="K78" i="4"/>
  <c r="H127" i="4"/>
  <c r="E80" i="4"/>
  <c r="B82" i="4"/>
  <c r="T100" i="4"/>
  <c r="EN72" i="1"/>
  <c r="CO12" i="1"/>
  <c r="IR27" i="1"/>
  <c r="IO69" i="1"/>
  <c r="IL24" i="1"/>
  <c r="II17" i="1"/>
  <c r="IF36" i="1"/>
  <c r="HZ27" i="1"/>
  <c r="HW57" i="1"/>
  <c r="HQ44" i="1"/>
  <c r="HN11" i="1"/>
  <c r="HK146" i="1"/>
  <c r="HH57" i="1"/>
  <c r="HE68" i="1"/>
  <c r="HB67" i="1"/>
  <c r="GY10" i="1"/>
  <c r="GV95" i="1"/>
  <c r="GS59" i="1"/>
  <c r="GP147" i="1"/>
  <c r="GM104" i="1"/>
  <c r="GJ32" i="1"/>
  <c r="GG43" i="1"/>
  <c r="GD108" i="1"/>
  <c r="GA128" i="1"/>
  <c r="FX69" i="1"/>
  <c r="FU29" i="1"/>
  <c r="FR62" i="1"/>
  <c r="FO90" i="1"/>
  <c r="FL62" i="1"/>
  <c r="FI20" i="1"/>
  <c r="FF21" i="1"/>
  <c r="FC56" i="1"/>
  <c r="EZ44" i="1"/>
  <c r="EW57" i="1"/>
  <c r="ET29" i="1"/>
  <c r="ET1048576" i="1" s="1"/>
  <c r="EQ91" i="1"/>
  <c r="EK29" i="1"/>
  <c r="EH31" i="1"/>
  <c r="EE9" i="1"/>
  <c r="EB112" i="1"/>
  <c r="DY59" i="1"/>
  <c r="DV70" i="1"/>
  <c r="DS121" i="1"/>
  <c r="DP58" i="1"/>
  <c r="DM115" i="1"/>
  <c r="DJ5" i="1"/>
  <c r="DA5" i="1"/>
  <c r="DG37" i="1"/>
  <c r="DD34" i="1"/>
  <c r="CX56" i="1"/>
  <c r="CU40" i="1"/>
  <c r="CR31" i="1"/>
  <c r="CL54" i="1"/>
  <c r="CI14" i="1"/>
  <c r="CF6" i="1"/>
  <c r="CC85" i="1"/>
  <c r="BZ19" i="1"/>
  <c r="BW20" i="1"/>
  <c r="BT59" i="1"/>
  <c r="BQ19" i="1"/>
  <c r="BN51" i="1"/>
  <c r="BK12" i="1"/>
  <c r="BH45" i="1"/>
  <c r="BE4" i="1"/>
  <c r="BB28" i="1"/>
  <c r="AY34" i="1"/>
  <c r="AV122" i="1"/>
  <c r="AS39" i="1"/>
  <c r="AP40" i="1"/>
  <c r="AM115" i="1"/>
  <c r="AJ36" i="1"/>
  <c r="AG57" i="1"/>
  <c r="AD102" i="1"/>
  <c r="AA38" i="1"/>
  <c r="X61" i="1"/>
  <c r="U32" i="1"/>
  <c r="R4" i="1"/>
  <c r="O127" i="1"/>
  <c r="L77" i="1"/>
  <c r="I144" i="1"/>
  <c r="F99" i="1"/>
  <c r="B116" i="1" l="1"/>
</calcChain>
</file>

<file path=xl/sharedStrings.xml><?xml version="1.0" encoding="utf-8"?>
<sst xmlns="http://schemas.openxmlformats.org/spreadsheetml/2006/main" count="1297" uniqueCount="275">
  <si>
    <t>ciplukan</t>
  </si>
  <si>
    <t>meniran</t>
  </si>
  <si>
    <t>Pegagan</t>
  </si>
  <si>
    <t>rumput mutiara</t>
  </si>
  <si>
    <t>sambiloto</t>
  </si>
  <si>
    <t>sirih-sirihan</t>
  </si>
  <si>
    <t>orang-aring</t>
  </si>
  <si>
    <t>Umbi dewa</t>
  </si>
  <si>
    <t>pati garut</t>
  </si>
  <si>
    <t>upas</t>
  </si>
  <si>
    <t>daun alpukat</t>
  </si>
  <si>
    <t>beluntas</t>
  </si>
  <si>
    <t>benalu</t>
  </si>
  <si>
    <t>binahong</t>
  </si>
  <si>
    <t>cakar ayam</t>
  </si>
  <si>
    <t>Daun dewa</t>
  </si>
  <si>
    <t>druju</t>
  </si>
  <si>
    <t>daun encok</t>
  </si>
  <si>
    <t>gempur batu</t>
  </si>
  <si>
    <t>imbo</t>
  </si>
  <si>
    <t>insulin</t>
  </si>
  <si>
    <t>jati belanda</t>
  </si>
  <si>
    <t>keji beling</t>
  </si>
  <si>
    <t>kemangi</t>
  </si>
  <si>
    <t>kemuning</t>
  </si>
  <si>
    <t>kepel</t>
  </si>
  <si>
    <t>kumis kucing</t>
  </si>
  <si>
    <t>murbey</t>
  </si>
  <si>
    <t>salam</t>
  </si>
  <si>
    <t>sambung nyowo</t>
  </si>
  <si>
    <t>sembung</t>
  </si>
  <si>
    <t>sendokan</t>
  </si>
  <si>
    <t>sido gori</t>
  </si>
  <si>
    <t>sirsak</t>
  </si>
  <si>
    <t>seledri</t>
  </si>
  <si>
    <t>saga</t>
  </si>
  <si>
    <t>srigunggu (sri gangga)</t>
  </si>
  <si>
    <t>stevia</t>
  </si>
  <si>
    <t>suruh</t>
  </si>
  <si>
    <t xml:space="preserve"> tapak liman</t>
  </si>
  <si>
    <t>tempuyung</t>
  </si>
  <si>
    <t>daun ungu</t>
  </si>
  <si>
    <t>daun waru</t>
  </si>
  <si>
    <t>adas</t>
  </si>
  <si>
    <t>cabe</t>
  </si>
  <si>
    <t>kapulogo</t>
  </si>
  <si>
    <t>kemungkus</t>
  </si>
  <si>
    <t>Manjakani</t>
  </si>
  <si>
    <t>pace/mengkudu</t>
  </si>
  <si>
    <t>pete cina</t>
  </si>
  <si>
    <t>Tribulus</t>
  </si>
  <si>
    <t>cengkeh</t>
  </si>
  <si>
    <t>Rosela</t>
  </si>
  <si>
    <t>Kedelai Hitam</t>
  </si>
  <si>
    <t>Kacang Hijau</t>
  </si>
  <si>
    <t>bengle</t>
  </si>
  <si>
    <t>jahe merah</t>
  </si>
  <si>
    <t>kencur</t>
  </si>
  <si>
    <t>kunci</t>
  </si>
  <si>
    <t>kunci pepet</t>
  </si>
  <si>
    <t>Kunir merah</t>
  </si>
  <si>
    <t>kunir putih</t>
  </si>
  <si>
    <t>laos</t>
  </si>
  <si>
    <t>temu ireng</t>
  </si>
  <si>
    <t>temu putih</t>
  </si>
  <si>
    <t>temulawak</t>
  </si>
  <si>
    <t>teki</t>
  </si>
  <si>
    <t>alang-alang</t>
  </si>
  <si>
    <t>pasakbumi</t>
  </si>
  <si>
    <t>purwaceng</t>
  </si>
  <si>
    <t>kayu rapet</t>
  </si>
  <si>
    <t>pule</t>
  </si>
  <si>
    <t>pulosari</t>
  </si>
  <si>
    <t>kulit duwet</t>
  </si>
  <si>
    <t>brotowali</t>
  </si>
  <si>
    <t>daun sereh</t>
  </si>
  <si>
    <t>delima</t>
  </si>
  <si>
    <t>manggis</t>
  </si>
  <si>
    <t>16/2//2024</t>
  </si>
  <si>
    <t>pala</t>
  </si>
  <si>
    <t>lada</t>
  </si>
  <si>
    <t>klabet</t>
  </si>
  <si>
    <t>kedaawung</t>
  </si>
  <si>
    <t>jinten hitam</t>
  </si>
  <si>
    <t>biji jali</t>
  </si>
  <si>
    <t>No</t>
  </si>
  <si>
    <t>Nama Bahan</t>
  </si>
  <si>
    <t>Data Pemakaian Tahunan (kg)</t>
  </si>
  <si>
    <t>Harga/kg</t>
  </si>
  <si>
    <t>Ciplukan</t>
  </si>
  <si>
    <t>Meniran</t>
  </si>
  <si>
    <t>Rumput Mutiara</t>
  </si>
  <si>
    <t>Sambiloto</t>
  </si>
  <si>
    <t>Sirih-Sirihan</t>
  </si>
  <si>
    <t>Urang-Aring</t>
  </si>
  <si>
    <t>Umbi Dewa</t>
  </si>
  <si>
    <t>Pati Garut</t>
  </si>
  <si>
    <t>Upas</t>
  </si>
  <si>
    <t>Daun Alpukat</t>
  </si>
  <si>
    <t>Daun Beluntas</t>
  </si>
  <si>
    <t>Daun Benalu</t>
  </si>
  <si>
    <t>Daun Binahong</t>
  </si>
  <si>
    <t>Daun Cakar Ayam</t>
  </si>
  <si>
    <t>Daun Dewa</t>
  </si>
  <si>
    <t>Daun Daruju</t>
  </si>
  <si>
    <t>Daun Encok</t>
  </si>
  <si>
    <t>Daun Gempur Batu</t>
  </si>
  <si>
    <t>Daun Imbo</t>
  </si>
  <si>
    <t>Daun Insulin</t>
  </si>
  <si>
    <t>Daun Jati Belanda</t>
  </si>
  <si>
    <t>Daun Keji Beling</t>
  </si>
  <si>
    <t>Daun Kemangi</t>
  </si>
  <si>
    <t>Daun Kemuning</t>
  </si>
  <si>
    <t>Daun Kepel</t>
  </si>
  <si>
    <t>Daun Kumis Kucing</t>
  </si>
  <si>
    <t>Daun Murbei</t>
  </si>
  <si>
    <t>Daun Salam</t>
  </si>
  <si>
    <t>Daun Sambung Nyawa</t>
  </si>
  <si>
    <t>Daun Sembung</t>
  </si>
  <si>
    <t>Daun Sendokan</t>
  </si>
  <si>
    <t>Daun Sidaguri</t>
  </si>
  <si>
    <t>Daun Sirsak</t>
  </si>
  <si>
    <t>Daun Seledri</t>
  </si>
  <si>
    <t>Daun Saga</t>
  </si>
  <si>
    <t>Daun Srigunggu</t>
  </si>
  <si>
    <t>Daun Stevia</t>
  </si>
  <si>
    <t>Daun Suruh</t>
  </si>
  <si>
    <t>Daun Tapak Liman</t>
  </si>
  <si>
    <t>Daun Tempuyung</t>
  </si>
  <si>
    <t>Daun Ungu</t>
  </si>
  <si>
    <t>Daun Waru</t>
  </si>
  <si>
    <t>Adas</t>
  </si>
  <si>
    <t>Cabe</t>
  </si>
  <si>
    <t>Kapulaga</t>
  </si>
  <si>
    <t>Kemukus</t>
  </si>
  <si>
    <t>Pace</t>
  </si>
  <si>
    <t>Pete Cina</t>
  </si>
  <si>
    <t>Cengkeh</t>
  </si>
  <si>
    <t>Bengle</t>
  </si>
  <si>
    <t>Jahe Merah</t>
  </si>
  <si>
    <t>Kencur</t>
  </si>
  <si>
    <t>Kunci</t>
  </si>
  <si>
    <t>Kunci Pepet</t>
  </si>
  <si>
    <t>Kunir Merah</t>
  </si>
  <si>
    <t>Kunir Putih</t>
  </si>
  <si>
    <t>Laos</t>
  </si>
  <si>
    <t>Temu Ireng</t>
  </si>
  <si>
    <t>Temu Putih</t>
  </si>
  <si>
    <t>Temulawak</t>
  </si>
  <si>
    <t>Teki</t>
  </si>
  <si>
    <t>Alang-Alang</t>
  </si>
  <si>
    <t>Pasakbumi</t>
  </si>
  <si>
    <t>Purwaceng</t>
  </si>
  <si>
    <t>Kayu Rapet</t>
  </si>
  <si>
    <t>Pule</t>
  </si>
  <si>
    <t>Pulosari</t>
  </si>
  <si>
    <t>Kulit Duwet</t>
  </si>
  <si>
    <t>Brotowali</t>
  </si>
  <si>
    <t>Daun Sereh</t>
  </si>
  <si>
    <t>Delima</t>
  </si>
  <si>
    <t>Manggis</t>
  </si>
  <si>
    <t>Pala</t>
  </si>
  <si>
    <t>Lada</t>
  </si>
  <si>
    <t>Klabet</t>
  </si>
  <si>
    <t>Kedawung</t>
  </si>
  <si>
    <t>Jinten Hitam</t>
  </si>
  <si>
    <t>Biji Jali</t>
  </si>
  <si>
    <t>Item name</t>
  </si>
  <si>
    <t>Demand</t>
  </si>
  <si>
    <t>Price</t>
  </si>
  <si>
    <t>Category</t>
  </si>
  <si>
    <t>A</t>
  </si>
  <si>
    <t>B</t>
  </si>
  <si>
    <t>C</t>
  </si>
  <si>
    <t>TOTAL</t>
  </si>
  <si>
    <t>Rupiah Volume</t>
  </si>
  <si>
    <t>Percent of Rp-Vol</t>
  </si>
  <si>
    <t>Cumultv Rp-vol %</t>
  </si>
  <si>
    <t>Row Labels</t>
  </si>
  <si>
    <t>Grand Total</t>
  </si>
  <si>
    <t>Tanggal</t>
  </si>
  <si>
    <t>Data Pemakaian</t>
  </si>
  <si>
    <t>Sum of Data Pemakaian</t>
  </si>
  <si>
    <t>FORE arima</t>
  </si>
  <si>
    <t>FORE winters</t>
  </si>
  <si>
    <t>Item Name</t>
  </si>
  <si>
    <t>EOQ = akar ((2xDxS)/H)</t>
  </si>
  <si>
    <t>D (demand)</t>
  </si>
  <si>
    <t>S (Biaya Pesan)</t>
  </si>
  <si>
    <t>H (Biaya simpan)</t>
  </si>
  <si>
    <t>Frekuensi (D/EOQ)</t>
  </si>
  <si>
    <t>TC (D/EOQ x S) + (EOQ/2 x H)</t>
  </si>
  <si>
    <t>Pembagi</t>
  </si>
  <si>
    <t>SS (Max Usage - Ave Usage)xLead time</t>
  </si>
  <si>
    <t>Max Usage</t>
  </si>
  <si>
    <t>Ave Usage</t>
  </si>
  <si>
    <t>ROP (Ave usage x Lead time) + SS</t>
  </si>
  <si>
    <t>Max</t>
  </si>
  <si>
    <t>Average</t>
  </si>
  <si>
    <t>max</t>
  </si>
  <si>
    <t>average</t>
  </si>
  <si>
    <t>urutan 7</t>
  </si>
  <si>
    <t>Biaya Penyimpanan</t>
  </si>
  <si>
    <t>biaya komunikasi</t>
  </si>
  <si>
    <t>biaya pengiriman</t>
  </si>
  <si>
    <t>biaya administrasi</t>
  </si>
  <si>
    <t>total</t>
  </si>
  <si>
    <t>Lead Time (bulan)</t>
  </si>
  <si>
    <t>Lead Time (hari)</t>
  </si>
  <si>
    <t>2023</t>
  </si>
  <si>
    <t>Qtr3</t>
  </si>
  <si>
    <t>Jul</t>
  </si>
  <si>
    <t>Aug</t>
  </si>
  <si>
    <t>Sep</t>
  </si>
  <si>
    <t>Qtr4</t>
  </si>
  <si>
    <t>Oct</t>
  </si>
  <si>
    <t>Nov</t>
  </si>
  <si>
    <t>Dec</t>
  </si>
  <si>
    <t>2024</t>
  </si>
  <si>
    <t>Qtr1</t>
  </si>
  <si>
    <t>Jan</t>
  </si>
  <si>
    <t>Feb</t>
  </si>
  <si>
    <t>Mar</t>
  </si>
  <si>
    <t>Qtr2</t>
  </si>
  <si>
    <t>Apr</t>
  </si>
  <si>
    <t>May</t>
  </si>
  <si>
    <t>Jun</t>
  </si>
  <si>
    <t>Jumlah</t>
  </si>
  <si>
    <t>Total Biaya</t>
  </si>
  <si>
    <t>Fasilitas Gudang</t>
  </si>
  <si>
    <t>Biaya Pemesanan</t>
  </si>
  <si>
    <t>Biaya per tahun</t>
  </si>
  <si>
    <t>biaya per bulan</t>
  </si>
  <si>
    <t>Biaya penyimpanan tahunan</t>
  </si>
  <si>
    <t>Agustus 2023</t>
  </si>
  <si>
    <t>Oktober 2023</t>
  </si>
  <si>
    <t>Desember 2023</t>
  </si>
  <si>
    <t>Januari 2024</t>
  </si>
  <si>
    <t>Februari 2024</t>
  </si>
  <si>
    <t>Maret 2024</t>
  </si>
  <si>
    <t>Mei 2024</t>
  </si>
  <si>
    <t>Juni 2024</t>
  </si>
  <si>
    <t>Juli 2024</t>
  </si>
  <si>
    <t>FIKSS</t>
  </si>
  <si>
    <t xml:space="preserve">Total Biaya Fasilitas Gudang </t>
  </si>
  <si>
    <t>Keterangan</t>
  </si>
  <si>
    <t>Biaya Tenaga Kerja selama 1 Tahun</t>
  </si>
  <si>
    <t>1. Lampu</t>
  </si>
  <si>
    <t>2. Box</t>
  </si>
  <si>
    <t>3. Toples</t>
  </si>
  <si>
    <t>4. Timbangan (Biaya Pemeliharaan)</t>
  </si>
  <si>
    <t>5. Rak</t>
  </si>
  <si>
    <t>Total Biaya (Biaya Tenaga Kerja + Fasilitas Gudang)</t>
  </si>
  <si>
    <r>
      <t xml:space="preserve">Kapasitas </t>
    </r>
    <r>
      <rPr>
        <i/>
        <sz val="11"/>
        <color theme="1"/>
        <rFont val="Times New Roman"/>
        <family val="1"/>
      </rPr>
      <t>Max</t>
    </r>
    <r>
      <rPr>
        <sz val="11"/>
        <color theme="1"/>
        <rFont val="Times New Roman"/>
        <family val="1"/>
      </rPr>
      <t xml:space="preserve"> Gudang</t>
    </r>
  </si>
  <si>
    <t>Biaya Komunikasi</t>
  </si>
  <si>
    <t>Biaya Pengiriman</t>
  </si>
  <si>
    <t>Biaya Administrasi</t>
  </si>
  <si>
    <t>Biaya per Simplisia</t>
  </si>
  <si>
    <t xml:space="preserve">EOQ </t>
  </si>
  <si>
    <t>Frekuensi Pemesanan</t>
  </si>
  <si>
    <t>Safety Stock</t>
  </si>
  <si>
    <r>
      <rPr>
        <i/>
        <sz val="11"/>
        <color theme="1"/>
        <rFont val="Times New Roman"/>
        <family val="1"/>
      </rPr>
      <t>Total Cost</t>
    </r>
    <r>
      <rPr>
        <sz val="11"/>
        <color theme="1"/>
        <rFont val="Times New Roman"/>
        <family val="1"/>
      </rPr>
      <t xml:space="preserve"> (TC)</t>
    </r>
  </si>
  <si>
    <r>
      <rPr>
        <i/>
        <sz val="11"/>
        <color theme="1"/>
        <rFont val="Times New Roman"/>
        <family val="1"/>
      </rPr>
      <t>Reorder Point</t>
    </r>
    <r>
      <rPr>
        <sz val="11"/>
        <color theme="1"/>
        <rFont val="Times New Roman"/>
        <family val="1"/>
      </rPr>
      <t xml:space="preserve"> (ROP)</t>
    </r>
  </si>
  <si>
    <t>Agustus 2024</t>
  </si>
  <si>
    <t>Oktober 2024</t>
  </si>
  <si>
    <t>Desember 2024</t>
  </si>
  <si>
    <t>Januari 2025</t>
  </si>
  <si>
    <t>Februari 2025</t>
  </si>
  <si>
    <t>Maret 2025</t>
  </si>
  <si>
    <t>Mei 2025</t>
  </si>
  <si>
    <t>Juni 2025</t>
  </si>
  <si>
    <t>Juli 2025</t>
  </si>
  <si>
    <t>Maksimal</t>
  </si>
  <si>
    <t>Rata-Rata</t>
  </si>
  <si>
    <t>eoq peramalan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</si>
</sst>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p&quot;#,##0;[Red]\-&quot;Rp&quot;#,##0"/>
    <numFmt numFmtId="44" formatCode="_-&quot;Rp&quot;* #,##0.00_-;\-&quot;Rp&quot;* #,##0.00_-;_-&quot;Rp&quot;* &quot;-&quot;??_-;_-@_-"/>
    <numFmt numFmtId="164" formatCode="[$-13809]dd/mm/yyyy;@"/>
    <numFmt numFmtId="165" formatCode="0.0"/>
    <numFmt numFmtId="166" formatCode="_-&quot;Rp&quot;* #,##0_-;\-&quot;Rp&quot;* #,##0_-;_-&quot;Rp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6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pivotButton="1" applyFont="1"/>
    <xf numFmtId="0" fontId="3" fillId="0" borderId="0" xfId="0" applyFont="1" applyAlignment="1">
      <alignment horizontal="left"/>
    </xf>
    <xf numFmtId="0" fontId="4" fillId="0" borderId="0" xfId="0" applyFont="1"/>
    <xf numFmtId="165" fontId="4" fillId="0" borderId="0" xfId="0" applyNumberFormat="1" applyFont="1"/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1" xfId="0" applyNumberFormat="1" applyFont="1" applyBorder="1"/>
    <xf numFmtId="166" fontId="3" fillId="0" borderId="1" xfId="0" applyNumberFormat="1" applyFont="1" applyBorder="1" applyAlignment="1">
      <alignment horizontal="center" vertical="center"/>
    </xf>
    <xf numFmtId="2" fontId="0" fillId="2" borderId="0" xfId="0" applyNumberFormat="1" applyFill="1"/>
    <xf numFmtId="2" fontId="0" fillId="0" borderId="0" xfId="0" applyNumberFormat="1"/>
    <xf numFmtId="44" fontId="0" fillId="0" borderId="0" xfId="0" applyNumberFormat="1"/>
    <xf numFmtId="166" fontId="0" fillId="2" borderId="0" xfId="0" applyNumberFormat="1" applyFill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4" fontId="3" fillId="0" borderId="0" xfId="0" applyNumberFormat="1" applyFont="1" applyAlignment="1">
      <alignment horizontal="left" indent="3"/>
    </xf>
    <xf numFmtId="0" fontId="3" fillId="2" borderId="0" xfId="0" applyFont="1" applyFill="1"/>
    <xf numFmtId="44" fontId="0" fillId="0" borderId="0" xfId="1" applyFont="1"/>
    <xf numFmtId="0" fontId="0" fillId="0" borderId="0" xfId="0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left" indent="1"/>
    </xf>
    <xf numFmtId="17" fontId="0" fillId="0" borderId="0" xfId="0" applyNumberFormat="1"/>
    <xf numFmtId="166" fontId="0" fillId="0" borderId="0" xfId="1" applyNumberFormat="1" applyFont="1"/>
    <xf numFmtId="0" fontId="3" fillId="0" borderId="1" xfId="0" applyFont="1" applyBorder="1"/>
    <xf numFmtId="166" fontId="3" fillId="0" borderId="1" xfId="1" applyNumberFormat="1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 vertical="center"/>
    </xf>
    <xf numFmtId="166" fontId="0" fillId="0" borderId="0" xfId="0" applyNumberFormat="1"/>
    <xf numFmtId="165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7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6" fontId="8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4" fontId="3" fillId="0" borderId="4" xfId="1" applyFont="1" applyBorder="1" applyAlignment="1">
      <alignment horizontal="center"/>
    </xf>
    <xf numFmtId="44" fontId="3" fillId="0" borderId="5" xfId="1" applyFont="1" applyBorder="1" applyAlignment="1">
      <alignment horizontal="center"/>
    </xf>
    <xf numFmtId="44" fontId="3" fillId="0" borderId="2" xfId="1" applyFont="1" applyBorder="1" applyAlignment="1">
      <alignment horizontal="center"/>
    </xf>
    <xf numFmtId="0" fontId="0" fillId="0" borderId="0" xfId="0" applyFill="1"/>
    <xf numFmtId="0" fontId="6" fillId="0" borderId="0" xfId="0" applyFont="1" applyFill="1"/>
    <xf numFmtId="0" fontId="7" fillId="0" borderId="0" xfId="0" applyFont="1" applyFill="1"/>
    <xf numFmtId="44" fontId="0" fillId="0" borderId="0" xfId="0" applyNumberFormat="1" applyFill="1"/>
    <xf numFmtId="166" fontId="0" fillId="0" borderId="0" xfId="0" applyNumberFormat="1" applyFill="1"/>
    <xf numFmtId="0" fontId="1" fillId="0" borderId="0" xfId="0" applyFont="1" applyFill="1"/>
    <xf numFmtId="44" fontId="3" fillId="0" borderId="0" xfId="1" applyFont="1" applyFill="1"/>
    <xf numFmtId="0" fontId="3" fillId="0" borderId="0" xfId="1" applyNumberFormat="1" applyFont="1" applyFill="1"/>
    <xf numFmtId="44" fontId="0" fillId="0" borderId="0" xfId="1" applyFont="1" applyFill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64"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pivotCacheDefinition" Target="pivotCache/pivotCacheDefinition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pivotCacheDefinition" Target="pivotCache/pivotCacheDefinition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8.xml"/><Relationship Id="rId20" Type="http://schemas.openxmlformats.org/officeDocument/2006/relationships/pivotCacheDefinition" Target="pivotCache/pivotCacheDefinition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24" Type="http://schemas.openxmlformats.org/officeDocument/2006/relationships/pivotCacheDefinition" Target="pivotCache/pivotCacheDefinition16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23" Type="http://schemas.openxmlformats.org/officeDocument/2006/relationships/pivotCacheDefinition" Target="pivotCache/pivotCacheDefinition15.xml"/><Relationship Id="rId28" Type="http://schemas.openxmlformats.org/officeDocument/2006/relationships/calcChain" Target="calcChain.xml"/><Relationship Id="rId10" Type="http://schemas.openxmlformats.org/officeDocument/2006/relationships/pivotCacheDefinition" Target="pivotCache/pivotCacheDefinition2.xml"/><Relationship Id="rId19" Type="http://schemas.openxmlformats.org/officeDocument/2006/relationships/pivotCacheDefinition" Target="pivotCache/pivotCacheDefinition1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Relationship Id="rId22" Type="http://schemas.openxmlformats.org/officeDocument/2006/relationships/pivotCacheDefinition" Target="pivotCache/pivotCacheDefinition14.xml"/><Relationship Id="rId27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5538078705" createdVersion="8" refreshedVersion="8" minRefreshableVersion="3" recordCount="79" xr:uid="{39135B10-5F30-40EC-B162-7689FA505D8C}">
  <cacheSource type="worksheet">
    <worksheetSource ref="A2:B81" sheet="kategori A"/>
  </cacheSource>
  <cacheFields count="5">
    <cacheField name="Tanggal" numFmtId="14">
      <sharedItems containsSemiMixedTypes="0" containsNonDate="0" containsDate="1" containsString="0" minDate="2023-07-30T00:00:00" maxDate="2024-07-23T00:00:00" count="79">
        <d v="2023-07-30T00:00:00"/>
        <d v="2023-08-05T00:00:00"/>
        <d v="2023-08-08T00:00:00"/>
        <d v="2023-08-13T00:00:00"/>
        <d v="2023-08-20T00:00:00"/>
        <d v="2023-08-29T00:00:00"/>
        <d v="2023-09-06T00:00:00"/>
        <d v="2023-09-12T00:00:00"/>
        <d v="2023-09-23T00:00:00"/>
        <d v="2023-09-28T00:00:00"/>
        <d v="2023-10-03T00:00:00"/>
        <d v="2023-10-05T00:00:00"/>
        <d v="2023-10-06T00:00:00"/>
        <d v="2023-10-09T00:00:00"/>
        <d v="2023-10-15T00:00:00"/>
        <d v="2023-10-26T00:00:00"/>
        <d v="2023-11-02T00:00:00"/>
        <d v="2023-11-07T00:00:00"/>
        <d v="2023-11-10T00:00:00"/>
        <d v="2023-11-12T00:00:00"/>
        <d v="2023-11-21T00:00:00"/>
        <d v="2023-11-24T00:00:00"/>
        <d v="2023-11-29T00:00:00"/>
        <d v="2023-12-05T00:00:00"/>
        <d v="2023-12-08T00:00:00"/>
        <d v="2023-12-12T00:00:00"/>
        <d v="2023-12-18T00:00:00"/>
        <d v="2023-12-20T00:00:00"/>
        <d v="2023-12-27T00:00:00"/>
        <d v="2023-12-28T00:00:00"/>
        <d v="2024-01-03T00:00:00"/>
        <d v="2024-01-09T00:00:00"/>
        <d v="2024-01-11T00:00:00"/>
        <d v="2024-01-15T00:00:00"/>
        <d v="2024-01-18T00:00:00"/>
        <d v="2024-01-20T00:00:00"/>
        <d v="2024-01-24T00:00:00"/>
        <d v="2024-01-25T00:00:00"/>
        <d v="2024-02-01T00:00:00"/>
        <d v="2024-02-03T00:00:00"/>
        <d v="2024-02-05T00:00:00"/>
        <d v="2024-02-11T00:00:00"/>
        <d v="2024-02-20T00:00:00"/>
        <d v="2024-02-23T00:00:00"/>
        <d v="2024-02-26T00:00:00"/>
        <d v="2024-02-29T00:00:00"/>
        <d v="2024-03-01T00:00:00"/>
        <d v="2024-03-05T00:00:00"/>
        <d v="2024-03-16T00:00:00"/>
        <d v="2024-03-19T00:00:00"/>
        <d v="2024-03-23T00:00:00"/>
        <d v="2024-03-27T00:00:00"/>
        <d v="2024-03-28T00:00:00"/>
        <d v="2024-04-01T00:00:00"/>
        <d v="2024-04-04T00:00:00"/>
        <d v="2024-04-07T00:00:00"/>
        <d v="2024-04-18T00:00:00"/>
        <d v="2024-04-21T00:00:00"/>
        <d v="2024-04-29T00:00:00"/>
        <d v="2024-04-30T00:00:00"/>
        <d v="2024-05-08T00:00:00"/>
        <d v="2024-05-15T00:00:00"/>
        <d v="2024-05-20T00:00:00"/>
        <d v="2024-05-24T00:00:00"/>
        <d v="2024-05-26T00:00:00"/>
        <d v="2024-05-28T00:00:00"/>
        <d v="2024-05-31T00:00:00"/>
        <d v="2024-06-03T00:00:00"/>
        <d v="2024-06-05T00:00:00"/>
        <d v="2024-06-10T00:00:00"/>
        <d v="2024-06-12T00:00:00"/>
        <d v="2024-06-16T00:00:00"/>
        <d v="2024-06-24T00:00:00"/>
        <d v="2024-06-28T00:00:00"/>
        <d v="2024-07-03T00:00:00"/>
        <d v="2024-07-09T00:00:00"/>
        <d v="2024-07-15T00:00:00"/>
        <d v="2024-07-19T00:00:00"/>
        <d v="2024-07-22T00:00:00"/>
      </sharedItems>
      <fieldGroup par="4"/>
    </cacheField>
    <cacheField name="Data Pemakaian" numFmtId="0">
      <sharedItems containsSemiMixedTypes="0" containsString="0" containsNumber="1" minValue="2" maxValue="29"/>
    </cacheField>
    <cacheField name="Months (Tanggal)" numFmtId="0" databaseField="0">
      <fieldGroup base="0">
        <rangePr groupBy="months" startDate="2023-07-30T00:00:00" endDate="2024-07-23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3/07/2024"/>
        </groupItems>
      </fieldGroup>
    </cacheField>
    <cacheField name="Quarters (Tanggal)" numFmtId="0" databaseField="0">
      <fieldGroup base="0">
        <rangePr groupBy="quarters" startDate="2023-07-30T00:00:00" endDate="2024-07-23T00:00:00"/>
        <groupItems count="6">
          <s v="&lt;30/07/2023"/>
          <s v="Qtr1"/>
          <s v="Qtr2"/>
          <s v="Qtr3"/>
          <s v="Qtr4"/>
          <s v="&gt;23/07/2024"/>
        </groupItems>
      </fieldGroup>
    </cacheField>
    <cacheField name="Years (Tanggal)" numFmtId="0" databaseField="0">
      <fieldGroup base="0">
        <rangePr groupBy="years" startDate="2023-07-30T00:00:00" endDate="2024-07-23T00:00:00"/>
        <groupItems count="4">
          <s v="&lt;30/07/2023"/>
          <s v="2023"/>
          <s v="2024"/>
          <s v="&gt;23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7788194442" createdVersion="8" refreshedVersion="8" minRefreshableVersion="3" recordCount="67" xr:uid="{D2BB84D8-31D0-4FF8-B3FC-4FCDEE843A5C}">
  <cacheSource type="worksheet">
    <worksheetSource ref="AE2:AF69" sheet="kategori A"/>
  </cacheSource>
  <cacheFields count="5">
    <cacheField name="Tanggal" numFmtId="14">
      <sharedItems containsSemiMixedTypes="0" containsNonDate="0" containsDate="1" containsString="0" minDate="2023-07-30T00:00:00" maxDate="2024-07-23T00:00:00" count="67">
        <d v="2023-07-30T00:00:00"/>
        <d v="2023-08-01T00:00:00"/>
        <d v="2023-08-05T00:00:00"/>
        <d v="2023-08-07T00:00:00"/>
        <d v="2023-08-13T00:00:00"/>
        <d v="2023-08-20T00:00:00"/>
        <d v="2023-08-29T00:00:00"/>
        <d v="2023-09-06T00:00:00"/>
        <d v="2023-09-12T00:00:00"/>
        <d v="2023-09-13T00:00:00"/>
        <d v="2023-09-17T00:00:00"/>
        <d v="2023-09-28T00:00:00"/>
        <d v="2023-10-05T00:00:00"/>
        <d v="2023-10-09T00:00:00"/>
        <d v="2023-10-15T00:00:00"/>
        <d v="2023-10-26T00:00:00"/>
        <d v="2023-11-02T00:00:00"/>
        <d v="2023-11-07T00:00:00"/>
        <d v="2023-11-10T00:00:00"/>
        <d v="2023-11-12T00:00:00"/>
        <d v="2023-11-21T00:00:00"/>
        <d v="2023-11-24T00:00:00"/>
        <d v="2023-11-26T00:00:00"/>
        <d v="2023-12-05T00:00:00"/>
        <d v="2023-12-08T00:00:00"/>
        <d v="2023-12-12T00:00:00"/>
        <d v="2023-12-18T00:00:00"/>
        <d v="2023-12-28T00:00:00"/>
        <d v="2024-01-03T00:00:00"/>
        <d v="2024-01-09T00:00:00"/>
        <d v="2024-01-11T00:00:00"/>
        <d v="2024-01-18T00:00:00"/>
        <d v="2024-01-20T00:00:00"/>
        <d v="2024-01-24T00:00:00"/>
        <d v="2024-02-01T00:00:00"/>
        <d v="2024-02-08T00:00:00"/>
        <d v="2024-02-11T00:00:00"/>
        <d v="2024-02-20T00:00:00"/>
        <d v="2024-02-23T00:00:00"/>
        <d v="2024-02-26T00:00:00"/>
        <d v="2024-02-29T00:00:00"/>
        <d v="2024-03-01T00:00:00"/>
        <d v="2024-03-05T00:00:00"/>
        <d v="2024-03-10T00:00:00"/>
        <d v="2024-03-19T00:00:00"/>
        <d v="2024-03-27T00:00:00"/>
        <d v="2024-04-01T00:00:00"/>
        <d v="2024-04-04T00:00:00"/>
        <d v="2024-04-07T00:00:00"/>
        <d v="2024-04-18T00:00:00"/>
        <d v="2024-04-21T00:00:00"/>
        <d v="2024-04-30T00:00:00"/>
        <d v="2024-05-08T00:00:00"/>
        <d v="2024-05-15T00:00:00"/>
        <d v="2024-05-20T00:00:00"/>
        <d v="2024-05-24T00:00:00"/>
        <d v="2024-05-28T00:00:00"/>
        <d v="2024-06-03T00:00:00"/>
        <d v="2024-06-05T00:00:00"/>
        <d v="2024-06-10T00:00:00"/>
        <d v="2024-06-16T00:00:00"/>
        <d v="2024-06-24T00:00:00"/>
        <d v="2024-06-28T00:00:00"/>
        <d v="2024-07-03T00:00:00"/>
        <d v="2024-07-09T00:00:00"/>
        <d v="2024-07-15T00:00:00"/>
        <d v="2024-07-22T00:00:00"/>
      </sharedItems>
      <fieldGroup par="4"/>
    </cacheField>
    <cacheField name="Data Pemakaian" numFmtId="0">
      <sharedItems containsSemiMixedTypes="0" containsString="0" containsNumber="1" minValue="1.5" maxValue="15"/>
    </cacheField>
    <cacheField name="Months (Tanggal)" numFmtId="0" databaseField="0">
      <fieldGroup base="0">
        <rangePr groupBy="months" startDate="2023-07-30T00:00:00" endDate="2024-07-23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3/07/2024"/>
        </groupItems>
      </fieldGroup>
    </cacheField>
    <cacheField name="Quarters (Tanggal)" numFmtId="0" databaseField="0">
      <fieldGroup base="0">
        <rangePr groupBy="quarters" startDate="2023-07-30T00:00:00" endDate="2024-07-23T00:00:00"/>
        <groupItems count="6">
          <s v="&lt;30/07/2023"/>
          <s v="Qtr1"/>
          <s v="Qtr2"/>
          <s v="Qtr3"/>
          <s v="Qtr4"/>
          <s v="&gt;23/07/2024"/>
        </groupItems>
      </fieldGroup>
    </cacheField>
    <cacheField name="Years (Tanggal)" numFmtId="0" databaseField="0">
      <fieldGroup base="0">
        <rangePr groupBy="years" startDate="2023-07-30T00:00:00" endDate="2024-07-23T00:00:00"/>
        <groupItems count="4">
          <s v="&lt;30/07/2023"/>
          <s v="2023"/>
          <s v="2024"/>
          <s v="&gt;23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7927430557" createdVersion="8" refreshedVersion="8" minRefreshableVersion="3" recordCount="146" xr:uid="{B8638100-E92D-42AC-BF28-0BDAFBB968D2}">
  <cacheSource type="worksheet">
    <worksheetSource ref="AN2:AO148" sheet="kategori A"/>
  </cacheSource>
  <cacheFields count="5">
    <cacheField name="Tanggal" numFmtId="14">
      <sharedItems containsSemiMixedTypes="0" containsNonDate="0" containsDate="1" containsString="0" minDate="2023-07-30T00:00:00" maxDate="2024-07-28T00:00:00" count="146">
        <d v="2023-07-30T00:00:00"/>
        <d v="2023-08-07T00:00:00"/>
        <d v="2023-08-09T00:00:00"/>
        <d v="2023-08-10T00:00:00"/>
        <d v="2023-08-14T00:00:00"/>
        <d v="2023-08-16T00:00:00"/>
        <d v="2023-08-18T00:00:00"/>
        <d v="2023-08-22T00:00:00"/>
        <d v="2023-08-23T00:00:00"/>
        <d v="2023-08-24T00:00:00"/>
        <d v="2023-08-29T00:00:00"/>
        <d v="2023-09-04T00:00:00"/>
        <d v="2023-09-05T00:00:00"/>
        <d v="2023-09-06T00:00:00"/>
        <d v="2023-09-07T00:00:00"/>
        <d v="2023-09-08T00:00:00"/>
        <d v="2023-09-12T00:00:00"/>
        <d v="2023-09-13T00:00:00"/>
        <d v="2023-09-18T00:00:00"/>
        <d v="2023-09-19T00:00:00"/>
        <d v="2023-09-21T00:00:00"/>
        <d v="2023-09-25T00:00:00"/>
        <d v="2023-09-26T00:00:00"/>
        <d v="2023-09-28T00:00:00"/>
        <d v="2023-10-03T00:00:00"/>
        <d v="2023-10-05T00:00:00"/>
        <d v="2023-10-09T00:00:00"/>
        <d v="2023-10-10T00:00:00"/>
        <d v="2023-10-16T00:00:00"/>
        <d v="2023-10-17T00:00:00"/>
        <d v="2023-10-18T00:00:00"/>
        <d v="2023-10-20T00:00:00"/>
        <d v="2023-10-26T00:00:00"/>
        <d v="2023-11-02T00:00:00"/>
        <d v="2023-11-07T00:00:00"/>
        <d v="2023-11-10T00:00:00"/>
        <d v="2023-11-13T00:00:00"/>
        <d v="2023-11-15T00:00:00"/>
        <d v="2023-11-16T00:00:00"/>
        <d v="2023-11-21T00:00:00"/>
        <d v="2023-11-22T00:00:00"/>
        <d v="2023-11-24T00:00:00"/>
        <d v="2023-11-29T00:00:00"/>
        <d v="2023-11-30T00:00:00"/>
        <d v="2023-12-05T00:00:00"/>
        <d v="2023-12-08T00:00:00"/>
        <d v="2023-12-12T00:00:00"/>
        <d v="2023-12-18T00:00:00"/>
        <d v="2023-12-19T00:00:00"/>
        <d v="2023-12-21T00:00:00"/>
        <d v="2023-12-22T00:00:00"/>
        <d v="2023-12-28T00:00:00"/>
        <d v="2023-12-29T00:00:00"/>
        <d v="2024-01-03T00:00:00"/>
        <d v="2024-01-08T00:00:00"/>
        <d v="2024-01-09T00:00:00"/>
        <d v="2024-01-11T00:00:00"/>
        <d v="2024-01-12T00:00:00"/>
        <d v="2024-01-15T00:00:00"/>
        <d v="2024-01-17T00:00:00"/>
        <d v="2024-01-18T00:00:00"/>
        <d v="2024-01-20T00:00:00"/>
        <d v="2024-01-22T00:00:00"/>
        <d v="2024-01-23T00:00:00"/>
        <d v="2024-01-24T00:00:00"/>
        <d v="2024-01-25T00:00:00"/>
        <d v="2024-01-30T00:00:00"/>
        <d v="2024-01-31T00:00:00"/>
        <d v="2024-02-01T00:00:00"/>
        <d v="2024-02-02T00:00:00"/>
        <d v="2024-02-03T00:00:00"/>
        <d v="2024-02-05T00:00:00"/>
        <d v="2024-02-06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8T00:00:00"/>
        <d v="2024-02-29T00:00:00"/>
        <d v="2024-03-01T00:00:00"/>
        <d v="2024-03-02T00:00:00"/>
        <d v="2024-03-05T00:00:00"/>
        <d v="2024-03-06T00:00:00"/>
        <d v="2024-03-09T00:00:00"/>
        <d v="2024-03-16T00:00:00"/>
        <d v="2024-03-19T00:00:00"/>
        <d v="2024-03-21T00:00:00"/>
        <d v="2024-03-22T00:00:00"/>
        <d v="2024-03-27T00:00:00"/>
        <d v="2024-03-28T00:00:00"/>
        <d v="2024-04-01T00:00:00"/>
        <d v="2024-04-02T00:00:00"/>
        <d v="2024-04-04T00:00:00"/>
        <d v="2024-04-07T00:00:00"/>
        <d v="2024-04-18T00:00:00"/>
        <d v="2024-04-19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6T00:00:00"/>
        <d v="2024-05-07T00:00:00"/>
        <d v="2024-05-08T00:00:00"/>
        <d v="2024-05-13T00:00:00"/>
        <d v="2024-05-14T00:00:00"/>
        <d v="2024-05-15T00:00:00"/>
        <d v="2024-05-16T00:00:00"/>
        <d v="2024-05-17T00:00:00"/>
        <d v="2024-05-20T00:00:00"/>
        <d v="2024-05-22T00:00:00"/>
        <d v="2024-05-23T00:00:00"/>
        <d v="2024-05-24T00:00:00"/>
        <d v="2024-05-28T00:00:00"/>
        <d v="2024-05-29T00:00:00"/>
        <d v="2024-06-03T00:00:00"/>
        <d v="2024-06-04T00:00:00"/>
        <d v="2024-06-05T00:00:00"/>
        <d v="2024-06-06T00:00:00"/>
        <d v="2024-06-07T00:00:00"/>
        <d v="2024-06-10T00:00:00"/>
        <d v="2024-06-12T00:00:00"/>
        <d v="2024-06-13T00:00:00"/>
        <d v="2024-06-19T00:00:00"/>
        <d v="2024-06-20T00:00:00"/>
        <d v="2024-06-24T00:00:00"/>
        <d v="2024-06-25T00:00:00"/>
        <d v="2024-06-26T00:00:00"/>
        <d v="2024-06-27T00:00:00"/>
        <d v="2024-06-28T00:00:00"/>
        <d v="2024-07-02T00:00:00"/>
        <d v="2024-07-08T00:00:00"/>
        <d v="2024-07-09T00:00:00"/>
        <d v="2024-07-10T00:00:00"/>
        <d v="2024-07-11T00:00:00"/>
        <d v="2024-07-15T00:00:00"/>
        <d v="2024-07-16T00:00:00"/>
        <d v="2024-07-18T00:00:00"/>
        <d v="2024-07-22T00:00:00"/>
        <d v="2024-07-23T00:00:00"/>
        <d v="2024-07-27T00:00:00"/>
      </sharedItems>
      <fieldGroup par="4"/>
    </cacheField>
    <cacheField name="Data Pemakaian" numFmtId="0">
      <sharedItems containsSemiMixedTypes="0" containsString="0" containsNumber="1" minValue="0.8" maxValue="31"/>
    </cacheField>
    <cacheField name="Months (Tanggal)" numFmtId="0" databaseField="0">
      <fieldGroup base="0">
        <rangePr groupBy="months" startDate="2023-07-30T00:00:00" endDate="2024-07-28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8/07/2024"/>
        </groupItems>
      </fieldGroup>
    </cacheField>
    <cacheField name="Quarters (Tanggal)" numFmtId="0" databaseField="0">
      <fieldGroup base="0">
        <rangePr groupBy="quarters" startDate="2023-07-30T00:00:00" endDate="2024-07-28T00:00:00"/>
        <groupItems count="6">
          <s v="&lt;30/07/2023"/>
          <s v="Qtr1"/>
          <s v="Qtr2"/>
          <s v="Qtr3"/>
          <s v="Qtr4"/>
          <s v="&gt;28/07/2024"/>
        </groupItems>
      </fieldGroup>
    </cacheField>
    <cacheField name="Years (Tanggal)" numFmtId="0" databaseField="0">
      <fieldGroup base="0">
        <rangePr groupBy="years" startDate="2023-07-30T00:00:00" endDate="2024-07-28T00:00:00"/>
        <groupItems count="4">
          <s v="&lt;30/07/2023"/>
          <s v="2023"/>
          <s v="2024"/>
          <s v="&gt;28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20.352541898152" createdVersion="8" refreshedVersion="8" minRefreshableVersion="3" recordCount="146" xr:uid="{2336AE28-8DCB-4C05-9EF9-8BCC4EED1C8C}">
  <cacheSource type="worksheet">
    <worksheetSource ref="M2:N148" sheet="kategori A"/>
  </cacheSource>
  <cacheFields count="5">
    <cacheField name="Tanggal" numFmtId="14">
      <sharedItems containsSemiMixedTypes="0" containsNonDate="0" containsDate="1" containsString="0" minDate="2023-07-30T00:00:00" maxDate="2024-07-25T00:00:00" count="143">
        <d v="2023-07-30T00:00:00"/>
        <d v="2023-08-05T00:00:00"/>
        <d v="2023-08-09T00:00:00"/>
        <d v="2023-08-10T00:00:00"/>
        <d v="2023-08-14T00:00:00"/>
        <d v="2023-08-16T00:00:00"/>
        <d v="2023-08-22T00:00:00"/>
        <d v="2023-08-23T00:00:00"/>
        <d v="2023-08-24T00:00:00"/>
        <d v="2023-08-28T00:00:00"/>
        <d v="2023-08-29T00:00:00"/>
        <d v="2023-08-31T00:00:00"/>
        <d v="2023-09-02T00:00:00"/>
        <d v="2023-09-04T00:00:00"/>
        <d v="2023-09-05T00:00:00"/>
        <d v="2023-09-07T00:00:00"/>
        <d v="2023-09-08T00:00:00"/>
        <d v="2023-09-13T00:00:00"/>
        <d v="2023-09-15T00:00:00"/>
        <d v="2023-09-18T00:00:00"/>
        <d v="2023-09-19T00:00:00"/>
        <d v="2023-09-21T00:00:00"/>
        <d v="2023-09-22T00:00:00"/>
        <d v="2023-09-25T00:00:00"/>
        <d v="2023-09-26T00:00:00"/>
        <d v="2023-09-28T00:00:00"/>
        <d v="2023-10-03T00:00:00"/>
        <d v="2023-10-04T00:00:00"/>
        <d v="2023-10-05T00:00:00"/>
        <d v="2023-10-06T00:00:00"/>
        <d v="2023-10-09T00:00:00"/>
        <d v="2023-10-10T00:00:00"/>
        <d v="2023-10-11T00:00:00"/>
        <d v="2023-10-12T00:00:00"/>
        <d v="2023-10-16T00:00:00"/>
        <d v="2023-10-17T00:00:00"/>
        <d v="2023-10-18T00:00:00"/>
        <d v="2023-10-20T00:00:00"/>
        <d v="2023-10-24T00:00:00"/>
        <d v="2023-10-25T00:00:00"/>
        <d v="2023-10-26T00:00:00"/>
        <d v="2023-10-31T00:00:00"/>
        <d v="2023-11-06T00:00:00"/>
        <d v="2023-11-13T00:00:00"/>
        <d v="2023-11-14T00:00:00"/>
        <d v="2023-11-16T00:00:00"/>
        <d v="2023-11-22T00:00:00"/>
        <d v="2023-11-23T00:00:00"/>
        <d v="2023-11-28T00:00:00"/>
        <d v="2023-11-30T00:00:00"/>
        <d v="2023-12-04T00:00:00"/>
        <d v="2023-12-05T00:00:00"/>
        <d v="2023-12-10T00:00:00"/>
        <d v="2023-12-18T00:00:00"/>
        <d v="2023-12-19T00:00:00"/>
        <d v="2023-12-27T00:00:00"/>
        <d v="2023-12-28T00:00:00"/>
        <d v="2023-12-29T00:00:00"/>
        <d v="2024-03-01T00:00:00"/>
        <d v="2024-03-21T00:00:00"/>
        <d v="2024-01-05T00:00:00"/>
        <d v="2024-01-08T00:00:00"/>
        <d v="2024-01-09T00:00:00"/>
        <d v="2024-01-11T00:00:00"/>
        <d v="2024-01-12T00:00:00"/>
        <d v="2024-01-15T00:00:00"/>
        <d v="2024-01-17T00:00:00"/>
        <d v="2024-01-23T00:00:00"/>
        <d v="2024-01-25T00:00:00"/>
        <d v="2024-01-30T00:00:00"/>
        <d v="2024-01-31T00:00:00"/>
        <d v="2024-02-01T00:00:00"/>
        <d v="2024-02-02T00:00:00"/>
        <d v="2024-02-06T00:00:00"/>
        <d v="2024-02-07T00:00:00"/>
        <d v="2024-02-12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9T00:00:00"/>
        <d v="2024-03-05T00:00:00"/>
        <d v="2024-03-06T00:00:00"/>
        <d v="2024-03-09T00:00:00"/>
        <d v="2024-03-10T00:00:00"/>
        <d v="2024-03-20T00:00:00"/>
        <d v="2024-03-22T00:00:00"/>
        <d v="2024-03-27T00:00:00"/>
        <d v="2024-03-28T00:00:00"/>
        <d v="2024-04-01T00:00:00"/>
        <d v="2024-04-02T00:00:00"/>
        <d v="2024-04-03T00:00:00"/>
        <d v="2024-04-04T00:00:00"/>
        <d v="2024-04-07T00:00:00"/>
        <d v="2024-04-17T00:00:00"/>
        <d v="2024-04-23T00:00:00"/>
        <d v="2024-04-25T00:00:00"/>
        <d v="2024-04-26T00:00:00"/>
        <d v="2024-04-29T00:00:00"/>
        <d v="2024-05-02T00:00:00"/>
        <d v="2024-05-06T00:00:00"/>
        <d v="2024-05-07T00:00:00"/>
        <d v="2024-05-13T00:00:00"/>
        <d v="2024-05-14T00:00:00"/>
        <d v="2024-05-16T00:00:00"/>
        <d v="2024-05-17T00:00:00"/>
        <d v="2024-05-20T00:00:00"/>
        <d v="2024-05-21T00:00:00"/>
        <d v="2024-05-24T00:00:00"/>
        <d v="2024-05-28T00:00:00"/>
        <d v="2024-05-29T00:00:00"/>
        <d v="2024-06-04T00:00:00"/>
        <d v="2024-06-05T00:00:00"/>
        <d v="2024-06-06T00:00:00"/>
        <d v="2024-06-07T00:00:00"/>
        <d v="2024-06-10T00:00:00"/>
        <d v="2024-06-12T00:00:00"/>
        <d v="2024-06-13T00:00:00"/>
        <d v="2024-06-14T00:00:00"/>
        <d v="2024-06-19T00:00:00"/>
        <d v="2024-06-20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8T00:00:00"/>
        <d v="2024-07-09T00:00:00"/>
        <d v="2024-07-10T00:00:00"/>
        <d v="2024-07-11T00:00:00"/>
        <d v="2024-07-15T00:00:00"/>
        <d v="2024-07-16T00:00:00"/>
        <d v="2024-07-17T00:00:00"/>
        <d v="2024-07-18T00:00:00"/>
        <d v="2024-07-22T00:00:00"/>
        <d v="2024-07-23T00:00:00"/>
        <d v="2024-07-24T00:00:00"/>
      </sharedItems>
      <fieldGroup par="4"/>
    </cacheField>
    <cacheField name="Data Pemakaian" numFmtId="0">
      <sharedItems containsSemiMixedTypes="0" containsString="0" containsNumber="1" minValue="1" maxValue="26.5"/>
    </cacheField>
    <cacheField name="Months (Tanggal)" numFmtId="0" databaseField="0">
      <fieldGroup base="0">
        <rangePr groupBy="months" startDate="2023-07-30T00:00:00" endDate="2024-07-25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5/07/2024"/>
        </groupItems>
      </fieldGroup>
    </cacheField>
    <cacheField name="Quarters (Tanggal)" numFmtId="0" databaseField="0">
      <fieldGroup base="0">
        <rangePr groupBy="quarters" startDate="2023-07-30T00:00:00" endDate="2024-07-25T00:00:00"/>
        <groupItems count="6">
          <s v="&lt;30/07/2023"/>
          <s v="Qtr1"/>
          <s v="Qtr2"/>
          <s v="Qtr3"/>
          <s v="Qtr4"/>
          <s v="&gt;25/07/2024"/>
        </groupItems>
      </fieldGroup>
    </cacheField>
    <cacheField name="Years (Tanggal)" numFmtId="0" databaseField="0">
      <fieldGroup base="0">
        <rangePr groupBy="years" startDate="2023-07-30T00:00:00" endDate="2024-07-25T00:00:00"/>
        <groupItems count="4">
          <s v="&lt;30/07/2023"/>
          <s v="2023"/>
          <s v="2024"/>
          <s v="&gt;25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20.529786689818" createdVersion="8" refreshedVersion="8" minRefreshableVersion="3" recordCount="71" xr:uid="{4AC70D7D-8E73-49E6-9BF7-17BF0FD99FE1}">
  <cacheSource type="worksheet">
    <worksheetSource ref="AH2:AI73" sheet="kategori A"/>
  </cacheSource>
  <cacheFields count="5">
    <cacheField name="Tanggal" numFmtId="14">
      <sharedItems containsSemiMixedTypes="0" containsNonDate="0" containsDate="1" containsString="0" minDate="2023-07-30T00:00:00" maxDate="2024-07-23T00:00:00" count="71">
        <d v="2023-07-30T00:00:00"/>
        <d v="2023-08-07T00:00:00"/>
        <d v="2023-08-13T00:00:00"/>
        <d v="2023-08-23T00:00:00"/>
        <d v="2023-08-29T00:00:00"/>
        <d v="2023-09-06T00:00:00"/>
        <d v="2023-09-12T00:00:00"/>
        <d v="2023-09-21T00:00:00"/>
        <d v="2023-09-28T00:00:00"/>
        <d v="2023-10-05T00:00:00"/>
        <d v="2023-10-09T00:00:00"/>
        <d v="2023-10-10T00:00:00"/>
        <d v="2023-10-15T00:00:00"/>
        <d v="2023-10-26T00:00:00"/>
        <d v="2023-11-02T00:00:00"/>
        <d v="2023-11-07T00:00:00"/>
        <d v="2023-11-16T00:00:00"/>
        <d v="2023-11-21T00:00:00"/>
        <d v="2023-11-24T00:00:00"/>
        <d v="2023-11-29T00:00:00"/>
        <d v="2023-12-05T00:00:00"/>
        <d v="2023-12-08T00:00:00"/>
        <d v="2023-12-12T00:00:00"/>
        <d v="2023-12-18T00:00:00"/>
        <d v="2023-12-28T00:00:00"/>
        <d v="2023-12-29T00:00:00"/>
        <d v="2024-01-03T00:00:00"/>
        <d v="2024-01-09T00:00:00"/>
        <d v="2024-01-11T00:00:00"/>
        <d v="2024-01-17T00:00:00"/>
        <d v="2024-01-18T00:00:00"/>
        <d v="2024-01-20T00:00:00"/>
        <d v="2024-01-24T00:00:00"/>
        <d v="2024-02-01T00:00:00"/>
        <d v="2024-02-05T00:00:00"/>
        <d v="2024-02-16T00:00:00"/>
        <d v="2024-02-20T00:00:00"/>
        <d v="2024-02-23T00:00:00"/>
        <d v="2024-02-26T00:00:00"/>
        <d v="2024-02-29T00:00:00"/>
        <d v="2024-03-01T00:00:00"/>
        <d v="2024-03-05T00:00:00"/>
        <d v="2024-03-10T00:00:00"/>
        <d v="2024-03-19T00:00:00"/>
        <d v="2024-03-21T00:00:00"/>
        <d v="2024-03-27T00:00:00"/>
        <d v="2024-04-04T00:00:00"/>
        <d v="2024-04-07T00:00:00"/>
        <d v="2024-04-18T00:00:00"/>
        <d v="2024-04-21T00:00:00"/>
        <d v="2024-04-30T00:00:00"/>
        <d v="2024-05-07T00:00:00"/>
        <d v="2024-05-08T00:00:00"/>
        <d v="2024-05-15T00:00:00"/>
        <d v="2024-05-20T00:00:00"/>
        <d v="2024-05-24T00:00:00"/>
        <d v="2024-05-28T00:00:00"/>
        <d v="2024-06-03T00:00:00"/>
        <d v="2024-06-05T00:00:00"/>
        <d v="2024-06-10T00:00:00"/>
        <d v="2024-06-12T00:00:00"/>
        <d v="2024-06-13T00:00:00"/>
        <d v="2024-06-22T00:00:00"/>
        <d v="2024-06-24T00:00:00"/>
        <d v="2024-06-25T00:00:00"/>
        <d v="2024-06-28T00:00:00"/>
        <d v="2024-07-03T00:00:00"/>
        <d v="2024-07-09T00:00:00"/>
        <d v="2024-07-15T00:00:00"/>
        <d v="2024-07-18T00:00:00"/>
        <d v="2024-07-22T00:00:00"/>
      </sharedItems>
      <fieldGroup par="4"/>
    </cacheField>
    <cacheField name="Data Pemakaian" numFmtId="0">
      <sharedItems containsSemiMixedTypes="0" containsString="0" containsNumber="1" minValue="1.2" maxValue="16"/>
    </cacheField>
    <cacheField name="Months (Tanggal)" numFmtId="0" databaseField="0">
      <fieldGroup base="0">
        <rangePr groupBy="months" startDate="2023-07-30T00:00:00" endDate="2024-07-23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3/07/2024"/>
        </groupItems>
      </fieldGroup>
    </cacheField>
    <cacheField name="Quarters (Tanggal)" numFmtId="0" databaseField="0">
      <fieldGroup base="0">
        <rangePr groupBy="quarters" startDate="2023-07-30T00:00:00" endDate="2024-07-23T00:00:00"/>
        <groupItems count="6">
          <s v="&lt;30/07/2023"/>
          <s v="Qtr1"/>
          <s v="Qtr2"/>
          <s v="Qtr3"/>
          <s v="Qtr4"/>
          <s v="&gt;23/07/2024"/>
        </groupItems>
      </fieldGroup>
    </cacheField>
    <cacheField name="Years (Tanggal)" numFmtId="0" databaseField="0">
      <fieldGroup base="0">
        <rangePr groupBy="years" startDate="2023-07-30T00:00:00" endDate="2024-07-23T00:00:00"/>
        <groupItems count="4">
          <s v="&lt;30/07/2023"/>
          <s v="2023"/>
          <s v="2024"/>
          <s v="&gt;23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20.549672222223" createdVersion="8" refreshedVersion="8" minRefreshableVersion="3" recordCount="67" xr:uid="{71AFE58D-92CD-4283-A0F0-B79535FDCF8C}">
  <cacheSource type="worksheet">
    <worksheetSource ref="AK2:AL69" sheet="kategori A"/>
  </cacheSource>
  <cacheFields count="5">
    <cacheField name="Tanggal" numFmtId="14">
      <sharedItems containsSemiMixedTypes="0" containsNonDate="0" containsDate="1" containsString="0" minDate="2003-08-31T00:00:00" maxDate="2024-07-28T00:00:00" count="69">
        <d v="2023-07-30T00:00:00"/>
        <d v="2023-08-06T00:00:00"/>
        <d v="2023-08-16T00:00:00"/>
        <d v="2023-08-24T00:00:00"/>
        <d v="2023-08-30T00:00:00"/>
        <d v="2023-08-31T00:00:00"/>
        <d v="2023-09-02T00:00:00"/>
        <d v="2023-09-08T00:00:00"/>
        <d v="2023-09-13T00:00:00"/>
        <d v="2023-09-15T00:00:00"/>
        <d v="2023-09-22T00:00:00"/>
        <d v="2023-09-28T00:00:00"/>
        <d v="2023-10-04T00:00:00"/>
        <d v="2023-10-09T00:00:00"/>
        <d v="2023-10-17T00:00:00"/>
        <d v="2023-10-20T00:00:00"/>
        <d v="2023-10-25T00:00:00"/>
        <d v="2023-10-29T00:00:00"/>
        <d v="2023-11-06T00:00:00"/>
        <d v="2023-11-13T00:00:00"/>
        <d v="2023-11-24T00:00:00"/>
        <d v="2023-11-28T00:00:00"/>
        <d v="2023-12-03T00:00:00"/>
        <d v="2023-12-10T00:00:00"/>
        <d v="2023-12-17T00:00:00"/>
        <d v="2023-12-27T00:00:00"/>
        <d v="2024-01-05T00:00:00"/>
        <d v="2024-01-08T00:00:00"/>
        <d v="2024-01-14T00:00:00"/>
        <d v="2024-01-21T00:00:00"/>
        <d v="2024-01-31T00:00:00"/>
        <d v="2024-02-04T00:00:00"/>
        <d v="2024-02-12T00:00:00"/>
        <d v="2024-02-22T00:00:00"/>
        <d v="2024-02-26T00:00:00"/>
        <d v="2024-03-03T00:00:00"/>
        <d v="2024-03-10T00:00:00"/>
        <d v="2024-03-20T00:00:00"/>
        <d v="2024-03-25T00:00:00"/>
        <d v="2024-04-03T00:00:00"/>
        <d v="2024-04-07T00:00:00"/>
        <d v="2024-04-14T00:00:00"/>
        <d v="2024-04-23T00:00:00"/>
        <d v="2024-04-24T00:00:00"/>
        <d v="2024-05-02T00:00:00"/>
        <d v="2024-05-07T00:00:00"/>
        <d v="2024-05-10T00:00:00"/>
        <d v="2024-05-13T00:00:00"/>
        <d v="2024-05-24T00:00:00"/>
        <d v="2024-05-29T00:00:00"/>
        <d v="2024-06-06T00:00:00"/>
        <d v="2024-06-07T00:00:00"/>
        <d v="2024-06-08T00:00:00"/>
        <d v="2024-06-12T00:00:00"/>
        <d v="2024-06-14T00:00:00"/>
        <d v="2024-06-16T00:00:00"/>
        <d v="2024-06-24T00:00:00"/>
        <d v="2024-06-26T00:00:00"/>
        <d v="2024-06-28T00:00:00"/>
        <d v="2024-07-01T00:00:00"/>
        <d v="2024-07-02T00:00:00"/>
        <d v="2024-07-09T00:00:00"/>
        <d v="2024-07-11T00:00:00"/>
        <d v="2024-07-17T00:00:00"/>
        <d v="2024-07-23T00:00:00"/>
        <d v="2024-07-24T00:00:00"/>
        <d v="2024-07-27T00:00:00"/>
        <d v="2024-02-03T00:00:00" u="1"/>
        <d v="2003-08-31T00:00:00" u="1"/>
      </sharedItems>
      <fieldGroup par="4"/>
    </cacheField>
    <cacheField name="Data Pemakaian" numFmtId="0">
      <sharedItems containsSemiMixedTypes="0" containsString="0" containsNumber="1" minValue="1.5" maxValue="7.6"/>
    </cacheField>
    <cacheField name="Months (Tanggal)" numFmtId="0" databaseField="0">
      <fieldGroup base="0">
        <rangePr groupBy="months" startDate="2003-08-31T00:00:00" endDate="2024-07-28T00:00:00"/>
        <groupItems count="14">
          <s v="&lt;31/08/200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8/07/2024"/>
        </groupItems>
      </fieldGroup>
    </cacheField>
    <cacheField name="Quarters (Tanggal)" numFmtId="0" databaseField="0">
      <fieldGroup base="0">
        <rangePr groupBy="quarters" startDate="2003-08-31T00:00:00" endDate="2024-07-28T00:00:00"/>
        <groupItems count="6">
          <s v="&lt;31/08/2003"/>
          <s v="Qtr1"/>
          <s v="Qtr2"/>
          <s v="Qtr3"/>
          <s v="Qtr4"/>
          <s v="&gt;28/07/2024"/>
        </groupItems>
      </fieldGroup>
    </cacheField>
    <cacheField name="Years (Tanggal)" numFmtId="0" databaseField="0">
      <fieldGroup base="0">
        <rangePr groupBy="years" startDate="2003-08-31T00:00:00" endDate="2024-07-28T00:00:00"/>
        <groupItems count="24">
          <s v="&lt;31/08/2003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&gt;28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20.592210648145" createdVersion="8" refreshedVersion="8" minRefreshableVersion="3" recordCount="72" xr:uid="{F9D31595-EF2D-41E3-9437-C7025B2383B0}">
  <cacheSource type="worksheet">
    <worksheetSource ref="AQ2:AR74" sheet="kategori A"/>
  </cacheSource>
  <cacheFields count="5">
    <cacheField name="Tanggal" numFmtId="14">
      <sharedItems containsSemiMixedTypes="0" containsNonDate="0" containsDate="1" containsString="0" minDate="2023-07-30T00:00:00" maxDate="2024-07-24T00:00:00" count="71">
        <d v="2023-07-30T00:00:00"/>
        <d v="2023-08-10T00:00:00"/>
        <d v="2023-08-14T00:00:00"/>
        <d v="2023-08-22T00:00:00"/>
        <d v="2023-08-23T00:00:00"/>
        <d v="2023-08-24T00:00:00"/>
        <d v="2023-08-31T00:00:00"/>
        <d v="2023-09-04T00:00:00"/>
        <d v="2023-09-13T00:00:00"/>
        <d v="2023-09-17T00:00:00"/>
        <d v="2023-09-25T00:00:00"/>
        <d v="2023-10-04T00:00:00"/>
        <d v="2023-10-09T00:00:00"/>
        <d v="2023-10-12T00:00:00"/>
        <d v="2023-10-18T00:00:00"/>
        <d v="2023-10-22T00:00:00"/>
        <d v="2023-10-29T00:00:00"/>
        <d v="2023-11-06T00:00:00"/>
        <d v="2023-11-13T00:00:00"/>
        <d v="2023-11-22T00:00:00"/>
        <d v="2023-11-28T00:00:00"/>
        <d v="2023-11-30T00:00:00"/>
        <d v="2023-12-03T00:00:00"/>
        <d v="2023-12-10T00:00:00"/>
        <d v="2023-12-19T00:00:00"/>
        <d v="2023-12-27T00:00:00"/>
        <d v="2023-12-29T00:00:00"/>
        <d v="2024-01-01T00:00:00"/>
        <d v="2024-01-08T00:00:00"/>
        <d v="2024-01-15T00:00:00"/>
        <d v="2024-01-21T00:00:00"/>
        <d v="2024-01-31T00:00:00"/>
        <d v="2024-02-04T00:00:00"/>
        <d v="2024-02-12T00:00:00"/>
        <d v="2024-02-15T00:00:00"/>
        <d v="2024-02-19T00:00:00"/>
        <d v="2024-02-22T00:00:00"/>
        <d v="2024-02-26T00:00:00"/>
        <d v="2024-03-08T00:00:00"/>
        <d v="2024-03-09T00:00:00"/>
        <d v="2024-03-10T00:00:00"/>
        <d v="2024-03-20T00:00:00"/>
        <d v="2024-03-25T00:00:00"/>
        <d v="2024-03-28T00:00:00"/>
        <d v="2024-04-03T00:00:00"/>
        <d v="2024-04-07T00:00:00"/>
        <d v="2024-04-17T00:00:00"/>
        <d v="2024-04-23T00:00:00"/>
        <d v="2024-04-25T00:00:00"/>
        <d v="2024-04-28T00:00:00"/>
        <d v="2024-04-29T00:00:00"/>
        <d v="2024-05-06T00:00:00"/>
        <d v="2024-05-07T00:00:00"/>
        <d v="2024-05-16T00:00:00"/>
        <d v="2024-05-24T00:00:00"/>
        <d v="2024-05-26T00:00:00"/>
        <d v="2024-06-04T00:00:00"/>
        <d v="2024-06-06T00:00:00"/>
        <d v="2024-06-10T00:00:00"/>
        <d v="2024-06-12T00:00:00"/>
        <d v="2024-06-13T00:00:00"/>
        <d v="2024-06-14T00:00:00"/>
        <d v="2024-06-19T00:00:00"/>
        <d v="2024-06-24T00:00:00"/>
        <d v="2024-06-26T00:00:00"/>
        <d v="2024-06-27T00:00:00"/>
        <d v="2024-07-02T00:00:00"/>
        <d v="2024-07-09T00:00:00"/>
        <d v="2024-07-11T00:00:00"/>
        <d v="2024-07-14T00:00:00"/>
        <d v="2024-07-23T00:00:00"/>
      </sharedItems>
      <fieldGroup par="4"/>
    </cacheField>
    <cacheField name="Data Pemakaian" numFmtId="0">
      <sharedItems containsSemiMixedTypes="0" containsString="0" containsNumber="1" minValue="0.7" maxValue="4.5"/>
    </cacheField>
    <cacheField name="Months (Tanggal)" numFmtId="0" databaseField="0">
      <fieldGroup base="0">
        <rangePr groupBy="months" startDate="2023-07-30T00:00:00" endDate="2024-07-24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4/07/2024"/>
        </groupItems>
      </fieldGroup>
    </cacheField>
    <cacheField name="Quarters (Tanggal)" numFmtId="0" databaseField="0">
      <fieldGroup base="0">
        <rangePr groupBy="quarters" startDate="2023-07-30T00:00:00" endDate="2024-07-24T00:00:00"/>
        <groupItems count="6">
          <s v="&lt;30/07/2023"/>
          <s v="Qtr1"/>
          <s v="Qtr2"/>
          <s v="Qtr3"/>
          <s v="Qtr4"/>
          <s v="&gt;24/07/2024"/>
        </groupItems>
      </fieldGroup>
    </cacheField>
    <cacheField name="Years (Tanggal)" numFmtId="0" databaseField="0">
      <fieldGroup base="0">
        <rangePr groupBy="years" startDate="2023-07-30T00:00:00" endDate="2024-07-24T00:00:00"/>
        <groupItems count="4">
          <s v="&lt;30/07/2023"/>
          <s v="2023"/>
          <s v="2024"/>
          <s v="&gt;24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20.605557870367" createdVersion="8" refreshedVersion="8" minRefreshableVersion="3" recordCount="73" xr:uid="{BE531D65-B42D-4AAB-91BA-ADD840DE9170}">
  <cacheSource type="worksheet">
    <worksheetSource ref="AT2:AU75" sheet="kategori A"/>
  </cacheSource>
  <cacheFields count="5">
    <cacheField name="Tanggal" numFmtId="14">
      <sharedItems containsSemiMixedTypes="0" containsNonDate="0" containsDate="1" containsString="0" minDate="2023-07-30T00:00:00" maxDate="2024-07-28T00:00:00" count="73">
        <d v="2023-07-30T00:00:00"/>
        <d v="2023-08-01T00:00:00"/>
        <d v="2023-08-03T00:00:00"/>
        <d v="2023-08-08T00:00:00"/>
        <d v="2023-08-09T00:00:00"/>
        <d v="2023-08-16T00:00:00"/>
        <d v="2023-08-23T00:00:00"/>
        <d v="2023-08-25T00:00:00"/>
        <d v="2023-08-31T00:00:00"/>
        <d v="2023-09-05T00:00:00"/>
        <d v="2023-09-13T00:00:00"/>
        <d v="2023-09-18T00:00:00"/>
        <d v="2023-09-25T00:00:00"/>
        <d v="2023-09-26T00:00:00"/>
        <d v="2023-09-29T00:00:00"/>
        <d v="2023-10-03T00:00:00"/>
        <d v="2023-10-04T00:00:00"/>
        <d v="2023-10-08T00:00:00"/>
        <d v="2023-10-16T00:00:00"/>
        <d v="2023-10-20T00:00:00"/>
        <d v="2023-10-25T00:00:00"/>
        <d v="2023-10-26T00:00:00"/>
        <d v="2023-10-31T00:00:00"/>
        <d v="2023-11-09T00:00:00"/>
        <d v="2023-11-10T00:00:00"/>
        <d v="2023-11-12T00:00:00"/>
        <d v="2023-11-22T00:00:00"/>
        <d v="2023-11-23T00:00:00"/>
        <d v="2023-11-26T00:00:00"/>
        <d v="2023-12-07T00:00:00"/>
        <d v="2023-12-10T00:00:00"/>
        <d v="2023-12-17T00:00:00"/>
        <d v="2023-12-24T00:00:00"/>
        <d v="2023-12-31T00:00:00"/>
        <d v="2024-01-12T00:00:00"/>
        <d v="2024-01-15T00:00:00"/>
        <d v="2024-01-24T00:00:00"/>
        <d v="2024-01-25T00:00:00"/>
        <d v="2024-01-30T00:00:00"/>
        <d v="2024-02-03T00:00:00"/>
        <d v="2024-02-10T00:00:00"/>
        <d v="2024-02-11T00:00:00"/>
        <d v="2024-02-20T00:00:00"/>
        <d v="2024-02-22T00:00:00"/>
        <d v="2024-03-02T00:00:00"/>
        <d v="2024-03-05T00:00:00"/>
        <d v="2024-03-10T00:00:00"/>
        <d v="2024-03-22T00:00:00"/>
        <d v="2024-03-23T00:00:00"/>
        <d v="2024-03-28T00:00:00"/>
        <d v="2024-04-04T00:00:00"/>
        <d v="2024-04-07T00:00:00"/>
        <d v="2024-04-17T00:00:00"/>
        <d v="2024-04-19T00:00:00"/>
        <d v="2024-04-25T00:00:00"/>
        <d v="2024-04-29T00:00:00"/>
        <d v="2024-05-06T00:00:00"/>
        <d v="2024-05-14T00:00:00"/>
        <d v="2024-05-17T00:00:00"/>
        <d v="2024-05-22T00:00:00"/>
        <d v="2024-05-23T00:00:00"/>
        <d v="2024-05-26T00:00:00"/>
        <d v="2024-06-04T00:00:00"/>
        <d v="2024-06-07T00:00:00"/>
        <d v="2024-06-11T00:00:00"/>
        <d v="2024-06-12T00:00:00"/>
        <d v="2024-06-19T00:00:00"/>
        <d v="2024-06-26T00:00:00"/>
        <d v="2024-06-27T00:00:00"/>
        <d v="2024-07-04T00:00:00"/>
        <d v="2024-07-10T00:00:00"/>
        <d v="2024-07-14T00:00:00"/>
        <d v="2024-07-27T00:00:00"/>
      </sharedItems>
      <fieldGroup par="4"/>
    </cacheField>
    <cacheField name="Data Pemakaian" numFmtId="0">
      <sharedItems containsSemiMixedTypes="0" containsString="0" containsNumber="1" minValue="1.5" maxValue="11"/>
    </cacheField>
    <cacheField name="Months (Tanggal)" numFmtId="0" databaseField="0">
      <fieldGroup base="0">
        <rangePr groupBy="months" startDate="2023-07-30T00:00:00" endDate="2024-07-28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8/07/2024"/>
        </groupItems>
      </fieldGroup>
    </cacheField>
    <cacheField name="Quarters (Tanggal)" numFmtId="0" databaseField="0">
      <fieldGroup base="0">
        <rangePr groupBy="quarters" startDate="2023-07-30T00:00:00" endDate="2024-07-28T00:00:00"/>
        <groupItems count="6">
          <s v="&lt;30/07/2023"/>
          <s v="Qtr1"/>
          <s v="Qtr2"/>
          <s v="Qtr3"/>
          <s v="Qtr4"/>
          <s v="&gt;28/07/2024"/>
        </groupItems>
      </fieldGroup>
    </cacheField>
    <cacheField name="Years (Tanggal)" numFmtId="0" databaseField="0">
      <fieldGroup base="0">
        <rangePr groupBy="years" startDate="2023-07-30T00:00:00" endDate="2024-07-28T00:00:00"/>
        <groupItems count="4">
          <s v="&lt;30/07/2023"/>
          <s v="2023"/>
          <s v="2024"/>
          <s v="&gt;28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6004629631" createdVersion="8" refreshedVersion="8" minRefreshableVersion="3" recordCount="77" xr:uid="{40D05B85-0F99-4C33-9A0B-EE34B7B4DE7C}">
  <cacheSource type="worksheet">
    <worksheetSource ref="D2:E79" sheet="kategori A"/>
  </cacheSource>
  <cacheFields count="5">
    <cacheField name="Tanggal" numFmtId="14">
      <sharedItems containsSemiMixedTypes="0" containsNonDate="0" containsDate="1" containsString="0" minDate="2023-07-30T00:00:00" maxDate="2024-07-23T00:00:00" count="77">
        <d v="2023-07-30T00:00:00"/>
        <d v="2023-08-05T00:00:00"/>
        <d v="2023-08-06T00:00:00"/>
        <d v="2023-08-13T00:00:00"/>
        <d v="2023-08-23T00:00:00"/>
        <d v="2023-08-29T00:00:00"/>
        <d v="2023-09-06T00:00:00"/>
        <d v="2023-09-12T00:00:00"/>
        <d v="2023-09-17T00:00:00"/>
        <d v="2023-09-28T00:00:00"/>
        <d v="2023-10-03T00:00:00"/>
        <d v="2023-10-05T00:00:00"/>
        <d v="2023-10-09T00:00:00"/>
        <d v="2023-10-11T00:00:00"/>
        <d v="2023-10-15T00:00:00"/>
        <d v="2023-10-26T00:00:00"/>
        <d v="2023-11-02T00:00:00"/>
        <d v="2023-11-06T00:00:00"/>
        <d v="2023-11-07T00:00:00"/>
        <d v="2023-11-10T00:00:00"/>
        <d v="2023-11-12T00:00:00"/>
        <d v="2023-11-21T00:00:00"/>
        <d v="2023-11-24T00:00:00"/>
        <d v="2023-11-29T00:00:00"/>
        <d v="2023-12-05T00:00:00"/>
        <d v="2023-12-08T00:00:00"/>
        <d v="2023-12-12T00:00:00"/>
        <d v="2023-12-18T00:00:00"/>
        <d v="2023-12-27T00:00:00"/>
        <d v="2023-12-28T00:00:00"/>
        <d v="2024-01-03T00:00:00"/>
        <d v="2024-01-09T00:00:00"/>
        <d v="2024-01-11T00:00:00"/>
        <d v="2024-01-13T00:00:00"/>
        <d v="2024-01-15T00:00:00"/>
        <d v="2024-01-18T00:00:00"/>
        <d v="2024-01-20T00:00:00"/>
        <d v="2024-01-24T00:00:00"/>
        <d v="2024-02-01T00:00:00"/>
        <d v="2024-02-03T00:00:00"/>
        <d v="2024-02-05T00:00:00"/>
        <d v="2024-02-11T00:00:00"/>
        <d v="2024-02-20T00:00:00"/>
        <d v="2024-02-23T00:00:00"/>
        <d v="2024-02-26T00:00:00"/>
        <d v="2024-02-29T00:00:00"/>
        <d v="2024-03-01T00:00:00"/>
        <d v="2024-03-05T00:00:00"/>
        <d v="2024-03-16T00:00:00"/>
        <d v="2024-03-19T00:00:00"/>
        <d v="2024-03-27T00:00:00"/>
        <d v="2024-03-28T00:00:00"/>
        <d v="2024-04-01T00:00:00"/>
        <d v="2024-04-04T00:00:00"/>
        <d v="2024-04-07T00:00:00"/>
        <d v="2024-04-18T00:00:00"/>
        <d v="2024-04-21T00:00:00"/>
        <d v="2024-04-29T00:00:00"/>
        <d v="2024-04-30T00:00:00"/>
        <d v="2024-05-08T00:00:00"/>
        <d v="2024-05-15T00:00:00"/>
        <d v="2024-05-20T00:00:00"/>
        <d v="2024-05-22T00:00:00"/>
        <d v="2024-05-24T00:00:00"/>
        <d v="2024-05-28T00:00:00"/>
        <d v="2024-06-03T00:00:00"/>
        <d v="2024-06-05T00:00:00"/>
        <d v="2024-06-07T00:00:00"/>
        <d v="2024-06-10T00:00:00"/>
        <d v="2024-06-16T00:00:00"/>
        <d v="2024-06-24T00:00:00"/>
        <d v="2024-06-28T00:00:00"/>
        <d v="2024-07-03T00:00:00"/>
        <d v="2024-07-07T00:00:00"/>
        <d v="2024-07-15T00:00:00"/>
        <d v="2024-07-19T00:00:00"/>
        <d v="2024-07-22T00:00:00"/>
      </sharedItems>
      <fieldGroup par="4"/>
    </cacheField>
    <cacheField name="Data Pemakaian" numFmtId="0">
      <sharedItems containsSemiMixedTypes="0" containsString="0" containsNumber="1" minValue="3" maxValue="36"/>
    </cacheField>
    <cacheField name="Months (Tanggal)" numFmtId="0" databaseField="0">
      <fieldGroup base="0">
        <rangePr groupBy="months" startDate="2023-07-30T00:00:00" endDate="2024-07-23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3/07/2024"/>
        </groupItems>
      </fieldGroup>
    </cacheField>
    <cacheField name="Quarters (Tanggal)" numFmtId="0" databaseField="0">
      <fieldGroup base="0">
        <rangePr groupBy="quarters" startDate="2023-07-30T00:00:00" endDate="2024-07-23T00:00:00"/>
        <groupItems count="6">
          <s v="&lt;30/07/2023"/>
          <s v="Qtr1"/>
          <s v="Qtr2"/>
          <s v="Qtr3"/>
          <s v="Qtr4"/>
          <s v="&gt;23/07/2024"/>
        </groupItems>
      </fieldGroup>
    </cacheField>
    <cacheField name="Years (Tanggal)" numFmtId="0" databaseField="0">
      <fieldGroup base="0">
        <rangePr groupBy="years" startDate="2023-07-30T00:00:00" endDate="2024-07-23T00:00:00"/>
        <groupItems count="4">
          <s v="&lt;30/07/2023"/>
          <s v="2023"/>
          <s v="2024"/>
          <s v="&gt;23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6120833332" createdVersion="8" refreshedVersion="8" minRefreshableVersion="3" recordCount="124" xr:uid="{A7726959-2E1A-4751-9F99-B25E80C240F6}">
  <cacheSource type="worksheet">
    <worksheetSource ref="G2:H126" sheet="kategori A"/>
  </cacheSource>
  <cacheFields count="5">
    <cacheField name="Tanggal" numFmtId="14">
      <sharedItems containsSemiMixedTypes="0" containsNonDate="0" containsDate="1" containsString="0" minDate="2023-07-30T00:00:00" maxDate="2024-07-24T00:00:00" count="124">
        <d v="2023-07-30T00:00:00"/>
        <d v="2023-08-10T00:00:00"/>
        <d v="2023-08-14T00:00:00"/>
        <d v="2023-08-16T00:00:00"/>
        <d v="2023-08-22T00:00:00"/>
        <d v="2023-08-23T00:00:00"/>
        <d v="2023-08-24T00:00:00"/>
        <d v="2023-08-29T00:00:00"/>
        <d v="2023-08-30T00:00:00"/>
        <d v="2023-08-31T00:00:00"/>
        <d v="2023-09-01T00:00:00"/>
        <d v="2023-09-04T00:00:00"/>
        <d v="2023-09-08T00:00:00"/>
        <d v="2023-09-13T00:00:00"/>
        <d v="2023-09-19T00:00:00"/>
        <d v="2023-09-21T00:00:00"/>
        <d v="2023-09-22T00:00:00"/>
        <d v="2023-09-25T00:00:00"/>
        <d v="2023-09-26T00:00:00"/>
        <d v="2023-09-29T00:00:00"/>
        <d v="2023-10-02T00:00:00"/>
        <d v="2023-10-04T00:00:00"/>
        <d v="2023-10-05T00:00:00"/>
        <d v="2023-10-09T00:00:00"/>
        <d v="2023-10-10T00:00:00"/>
        <d v="2023-10-12T00:00:00"/>
        <d v="2023-10-18T00:00:00"/>
        <d v="2023-10-20T00:00:00"/>
        <d v="2023-10-26T00:00:00"/>
        <d v="2023-11-02T00:00:00"/>
        <d v="2023-11-06T00:00:00"/>
        <d v="2023-11-07T00:00:00"/>
        <d v="2023-11-13T00:00:00"/>
        <d v="2023-11-14T00:00:00"/>
        <d v="2023-11-15T00:00:00"/>
        <d v="2023-11-16T00:00:00"/>
        <d v="2023-11-22T00:00:00"/>
        <d v="2023-11-24T00:00:00"/>
        <d v="2023-11-28T00:00:00"/>
        <d v="2023-11-30T00:00:00"/>
        <d v="2023-12-04T00:00:00"/>
        <d v="2023-12-05T00:00:00"/>
        <d v="2023-12-10T00:00:00"/>
        <d v="2023-12-19T00:00:00"/>
        <d v="2023-12-27T00:00:00"/>
        <d v="2023-12-29T00:00:00"/>
        <d v="2024-01-03T00:00:00"/>
        <d v="2024-01-05T00:00:00"/>
        <d v="2024-01-08T00:00:00"/>
        <d v="2024-01-15T00:00:00"/>
        <d v="2024-01-17T00:00:00"/>
        <d v="2024-01-22T00:00:00"/>
        <d v="2024-01-23T00:00:00"/>
        <d v="2024-01-25T00:00:00"/>
        <d v="2024-01-30T00:00:00"/>
        <d v="2024-02-03T00:00:00"/>
        <d v="2024-02-06T00:00:00"/>
        <d v="2024-02-07T00:00:00"/>
        <d v="2024-02-12T00:00:00"/>
        <d v="2024-02-16T00:00:00"/>
        <d v="2024-02-19T00:00:00"/>
        <d v="2024-02-20T00:00:00"/>
        <d v="2024-02-22T00:00:00"/>
        <d v="2024-02-26T00:00:00"/>
        <d v="2024-03-01T00:00:00"/>
        <d v="2024-03-02T00:00:00"/>
        <d v="2024-03-05T00:00:00"/>
        <d v="2024-03-06T00:00:00"/>
        <d v="2024-03-10T00:00:00"/>
        <d v="2024-03-20T00:00:00"/>
        <d v="2024-03-21T00:00:00"/>
        <d v="2024-03-22T00:00:00"/>
        <d v="2024-03-25T00:00:00"/>
        <d v="2024-03-28T00:00:00"/>
        <d v="2024-04-02T00:00:00"/>
        <d v="2024-04-03T00:00:00"/>
        <d v="2024-04-04T00:00:00"/>
        <d v="2024-04-07T00:00:00"/>
        <d v="2024-04-17T00:00:00"/>
        <d v="2024-04-19T00:00:00"/>
        <d v="2024-04-23T00:00:00"/>
        <d v="2024-05-02T00:00:00"/>
        <d v="2024-05-03T00:00:00"/>
        <d v="2024-05-06T00:00:00"/>
        <d v="2024-05-07T00:00:00"/>
        <d v="2024-05-08T00:00:00"/>
        <d v="2024-05-10T00:00:00"/>
        <d v="2024-05-13T00:00:00"/>
        <d v="2024-05-15T00:00:00"/>
        <d v="2024-05-16T00:00:00"/>
        <d v="2024-05-20T00:00:00"/>
        <d v="2024-05-21T00:00:00"/>
        <d v="2024-05-22T00:00:00"/>
        <d v="2024-05-24T00:00:00"/>
        <d v="2024-05-28T00:00:00"/>
        <d v="2024-05-29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9T00:00:00"/>
        <d v="2024-06-20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9T00:00:00"/>
        <d v="2024-07-10T00:00:00"/>
        <d v="2024-07-11T00:00:00"/>
        <d v="2024-07-16T00:00:00"/>
        <d v="2024-07-17T00:00:00"/>
        <d v="2024-07-18T00:00:00"/>
        <d v="2024-07-22T00:00:00"/>
        <d v="2024-07-23T00:00:00"/>
      </sharedItems>
      <fieldGroup par="4"/>
    </cacheField>
    <cacheField name="Data Pemakaian" numFmtId="0">
      <sharedItems containsSemiMixedTypes="0" containsString="0" containsNumber="1" minValue="0.8" maxValue="24.4"/>
    </cacheField>
    <cacheField name="Months (Tanggal)" numFmtId="0" databaseField="0">
      <fieldGroup base="0">
        <rangePr groupBy="months" startDate="2023-07-30T00:00:00" endDate="2024-07-24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4/07/2024"/>
        </groupItems>
      </fieldGroup>
    </cacheField>
    <cacheField name="Quarters (Tanggal)" numFmtId="0" databaseField="0">
      <fieldGroup base="0">
        <rangePr groupBy="quarters" startDate="2023-07-30T00:00:00" endDate="2024-07-24T00:00:00"/>
        <groupItems count="6">
          <s v="&lt;30/07/2023"/>
          <s v="Qtr1"/>
          <s v="Qtr2"/>
          <s v="Qtr3"/>
          <s v="Qtr4"/>
          <s v="&gt;24/07/2024"/>
        </groupItems>
      </fieldGroup>
    </cacheField>
    <cacheField name="Years (Tanggal)" numFmtId="0" databaseField="0">
      <fieldGroup base="0">
        <rangePr groupBy="years" startDate="2023-07-30T00:00:00" endDate="2024-07-24T00:00:00"/>
        <groupItems count="4">
          <s v="&lt;30/07/2023"/>
          <s v="2023"/>
          <s v="2024"/>
          <s v="&gt;24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618576389" createdVersion="8" refreshedVersion="8" minRefreshableVersion="3" recordCount="75" xr:uid="{35A574C0-D433-4081-A7C6-B0B9402653A5}">
  <cacheSource type="worksheet">
    <worksheetSource ref="J2:K77" sheet="kategori A"/>
  </cacheSource>
  <cacheFields count="5">
    <cacheField name="Tanggal" numFmtId="14">
      <sharedItems containsSemiMixedTypes="0" containsNonDate="0" containsDate="1" containsString="0" minDate="2023-07-30T00:00:00" maxDate="2024-07-23T00:00:00" count="75">
        <d v="2023-07-30T00:00:00"/>
        <d v="2023-08-05T00:00:00"/>
        <d v="2023-08-06T00:00:00"/>
        <d v="2023-08-13T00:00:00"/>
        <d v="2023-08-23T00:00:00"/>
        <d v="2023-08-29T00:00:00"/>
        <d v="2023-09-06T00:00:00"/>
        <d v="2023-09-12T00:00:00"/>
        <d v="2023-09-17T00:00:00"/>
        <d v="2023-09-28T00:00:00"/>
        <d v="2023-10-03T00:00:00"/>
        <d v="2023-10-05T00:00:00"/>
        <d v="2023-10-09T00:00:00"/>
        <d v="2023-10-11T00:00:00"/>
        <d v="2023-10-18T00:00:00"/>
        <d v="2023-10-26T00:00:00"/>
        <d v="2023-11-02T00:00:00"/>
        <d v="2023-11-07T00:00:00"/>
        <d v="2023-11-10T00:00:00"/>
        <d v="2023-11-12T00:00:00"/>
        <d v="2023-11-21T00:00:00"/>
        <d v="2023-11-24T00:00:00"/>
        <d v="2023-11-29T00:00:00"/>
        <d v="2023-12-05T00:00:00"/>
        <d v="2023-12-08T00:00:00"/>
        <d v="2023-12-12T00:00:00"/>
        <d v="2023-12-18T00:00:00"/>
        <d v="2023-12-27T00:00:00"/>
        <d v="2023-12-28T00:00:00"/>
        <d v="2024-01-03T00:00:00"/>
        <d v="2024-01-09T00:00:00"/>
        <d v="2024-01-11T00:00:00"/>
        <d v="2024-01-15T00:00:00"/>
        <d v="2024-01-18T00:00:00"/>
        <d v="2024-01-20T00:00:00"/>
        <d v="2024-01-23T00:00:00"/>
        <d v="2024-01-24T00:00:00"/>
        <d v="2024-02-01T00:00:00"/>
        <d v="2024-02-05T00:00:00"/>
        <d v="2024-02-11T00:00:00"/>
        <d v="2024-02-20T00:00:00"/>
        <d v="2024-02-23T00:00:00"/>
        <d v="2024-02-26T00:00:00"/>
        <d v="2024-02-29T00:00:00"/>
        <d v="2024-03-01T00:00:00"/>
        <d v="2024-03-05T00:00:00"/>
        <d v="2024-03-16T00:00:00"/>
        <d v="2024-03-19T00:00:00"/>
        <d v="2024-03-23T00:00:00"/>
        <d v="2024-03-27T00:00:00"/>
        <d v="2024-04-01T00:00:00"/>
        <d v="2024-04-04T00:00:00"/>
        <d v="2024-04-07T00:00:00"/>
        <d v="2024-04-18T00:00:00"/>
        <d v="2024-04-21T00:00:00"/>
        <d v="2024-04-29T00:00:00"/>
        <d v="2024-04-30T00:00:00"/>
        <d v="2024-05-08T00:00:00"/>
        <d v="2024-05-15T00:00:00"/>
        <d v="2024-05-20T00:00:00"/>
        <d v="2024-05-24T00:00:00"/>
        <d v="2024-05-28T00:00:00"/>
        <d v="2024-06-03T00:00:00"/>
        <d v="2024-06-04T00:00:00"/>
        <d v="2024-06-05T00:00:00"/>
        <d v="2024-06-10T00:00:00"/>
        <d v="2024-06-12T00:00:00"/>
        <d v="2024-06-16T00:00:00"/>
        <d v="2024-06-24T00:00:00"/>
        <d v="2024-06-28T00:00:00"/>
        <d v="2024-07-03T00:00:00"/>
        <d v="2024-07-09T00:00:00"/>
        <d v="2024-07-15T00:00:00"/>
        <d v="2024-07-20T00:00:00"/>
        <d v="2024-07-22T00:00:00"/>
      </sharedItems>
      <fieldGroup par="4"/>
    </cacheField>
    <cacheField name="Data Pemakaian" numFmtId="0">
      <sharedItems containsSemiMixedTypes="0" containsString="0" containsNumber="1" minValue="1.3" maxValue="24"/>
    </cacheField>
    <cacheField name="Months (Tanggal)" numFmtId="0" databaseField="0">
      <fieldGroup base="0">
        <rangePr groupBy="months" startDate="2023-07-30T00:00:00" endDate="2024-07-23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3/07/2024"/>
        </groupItems>
      </fieldGroup>
    </cacheField>
    <cacheField name="Quarters (Tanggal)" numFmtId="0" databaseField="0">
      <fieldGroup base="0">
        <rangePr groupBy="quarters" startDate="2023-07-30T00:00:00" endDate="2024-07-23T00:00:00"/>
        <groupItems count="6">
          <s v="&lt;30/07/2023"/>
          <s v="Qtr1"/>
          <s v="Qtr2"/>
          <s v="Qtr3"/>
          <s v="Qtr4"/>
          <s v="&gt;23/07/2024"/>
        </groupItems>
      </fieldGroup>
    </cacheField>
    <cacheField name="Years (Tanggal)" numFmtId="0" databaseField="0">
      <fieldGroup base="0">
        <rangePr groupBy="years" startDate="2023-07-30T00:00:00" endDate="2024-07-23T00:00:00"/>
        <groupItems count="4">
          <s v="&lt;30/07/2023"/>
          <s v="2023"/>
          <s v="2024"/>
          <s v="&gt;23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6414583335" createdVersion="8" refreshedVersion="8" minRefreshableVersion="3" recordCount="112" xr:uid="{7C4E115F-ACD5-4211-8843-BF127532C720}">
  <cacheSource type="worksheet">
    <worksheetSource ref="P2:Q114" sheet="kategori A"/>
  </cacheSource>
  <cacheFields count="5">
    <cacheField name="Tanggal" numFmtId="14">
      <sharedItems containsSemiMixedTypes="0" containsNonDate="0" containsDate="1" containsString="0" minDate="2023-07-30T00:00:00" maxDate="2024-07-24T00:00:00" count="112">
        <d v="2023-07-30T00:00:00"/>
        <d v="2023-08-02T00:00:00"/>
        <d v="2023-08-06T00:00:00"/>
        <d v="2023-08-16T00:00:00"/>
        <d v="2023-08-19T00:00:00"/>
        <d v="2023-08-23T00:00:00"/>
        <d v="2023-08-24T00:00:00"/>
        <d v="2023-08-29T00:00:00"/>
        <d v="2023-08-31T00:00:00"/>
        <d v="2023-09-04T00:00:00"/>
        <d v="2023-09-07T00:00:00"/>
        <d v="2023-09-08T00:00:00"/>
        <d v="2023-09-13T00:00:00"/>
        <d v="2023-09-19T00:00:00"/>
        <d v="2023-09-21T00:00:00"/>
        <d v="2023-09-22T00:00:00"/>
        <d v="2023-09-26T00:00:00"/>
        <d v="2023-09-29T00:00:00"/>
        <d v="2023-10-02T00:00:00"/>
        <d v="2023-10-04T00:00:00"/>
        <d v="2023-10-05T00:00:00"/>
        <d v="2023-10-06T00:00:00"/>
        <d v="2023-10-10T00:00:00"/>
        <d v="2023-10-12T00:00:00"/>
        <d v="2023-10-17T00:00:00"/>
        <d v="2023-10-20T00:00:00"/>
        <d v="2023-10-23T00:00:00"/>
        <d v="2023-10-26T00:00:00"/>
        <d v="2023-11-02T00:00:00"/>
        <d v="2023-11-06T00:00:00"/>
        <d v="2023-11-07T00:00:00"/>
        <d v="2023-11-09T00:00:00"/>
        <d v="2023-11-13T00:00:00"/>
        <d v="2023-11-14T00:00:00"/>
        <d v="2023-11-16T00:00:00"/>
        <d v="2023-11-21T00:00:00"/>
        <d v="2023-11-22T00:00:00"/>
        <d v="2023-11-24T00:00:00"/>
        <d v="2023-11-26T00:00:00"/>
        <d v="2023-12-04T00:00:00"/>
        <d v="2023-12-05T00:00:00"/>
        <d v="2023-12-10T00:00:00"/>
        <d v="2023-12-22T00:00:00"/>
        <d v="2023-12-24T00:00:00"/>
        <d v="2024-01-03T00:00:00"/>
        <d v="2024-01-08T00:00:00"/>
        <d v="2024-01-10T00:00:00"/>
        <d v="2024-01-11T00:00:00"/>
        <d v="2024-01-15T00:00:00"/>
        <d v="2024-01-23T00:00:00"/>
        <d v="2024-01-30T00:00:00"/>
        <d v="2024-01-31T00:00:00"/>
        <d v="2024-02-01T00:00:00"/>
        <d v="2024-02-03T00:00:00"/>
        <d v="2024-02-06T00:00:00"/>
        <d v="2024-02-12T00:00:00"/>
        <d v="2024-02-21T00:00:00"/>
        <d v="2024-02-22T00:00:00"/>
        <d v="2024-02-26T00:00:00"/>
        <d v="2024-03-01T00:00:00"/>
        <d v="2024-03-03T00:00:00"/>
        <d v="2024-03-14T00:00:00"/>
        <d v="2024-03-20T00:00:00"/>
        <d v="2024-03-21T00:00:00"/>
        <d v="2024-03-22T00:00:00"/>
        <d v="2024-03-23T00:00:00"/>
        <d v="2024-03-25T00:00:00"/>
        <d v="2024-03-28T00:00:00"/>
        <d v="2024-04-01T00:00:00"/>
        <d v="2024-04-02T00:00:00"/>
        <d v="2024-04-03T00:00:00"/>
        <d v="2024-04-04T00:00:00"/>
        <d v="2024-04-05T00:00:00"/>
        <d v="2024-04-07T00:00:00"/>
        <d v="2024-04-19T00:00:00"/>
        <d v="2024-04-23T00:00:00"/>
        <d v="2024-04-30T00:00:00"/>
        <d v="2024-05-02T00:00:00"/>
        <d v="2024-05-03T00:00:00"/>
        <d v="2024-05-06T00:00:00"/>
        <d v="2024-05-08T00:00:00"/>
        <d v="2024-05-10T00:00:00"/>
        <d v="2024-05-13T00:00:00"/>
        <d v="2024-05-16T00:00:00"/>
        <d v="2024-05-20T00:00:00"/>
        <d v="2024-05-21T00:00:00"/>
        <d v="2024-05-22T00:00:00"/>
        <d v="2024-05-23T00:00:00"/>
        <d v="2024-05-24T00:00:00"/>
        <d v="2024-05-29T00:00:00"/>
        <d v="2024-06-05T00:00:00"/>
        <d v="2024-06-06T00:00:00"/>
        <d v="2024-06-07T00:00:00"/>
        <d v="2024-06-11T00:00:00"/>
        <d v="2024-06-12T00:00:00"/>
        <d v="2024-06-13T00:00:00"/>
        <d v="2024-06-14T00:00:00"/>
        <d v="2024-06-19T00:00:00"/>
        <d v="2024-06-20T00:00:00"/>
        <d v="2024-06-24T00:00:00"/>
        <d v="2024-06-26T00:00:00"/>
        <d v="2024-06-27T00:00:00"/>
        <d v="2024-06-28T00:00:00"/>
        <d v="2024-07-02T00:00:00"/>
        <d v="2024-07-03T00:00:00"/>
        <d v="2024-07-04T00:00:00"/>
        <d v="2024-07-07T00:00:00"/>
        <d v="2024-07-10T00:00:00"/>
        <d v="2024-07-11T00:00:00"/>
        <d v="2024-07-17T00:00:00"/>
        <d v="2024-07-18T00:00:00"/>
        <d v="2024-07-23T00:00:00"/>
      </sharedItems>
      <fieldGroup par="4"/>
    </cacheField>
    <cacheField name="Data Pemakaian" numFmtId="0">
      <sharedItems containsSemiMixedTypes="0" containsString="0" containsNumber="1" minValue="0.8" maxValue="26"/>
    </cacheField>
    <cacheField name="Months (Tanggal)" numFmtId="0" databaseField="0">
      <fieldGroup base="0">
        <rangePr groupBy="months" startDate="2023-07-30T00:00:00" endDate="2024-07-24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4/07/2024"/>
        </groupItems>
      </fieldGroup>
    </cacheField>
    <cacheField name="Quarters (Tanggal)" numFmtId="0" databaseField="0">
      <fieldGroup base="0">
        <rangePr groupBy="quarters" startDate="2023-07-30T00:00:00" endDate="2024-07-24T00:00:00"/>
        <groupItems count="6">
          <s v="&lt;30/07/2023"/>
          <s v="Qtr1"/>
          <s v="Qtr2"/>
          <s v="Qtr3"/>
          <s v="Qtr4"/>
          <s v="&gt;24/07/2024"/>
        </groupItems>
      </fieldGroup>
    </cacheField>
    <cacheField name="Years (Tanggal)" numFmtId="0" databaseField="0">
      <fieldGroup base="0">
        <rangePr groupBy="years" startDate="2023-07-30T00:00:00" endDate="2024-07-24T00:00:00"/>
        <groupItems count="4">
          <s v="&lt;30/07/2023"/>
          <s v="2023"/>
          <s v="2024"/>
          <s v="&gt;24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6552314812" createdVersion="8" refreshedVersion="8" minRefreshableVersion="3" recordCount="97" xr:uid="{7F08B5F6-26B1-4508-BDDA-F7DA9F1CB0F8}">
  <cacheSource type="worksheet">
    <worksheetSource ref="S2:T99" sheet="kategori A"/>
  </cacheSource>
  <cacheFields count="5">
    <cacheField name="Tanggal" numFmtId="14">
      <sharedItems containsSemiMixedTypes="0" containsNonDate="0" containsDate="1" containsString="0" minDate="2023-07-30T00:00:00" maxDate="2024-07-25T00:00:00" count="97">
        <d v="2023-07-30T00:00:00"/>
        <d v="2023-08-02T00:00:00"/>
        <d v="2023-08-03T00:00:00"/>
        <d v="2023-08-05T00:00:00"/>
        <d v="2023-08-06T00:00:00"/>
        <d v="2023-08-16T00:00:00"/>
        <d v="2023-08-19T00:00:00"/>
        <d v="2023-08-22T00:00:00"/>
        <d v="2023-08-24T00:00:00"/>
        <d v="2023-08-28T00:00:00"/>
        <d v="2023-09-05T00:00:00"/>
        <d v="2023-09-10T00:00:00"/>
        <d v="2023-09-21T00:00:00"/>
        <d v="2023-09-25T00:00:00"/>
        <d v="2023-09-26T00:00:00"/>
        <d v="2023-09-29T00:00:00"/>
        <d v="2023-10-05T00:00:00"/>
        <d v="2023-10-10T00:00:00"/>
        <d v="2023-10-11T00:00:00"/>
        <d v="2023-10-12T00:00:00"/>
        <d v="2023-10-17T00:00:00"/>
        <d v="2023-10-24T00:00:00"/>
        <d v="2023-10-25T00:00:00"/>
        <d v="2023-10-26T00:00:00"/>
        <d v="2023-10-31T00:00:00"/>
        <d v="2023-11-06T00:00:00"/>
        <d v="2023-11-14T00:00:00"/>
        <d v="2023-11-15T00:00:00"/>
        <d v="2023-11-16T00:00:00"/>
        <d v="2023-11-24T00:00:00"/>
        <d v="2023-11-26T00:00:00"/>
        <d v="2023-12-04T00:00:00"/>
        <d v="2023-12-05T00:00:00"/>
        <d v="2023-12-10T00:00:00"/>
        <d v="2023-12-18T00:00:00"/>
        <d v="2023-12-19T00:00:00"/>
        <d v="2023-12-28T00:00:00"/>
        <d v="2023-12-29T00:00:00"/>
        <d v="2023-12-30T00:00:00"/>
        <d v="2024-01-02T00:00:00"/>
        <d v="2024-01-09T00:00:00"/>
        <d v="2024-01-11T00:00:00"/>
        <d v="2024-01-12T00:00:00"/>
        <d v="2024-01-15T00:00:00"/>
        <d v="2024-01-17T00:00:00"/>
        <d v="2024-01-23T00:00:00"/>
        <d v="2024-01-25T00:00:00"/>
        <d v="2024-02-01T00:00:00"/>
        <d v="2024-02-02T00:00:00"/>
        <d v="2024-02-03T00:00:00"/>
        <d v="2024-02-07T00:00:00"/>
        <d v="2024-02-16T00:00:00"/>
        <d v="2024-02-20T00:00:00"/>
        <d v="2024-02-23T00:00:00"/>
        <d v="2024-02-29T00:00:00"/>
        <d v="2024-03-01T00:00:00"/>
        <d v="2024-03-05T00:00:00"/>
        <d v="2024-03-06T00:00:00"/>
        <d v="2024-03-10T00:00:00"/>
        <d v="2024-03-21T00:00:00"/>
        <d v="2024-03-22T00:00:00"/>
        <d v="2024-03-27T00:00:00"/>
        <d v="2024-04-02T00:00:00"/>
        <d v="2024-04-04T00:00:00"/>
        <d v="2024-04-07T00:00:00"/>
        <d v="2024-04-14T00:00:00"/>
        <d v="2024-04-24T00:00:00"/>
        <d v="2024-04-25T00:00:00"/>
        <d v="2024-04-29T00:00:00"/>
        <d v="2024-05-03T00:00:00"/>
        <d v="2024-05-07T00:00:00"/>
        <d v="2024-05-14T00:00:00"/>
        <d v="2024-05-15T00:00:00"/>
        <d v="2024-05-17T00:00:00"/>
        <d v="2024-05-21T00:00:00"/>
        <d v="2024-05-22T00:00:00"/>
        <d v="2024-05-24T00:00:00"/>
        <d v="2024-05-26T00:00:00"/>
        <d v="2024-06-05T00:00:00"/>
        <d v="2024-06-07T00:00:00"/>
        <d v="2024-06-10T00:00:00"/>
        <d v="2024-06-12T00:00:00"/>
        <d v="2024-06-13T00:00:00"/>
        <d v="2024-06-14T00:00:00"/>
        <d v="2024-06-20T00:00:00"/>
        <d v="2024-06-24T00:00:00"/>
        <d v="2024-06-25T00:00:00"/>
        <d v="2024-06-27T00:00:00"/>
        <d v="2024-07-01T00:00:00"/>
        <d v="2024-07-08T00:00:00"/>
        <d v="2024-07-10T00:00:00"/>
        <d v="2024-07-11T00:00:00"/>
        <d v="2024-07-15T00:00:00"/>
        <d v="2024-07-16T00:00:00"/>
        <d v="2024-07-22T00:00:00"/>
        <d v="2024-07-23T00:00:00"/>
        <d v="2024-07-24T00:00:00"/>
      </sharedItems>
      <fieldGroup par="4"/>
    </cacheField>
    <cacheField name="Data Pemakaian" numFmtId="0">
      <sharedItems containsSemiMixedTypes="0" containsString="0" containsNumber="1" minValue="0.5" maxValue="15"/>
    </cacheField>
    <cacheField name="Months (Tanggal)" numFmtId="0" databaseField="0">
      <fieldGroup base="0">
        <rangePr groupBy="months" startDate="2023-07-30T00:00:00" endDate="2024-07-25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5/07/2024"/>
        </groupItems>
      </fieldGroup>
    </cacheField>
    <cacheField name="Quarters (Tanggal)" numFmtId="0" databaseField="0">
      <fieldGroup base="0">
        <rangePr groupBy="quarters" startDate="2023-07-30T00:00:00" endDate="2024-07-25T00:00:00"/>
        <groupItems count="6">
          <s v="&lt;30/07/2023"/>
          <s v="Qtr1"/>
          <s v="Qtr2"/>
          <s v="Qtr3"/>
          <s v="Qtr4"/>
          <s v="&gt;25/07/2024"/>
        </groupItems>
      </fieldGroup>
    </cacheField>
    <cacheField name="Years (Tanggal)" numFmtId="0" databaseField="0">
      <fieldGroup base="0">
        <rangePr groupBy="years" startDate="2023-07-30T00:00:00" endDate="2024-07-25T00:00:00"/>
        <groupItems count="4">
          <s v="&lt;30/07/2023"/>
          <s v="2023"/>
          <s v="2024"/>
          <s v="&gt;25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6596990741" createdVersion="8" refreshedVersion="8" minRefreshableVersion="3" recordCount="130" xr:uid="{7C21CFD2-5BAA-400D-994D-241C74C122BB}">
  <cacheSource type="worksheet">
    <worksheetSource ref="V2:W132" sheet="kategori A"/>
  </cacheSource>
  <cacheFields count="5">
    <cacheField name="Tanggal" numFmtId="14">
      <sharedItems containsSemiMixedTypes="0" containsNonDate="0" containsDate="1" containsString="0" minDate="2023-07-30T00:00:00" maxDate="2024-07-26T00:00:00" count="130">
        <d v="2023-07-30T00:00:00"/>
        <d v="2023-08-09T00:00:00"/>
        <d v="2023-08-10T00:00:00"/>
        <d v="2023-08-14T00:00:00"/>
        <d v="2023-08-16T00:00:00"/>
        <d v="2023-08-22T00:00:00"/>
        <d v="2023-08-23T00:00:00"/>
        <d v="2023-08-24T00:00:00"/>
        <d v="2023-08-28T00:00:00"/>
        <d v="2023-08-29T00:00:00"/>
        <d v="2023-08-31T00:00:00"/>
        <d v="2023-09-04T00:00:00"/>
        <d v="2023-09-05T00:00:00"/>
        <d v="2023-09-08T00:00:00"/>
        <d v="2023-09-13T00:00:00"/>
        <d v="2023-09-18T00:00:00"/>
        <d v="2023-09-19T00:00:00"/>
        <d v="2023-09-21T00:00:00"/>
        <d v="2023-09-25T00:00:00"/>
        <d v="2023-09-26T00:00:00"/>
        <d v="2023-10-03T00:00:00"/>
        <d v="2023-10-04T00:00:00"/>
        <d v="2023-10-05T00:00:00"/>
        <d v="2023-10-09T00:00:00"/>
        <d v="2023-10-12T00:00:00"/>
        <d v="2023-10-16T00:00:00"/>
        <d v="2023-10-17T00:00:00"/>
        <d v="2023-10-18T00:00:00"/>
        <d v="2023-10-20T00:00:00"/>
        <d v="2023-10-24T00:00:00"/>
        <d v="2023-10-31T00:00:00"/>
        <d v="2023-11-06T00:00:00"/>
        <d v="2023-11-10T00:00:00"/>
        <d v="2023-11-13T00:00:00"/>
        <d v="2023-11-14T00:00:00"/>
        <d v="2023-11-15T00:00:00"/>
        <d v="2023-11-16T00:00:00"/>
        <d v="2023-11-21T00:00:00"/>
        <d v="2023-11-22T00:00:00"/>
        <d v="2023-11-24T00:00:00"/>
        <d v="2023-11-30T00:00:00"/>
        <d v="2023-12-04T00:00:00"/>
        <d v="2023-12-05T00:00:00"/>
        <d v="2023-12-07T00:00:00"/>
        <d v="2023-12-10T00:00:00"/>
        <d v="2023-12-18T00:00:00"/>
        <d v="2023-12-19T00:00:00"/>
        <d v="2023-12-20T00:00:00"/>
        <d v="2023-12-22T00:00:00"/>
        <d v="2023-12-28T00:00:00"/>
        <d v="2023-12-29T00:00:00"/>
        <d v="2024-01-02T00:00:00"/>
        <d v="2024-01-08T00:00:00"/>
        <d v="2024-01-09T00:00:00"/>
        <d v="2024-01-11T00:00:00"/>
        <d v="2024-01-12T00:00:00"/>
        <d v="2024-01-15T00:00:00"/>
        <d v="2024-01-17T00:00:00"/>
        <d v="2024-01-23T00:00:00"/>
        <d v="2024-01-24T00:00:00"/>
        <d v="2024-01-25T00:00:00"/>
        <d v="2024-01-30T00:00:00"/>
        <d v="2024-01-31T00:00:00"/>
        <d v="2024-02-02T00:00:00"/>
        <d v="2024-02-03T00:00:00"/>
        <d v="2024-02-06T00:00:00"/>
        <d v="2024-02-07T00:00:00"/>
        <d v="2024-02-11T00:00:00"/>
        <d v="2024-02-19T00:00:00"/>
        <d v="2024-02-20T00:00:00"/>
        <d v="2024-02-21T00:00:00"/>
        <d v="2024-02-22T00:00:00"/>
        <d v="2024-02-23T00:00:00"/>
        <d v="2024-03-01T00:00:00"/>
        <d v="2024-03-02T00:00:00"/>
        <d v="2024-03-05T00:00:00"/>
        <d v="2024-03-06T00:00:00"/>
        <d v="2024-03-10T00:00:00"/>
        <d v="2024-03-21T00:00:00"/>
        <d v="2024-03-22T00:00:00"/>
        <d v="2024-03-23T00:00:00"/>
        <d v="2024-03-27T00:00:00"/>
        <d v="2024-03-28T00:00:00"/>
        <d v="2024-04-01T00:00:00"/>
        <d v="2024-04-02T00:00:00"/>
        <d v="2024-04-04T00:00:00"/>
        <d v="2024-04-07T00:00:00"/>
        <d v="2024-04-19T00:00:00"/>
        <d v="2024-04-23T00:00:00"/>
        <d v="2024-04-24T00:00:00"/>
        <d v="2024-04-25T00:00:00"/>
        <d v="2024-04-29T00:00:00"/>
        <d v="2024-04-30T00:00:00"/>
        <d v="2024-05-02T00:00:00"/>
        <d v="2024-05-06T00:00:00"/>
        <d v="2024-05-07T00:00:00"/>
        <d v="2024-05-14T00:00:00"/>
        <d v="2024-05-16T00:00:00"/>
        <d v="2024-05-17T00:00:00"/>
        <d v="2024-05-20T00:00:00"/>
        <d v="2024-05-21T00:00:00"/>
        <d v="2024-05-22T00:00:00"/>
        <d v="2024-05-23T00:00:00"/>
        <d v="2024-05-28T00:00:00"/>
        <d v="2024-05-29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9T00:00:00"/>
        <d v="2024-06-20T00:00:00"/>
        <d v="2024-06-24T00:00:00"/>
        <d v="2024-06-26T00:00:00"/>
        <d v="2024-06-27T00:00:00"/>
        <d v="2024-07-01T00:00:00"/>
        <d v="2024-07-02T00:00:00"/>
        <d v="2024-07-08T00:00:00"/>
        <d v="2024-07-09T00:00:00"/>
        <d v="2024-07-10T00:00:00"/>
        <d v="2024-07-11T00:00:00"/>
        <d v="2024-07-15T00:00:00"/>
        <d v="2024-07-16T00:00:00"/>
        <d v="2024-07-17T00:00:00"/>
        <d v="2024-07-23T00:00:00"/>
        <d v="2024-07-25T00:00:00"/>
      </sharedItems>
      <fieldGroup par="4"/>
    </cacheField>
    <cacheField name="Data Pemakaian" numFmtId="0">
      <sharedItems containsSemiMixedTypes="0" containsString="0" containsNumber="1" minValue="0.8" maxValue="23"/>
    </cacheField>
    <cacheField name="Months (Tanggal)" numFmtId="0" databaseField="0">
      <fieldGroup base="0">
        <rangePr groupBy="months" startDate="2023-07-30T00:00:00" endDate="2024-07-26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6/07/2024"/>
        </groupItems>
      </fieldGroup>
    </cacheField>
    <cacheField name="Quarters (Tanggal)" numFmtId="0" databaseField="0">
      <fieldGroup base="0">
        <rangePr groupBy="quarters" startDate="2023-07-30T00:00:00" endDate="2024-07-26T00:00:00"/>
        <groupItems count="6">
          <s v="&lt;30/07/2023"/>
          <s v="Qtr1"/>
          <s v="Qtr2"/>
          <s v="Qtr3"/>
          <s v="Qtr4"/>
          <s v="&gt;26/07/2024"/>
        </groupItems>
      </fieldGroup>
    </cacheField>
    <cacheField name="Years (Tanggal)" numFmtId="0" databaseField="0">
      <fieldGroup base="0">
        <rangePr groupBy="years" startDate="2023-07-30T00:00:00" endDate="2024-07-26T00:00:00"/>
        <groupItems count="4">
          <s v="&lt;30/07/2023"/>
          <s v="2023"/>
          <s v="2024"/>
          <s v="&gt;26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7556018518" createdVersion="8" refreshedVersion="8" minRefreshableVersion="3" recordCount="119" xr:uid="{024633E1-1226-4FD5-AE89-6F03DF3537BC}">
  <cacheSource type="worksheet">
    <worksheetSource ref="Y2:Z121" sheet="kategori A"/>
  </cacheSource>
  <cacheFields count="5">
    <cacheField name="Tanggal" numFmtId="14">
      <sharedItems containsSemiMixedTypes="0" containsNonDate="0" containsDate="1" containsString="0" minDate="2023-07-30T00:00:00" maxDate="2024-07-25T00:00:00" count="119">
        <d v="2023-07-30T00:00:00"/>
        <d v="2023-08-08T00:00:00"/>
        <d v="2023-08-16T00:00:00"/>
        <d v="2023-08-22T00:00:00"/>
        <d v="2023-08-23T00:00:00"/>
        <d v="2023-08-28T00:00:00"/>
        <d v="2023-08-29T00:00:00"/>
        <d v="2023-08-31T00:00:00"/>
        <d v="2023-09-05T00:00:00"/>
        <d v="2023-09-06T00:00:00"/>
        <d v="2023-09-07T00:00:00"/>
        <d v="2023-09-12T00:00:00"/>
        <d v="2023-09-13T00:00:00"/>
        <d v="2023-09-17T00:00:00"/>
        <d v="2023-09-25T00:00:00"/>
        <d v="2023-09-26T00:00:00"/>
        <d v="2023-09-28T00:00:00"/>
        <d v="2023-10-04T00:00:00"/>
        <d v="2023-10-05T00:00:00"/>
        <d v="2023-10-06T00:00:00"/>
        <d v="2023-10-09T00:00:00"/>
        <d v="2023-10-10T00:00:00"/>
        <d v="2023-10-12T00:00:00"/>
        <d v="2023-10-17T00:00:00"/>
        <d v="2023-10-24T00:00:00"/>
        <d v="2023-10-25T00:00:00"/>
        <d v="2023-10-26T00:00:00"/>
        <d v="2023-10-31T00:00:00"/>
        <d v="2023-11-02T00:00:00"/>
        <d v="2023-11-06T00:00:00"/>
        <d v="2023-11-07T00:00:00"/>
        <d v="2023-11-10T00:00:00"/>
        <d v="2023-11-11T00:00:00"/>
        <d v="2023-11-16T00:00:00"/>
        <d v="2023-11-21T00:00:00"/>
        <d v="2023-11-22T00:00:00"/>
        <d v="2023-11-24T00:00:00"/>
        <d v="2023-11-29T00:00:00"/>
        <d v="2023-12-04T00:00:00"/>
        <d v="2023-12-05T00:00:00"/>
        <d v="2023-12-07T00:00:00"/>
        <d v="2023-12-08T00:00:00"/>
        <d v="2023-12-12T00:00:00"/>
        <d v="2023-12-18T00:00:00"/>
        <d v="2023-12-28T00:00:00"/>
        <d v="2024-01-03T00:00:00"/>
        <d v="2024-01-09T00:00:00"/>
        <d v="2024-01-11T00:00:00"/>
        <d v="2024-01-12T00:00:00"/>
        <d v="2024-01-18T00:00:00"/>
        <d v="2024-01-20T00:00:00"/>
        <d v="2024-01-22T00:00:00"/>
        <d v="2024-01-24T00:00:00"/>
        <d v="2024-01-25T00:00:00"/>
        <d v="2024-02-01T00:00:00"/>
        <d v="2024-02-02T00:00:00"/>
        <d v="2024-02-03T00:00:00"/>
        <d v="2024-02-05T00:00:00"/>
        <d v="2024-02-07T00:00:00"/>
        <d v="2024-02-11T00:00:00"/>
        <d v="2024-02-20T00:00:00"/>
        <d v="2024-02-21T00:00:00"/>
        <d v="2024-02-23T00:00:00"/>
        <d v="2024-02-26T00:00:00"/>
        <d v="2024-02-29T00:00:00"/>
        <d v="2024-03-01T00:00:00"/>
        <d v="2024-03-02T00:00:00"/>
        <d v="2024-03-05T00:00:00"/>
        <d v="2024-03-06T00:00:00"/>
        <d v="2024-03-10T00:00:00"/>
        <d v="2024-03-19T00:00:00"/>
        <d v="2024-03-27T00:00:00"/>
        <d v="2024-03-28T00:00:00"/>
        <d v="2024-04-01T00:00:00"/>
        <d v="2024-04-02T00:00:00"/>
        <d v="2024-04-03T00:00:00"/>
        <d v="2024-04-04T00:00:00"/>
        <d v="2024-04-07T00:00:00"/>
        <d v="2024-04-17T00:00:00"/>
        <d v="2024-04-18T00:00:00"/>
        <d v="2024-04-21T00:00:00"/>
        <d v="2024-04-29T00:00:00"/>
        <d v="2024-04-30T00:00:00"/>
        <d v="2024-05-03T00:00:00"/>
        <d v="2024-05-06T00:00:00"/>
        <d v="2024-05-08T00:00:00"/>
        <d v="2024-05-13T00:00:00"/>
        <d v="2024-05-14T00:00:00"/>
        <d v="2024-05-15T00:00:00"/>
        <d v="2024-05-17T00:00:00"/>
        <d v="2024-05-20T00:00:00"/>
        <d v="2024-05-21T00:00:00"/>
        <d v="2024-05-23T00:00:00"/>
        <d v="2024-05-24T00:00:00"/>
        <d v="2024-05-28T00:00:00"/>
        <d v="2024-06-03T00:00:00"/>
        <d v="2024-06-04T00:00:00"/>
        <d v="2024-06-05T00:00:00"/>
        <d v="2024-06-06T00:00:00"/>
        <d v="2024-06-07T00:00:00"/>
        <d v="2024-06-08T00:00:00"/>
        <d v="2024-06-10T00:00:00"/>
        <d v="2024-06-11T00:00:00"/>
        <d v="2024-06-12T00:00:00"/>
        <d v="2024-06-14T00:00:00"/>
        <d v="2024-06-20T00:00:00"/>
        <d v="2024-06-24T00:00:00"/>
        <d v="2024-06-27T00:00:00"/>
        <d v="2024-06-28T00:00:00"/>
        <d v="2024-07-01T00:00:00"/>
        <d v="2024-07-03T00:00:00"/>
        <d v="2024-07-08T00:00:00"/>
        <d v="2024-07-09T00:00:00"/>
        <d v="2024-07-10T00:00:00"/>
        <d v="2024-07-11T00:00:00"/>
        <d v="2024-07-15T00:00:00"/>
        <d v="2024-07-17T00:00:00"/>
        <d v="2024-07-22T00:00:00"/>
        <d v="2024-07-24T00:00:00"/>
      </sharedItems>
      <fieldGroup par="4"/>
    </cacheField>
    <cacheField name="Data Pemakaian" numFmtId="0">
      <sharedItems containsSemiMixedTypes="0" containsString="0" containsNumber="1" minValue="0.8" maxValue="22.4"/>
    </cacheField>
    <cacheField name="Months (Tanggal)" numFmtId="0" databaseField="0">
      <fieldGroup base="0">
        <rangePr groupBy="months" startDate="2023-07-30T00:00:00" endDate="2024-07-25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5/07/2024"/>
        </groupItems>
      </fieldGroup>
    </cacheField>
    <cacheField name="Quarters (Tanggal)" numFmtId="0" databaseField="0">
      <fieldGroup base="0">
        <rangePr groupBy="quarters" startDate="2023-07-30T00:00:00" endDate="2024-07-25T00:00:00"/>
        <groupItems count="6">
          <s v="&lt;30/07/2023"/>
          <s v="Qtr1"/>
          <s v="Qtr2"/>
          <s v="Qtr3"/>
          <s v="Qtr4"/>
          <s v="&gt;25/07/2024"/>
        </groupItems>
      </fieldGroup>
    </cacheField>
    <cacheField name="Years (Tanggal)" numFmtId="0" databaseField="0">
      <fieldGroup base="0">
        <rangePr groupBy="years" startDate="2023-07-30T00:00:00" endDate="2024-07-25T00:00:00"/>
        <groupItems count="4">
          <s v="&lt;30/07/2023"/>
          <s v="2023"/>
          <s v="2024"/>
          <s v="&gt;25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5519.347724421299" createdVersion="8" refreshedVersion="8" minRefreshableVersion="3" recordCount="124" xr:uid="{0958F04B-453C-41A5-A549-E1D8FDB9BBA5}">
  <cacheSource type="worksheet">
    <worksheetSource ref="AB2:AC126" sheet="kategori A"/>
  </cacheSource>
  <cacheFields count="5">
    <cacheField name="Tanggal" numFmtId="14">
      <sharedItems containsSemiMixedTypes="0" containsNonDate="0" containsDate="1" containsString="0" minDate="2023-07-30T00:00:00" maxDate="2024-07-24T00:00:00" count="125">
        <d v="2023-07-30T00:00:00"/>
        <d v="2023-08-01T00:00:00"/>
        <d v="2023-08-02T00:00:00"/>
        <d v="2023-08-08T00:00:00"/>
        <d v="2023-08-10T00:00:00"/>
        <d v="2023-08-14T00:00:00"/>
        <d v="2023-08-16T00:00:00"/>
        <d v="2023-08-18T00:00:00"/>
        <d v="2023-08-22T00:00:00"/>
        <d v="2023-08-24T00:00:00"/>
        <d v="2023-08-28T00:00:00"/>
        <d v="2023-08-30T00:00:00"/>
        <d v="2023-09-04T00:00:00"/>
        <d v="2023-09-05T00:00:00"/>
        <d v="2023-09-06T00:00:00"/>
        <d v="2023-09-07T00:00:00"/>
        <d v="2023-09-12T00:00:00"/>
        <d v="2023-09-13T00:00:00"/>
        <d v="2023-09-20T00:00:00"/>
        <d v="2023-09-21T00:00:00"/>
        <d v="2023-09-25T00:00:00"/>
        <d v="2023-09-26T00:00:00"/>
        <d v="2023-09-29T00:00:00"/>
        <d v="2023-10-03T00:00:00"/>
        <d v="2023-10-05T00:00:00"/>
        <d v="2023-10-06T00:00:00"/>
        <d v="2023-10-09T00:00:00"/>
        <d v="2023-10-10T00:00:00"/>
        <d v="2023-10-11T00:00:00"/>
        <d v="2023-10-12T00:00:00"/>
        <d v="2023-10-17T00:00:00"/>
        <d v="2023-10-18T00:00:00"/>
        <d v="2023-10-24T00:00:00"/>
        <d v="2023-10-31T00:00:00"/>
        <d v="2023-11-06T00:00:00"/>
        <d v="2023-11-09T00:00:00"/>
        <d v="2023-11-13T00:00:00"/>
        <d v="2023-11-14T00:00:00"/>
        <d v="2023-11-16T00:00:00"/>
        <d v="2023-11-20T00:00:00"/>
        <d v="2023-11-24T00:00:00"/>
        <d v="2023-11-30T00:00:00"/>
        <d v="2023-12-04T00:00:00"/>
        <d v="2023-12-05T00:00:00"/>
        <d v="2023-12-10T00:00:00"/>
        <d v="2023-12-18T00:00:00"/>
        <d v="2023-12-19T00:00:00"/>
        <d v="2023-12-20T00:00:00"/>
        <d v="2023-12-22T00:00:00"/>
        <d v="2023-12-28T00:00:00"/>
        <d v="2023-12-29T00:00:00"/>
        <d v="2023-12-30T00:00:00"/>
        <d v="2024-01-02T00:00:00"/>
        <d v="2024-01-08T00:00:00"/>
        <d v="2024-01-09T00:00:00"/>
        <d v="2024-01-11T00:00:00"/>
        <d v="2024-01-12T00:00:00"/>
        <d v="2024-01-15T00:00:00"/>
        <d v="2024-01-17T00:00:00"/>
        <d v="2024-01-18T00:00:00"/>
        <d v="2024-01-23T00:00:00"/>
        <d v="2024-01-25T00:00:00"/>
        <d v="2024-01-31T00:00:00"/>
        <d v="2024-02-01T00:00:00"/>
        <d v="2024-02-02T00:00:00"/>
        <d v="2024-02-03T00:00:00"/>
        <d v="2024-02-07T00:00:00"/>
        <d v="2024-02-16T00:00:00"/>
        <d v="2024-02-19T00:00:00"/>
        <d v="2024-02-20T00:00:00"/>
        <d v="2024-02-21T00:00:00"/>
        <d v="2024-02-22T00:00:00"/>
        <d v="2024-02-23T00:00:00"/>
        <d v="2024-02-28T00:00:00"/>
        <d v="2024-03-01T00:00:00"/>
        <d v="2024-03-05T00:00:00"/>
        <d v="2024-03-06T00:00:00"/>
        <d v="2024-03-10T00:00:00"/>
        <d v="2024-03-21T00:00:00"/>
        <d v="2024-03-22T00:00:00"/>
        <d v="2024-03-24T00:00:00"/>
        <d v="2024-03-27T00:00:00"/>
        <d v="2024-03-28T00:00:00"/>
        <d v="2024-04-01T00:00:00"/>
        <d v="2024-04-02T00:00:00"/>
        <d v="2024-04-07T00:00:00"/>
        <d v="2024-04-17T00:00:00"/>
        <d v="2024-04-24T00:00:00"/>
        <d v="2024-04-25T00:00:00"/>
        <d v="2024-04-26T00:00:00"/>
        <d v="2024-04-28T00:00:00"/>
        <d v="2024-05-06T00:00:00"/>
        <d v="2024-05-07T00:00:00"/>
        <d v="2024-05-10T00:00:00"/>
        <d v="2024-05-13T00:00:00"/>
        <d v="2024-05-14T00:00:00"/>
        <d v="2024-05-16T00:00:00"/>
        <d v="2024-05-17T00:00:00"/>
        <d v="2024-05-21T00:00:00"/>
        <d v="2024-05-22T00:00:00"/>
        <d v="2024-05-28T00:00:00"/>
        <d v="2024-06-04T00:00:00"/>
        <d v="2024-06-05T00:00:00"/>
        <d v="2024-06-06T00:00:00"/>
        <d v="2024-06-10T00:00:00"/>
        <d v="2024-06-12T00:00:00"/>
        <d v="2024-06-14T00:00:00"/>
        <d v="2024-06-19T00:00:00"/>
        <d v="2024-06-20T00:00:00"/>
        <d v="2024-06-24T00:00:00"/>
        <d v="2024-06-25T00:00:00"/>
        <d v="2024-06-27T00:00:00"/>
        <d v="2024-06-28T00:00:00"/>
        <d v="2024-07-01T00:00:00"/>
        <d v="2024-07-02T00:00:00"/>
        <d v="2024-07-08T00:00:00"/>
        <d v="2024-07-09T00:00:00"/>
        <d v="2024-07-10T00:00:00"/>
        <d v="2024-07-11T00:00:00"/>
        <d v="2024-07-15T00:00:00"/>
        <d v="2024-07-17T00:00:00"/>
        <d v="2024-07-18T00:00:00"/>
        <d v="2024-07-22T00:00:00"/>
        <d v="2024-07-23T00:00:00"/>
        <d v="2023-07-31T00:00:00" u="1"/>
      </sharedItems>
      <fieldGroup par="4"/>
    </cacheField>
    <cacheField name="Data Pemakaian" numFmtId="0">
      <sharedItems containsSemiMixedTypes="0" containsString="0" containsNumber="1" minValue="0.8" maxValue="20"/>
    </cacheField>
    <cacheField name="Months (Tanggal)" numFmtId="0" databaseField="0">
      <fieldGroup base="0">
        <rangePr groupBy="months" startDate="2023-07-30T00:00:00" endDate="2024-07-24T00:00:00"/>
        <groupItems count="14">
          <s v="&lt;30/0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4/07/2024"/>
        </groupItems>
      </fieldGroup>
    </cacheField>
    <cacheField name="Quarters (Tanggal)" numFmtId="0" databaseField="0">
      <fieldGroup base="0">
        <rangePr groupBy="quarters" startDate="2023-07-30T00:00:00" endDate="2024-07-24T00:00:00"/>
        <groupItems count="6">
          <s v="&lt;30/07/2023"/>
          <s v="Qtr1"/>
          <s v="Qtr2"/>
          <s v="Qtr3"/>
          <s v="Qtr4"/>
          <s v="&gt;24/07/2024"/>
        </groupItems>
      </fieldGroup>
    </cacheField>
    <cacheField name="Years (Tanggal)" numFmtId="0" databaseField="0">
      <fieldGroup base="0">
        <rangePr groupBy="years" startDate="2023-07-30T00:00:00" endDate="2024-07-24T00:00:00"/>
        <groupItems count="4">
          <s v="&lt;30/07/2023"/>
          <s v="2023"/>
          <s v="2024"/>
          <s v="&gt;24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x v="0"/>
    <n v="3"/>
  </r>
  <r>
    <x v="1"/>
    <n v="12"/>
  </r>
  <r>
    <x v="2"/>
    <n v="20"/>
  </r>
  <r>
    <x v="3"/>
    <n v="5"/>
  </r>
  <r>
    <x v="4"/>
    <n v="3"/>
  </r>
  <r>
    <x v="5"/>
    <n v="17.5"/>
  </r>
  <r>
    <x v="6"/>
    <n v="18"/>
  </r>
  <r>
    <x v="7"/>
    <n v="12"/>
  </r>
  <r>
    <x v="8"/>
    <n v="4"/>
  </r>
  <r>
    <x v="9"/>
    <n v="12"/>
  </r>
  <r>
    <x v="10"/>
    <n v="3"/>
  </r>
  <r>
    <x v="11"/>
    <n v="12"/>
  </r>
  <r>
    <x v="12"/>
    <n v="4"/>
  </r>
  <r>
    <x v="13"/>
    <n v="12"/>
  </r>
  <r>
    <x v="14"/>
    <n v="6"/>
  </r>
  <r>
    <x v="15"/>
    <n v="17.5"/>
  </r>
  <r>
    <x v="16"/>
    <n v="24.5"/>
  </r>
  <r>
    <x v="17"/>
    <n v="18"/>
  </r>
  <r>
    <x v="18"/>
    <n v="12"/>
  </r>
  <r>
    <x v="19"/>
    <n v="6"/>
  </r>
  <r>
    <x v="20"/>
    <n v="16"/>
  </r>
  <r>
    <x v="21"/>
    <n v="12"/>
  </r>
  <r>
    <x v="22"/>
    <n v="18"/>
  </r>
  <r>
    <x v="23"/>
    <n v="17.5"/>
  </r>
  <r>
    <x v="24"/>
    <n v="12"/>
  </r>
  <r>
    <x v="25"/>
    <n v="23"/>
  </r>
  <r>
    <x v="26"/>
    <n v="12"/>
  </r>
  <r>
    <x v="27"/>
    <n v="5"/>
  </r>
  <r>
    <x v="28"/>
    <n v="3"/>
  </r>
  <r>
    <x v="29"/>
    <n v="12"/>
  </r>
  <r>
    <x v="30"/>
    <n v="24"/>
  </r>
  <r>
    <x v="31"/>
    <n v="12"/>
  </r>
  <r>
    <x v="32"/>
    <n v="12"/>
  </r>
  <r>
    <x v="33"/>
    <n v="6.5"/>
  </r>
  <r>
    <x v="34"/>
    <n v="18"/>
  </r>
  <r>
    <x v="35"/>
    <n v="11.5"/>
  </r>
  <r>
    <x v="36"/>
    <n v="18"/>
  </r>
  <r>
    <x v="37"/>
    <n v="18"/>
  </r>
  <r>
    <x v="38"/>
    <n v="24"/>
  </r>
  <r>
    <x v="39"/>
    <n v="5"/>
  </r>
  <r>
    <x v="40"/>
    <n v="18"/>
  </r>
  <r>
    <x v="41"/>
    <n v="5"/>
  </r>
  <r>
    <x v="42"/>
    <n v="12"/>
  </r>
  <r>
    <x v="43"/>
    <n v="12"/>
  </r>
  <r>
    <x v="44"/>
    <n v="12"/>
  </r>
  <r>
    <x v="45"/>
    <n v="6"/>
  </r>
  <r>
    <x v="46"/>
    <n v="12"/>
  </r>
  <r>
    <x v="47"/>
    <n v="12"/>
  </r>
  <r>
    <x v="48"/>
    <n v="10"/>
  </r>
  <r>
    <x v="49"/>
    <n v="12"/>
  </r>
  <r>
    <x v="50"/>
    <n v="2"/>
  </r>
  <r>
    <x v="51"/>
    <n v="24"/>
  </r>
  <r>
    <x v="52"/>
    <n v="5"/>
  </r>
  <r>
    <x v="53"/>
    <n v="12"/>
  </r>
  <r>
    <x v="54"/>
    <n v="28"/>
  </r>
  <r>
    <x v="55"/>
    <n v="5"/>
  </r>
  <r>
    <x v="56"/>
    <n v="12"/>
  </r>
  <r>
    <x v="57"/>
    <n v="12"/>
  </r>
  <r>
    <x v="58"/>
    <n v="5"/>
  </r>
  <r>
    <x v="59"/>
    <n v="2.4"/>
  </r>
  <r>
    <x v="60"/>
    <n v="12"/>
  </r>
  <r>
    <x v="61"/>
    <n v="24"/>
  </r>
  <r>
    <x v="62"/>
    <n v="29"/>
  </r>
  <r>
    <x v="63"/>
    <n v="12"/>
  </r>
  <r>
    <x v="64"/>
    <n v="10"/>
  </r>
  <r>
    <x v="65"/>
    <n v="24"/>
  </r>
  <r>
    <x v="66"/>
    <n v="10"/>
  </r>
  <r>
    <x v="67"/>
    <n v="24"/>
  </r>
  <r>
    <x v="68"/>
    <n v="24"/>
  </r>
  <r>
    <x v="69"/>
    <n v="12"/>
  </r>
  <r>
    <x v="70"/>
    <n v="4"/>
  </r>
  <r>
    <x v="71"/>
    <n v="5"/>
  </r>
  <r>
    <x v="72"/>
    <n v="24"/>
  </r>
  <r>
    <x v="73"/>
    <n v="12"/>
  </r>
  <r>
    <x v="74"/>
    <n v="18"/>
  </r>
  <r>
    <x v="75"/>
    <n v="24"/>
  </r>
  <r>
    <x v="76"/>
    <n v="24"/>
  </r>
  <r>
    <x v="77"/>
    <n v="15"/>
  </r>
  <r>
    <x v="78"/>
    <n v="24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  <n v="3"/>
  </r>
  <r>
    <x v="1"/>
    <n v="6"/>
  </r>
  <r>
    <x v="2"/>
    <n v="3"/>
  </r>
  <r>
    <x v="3"/>
    <n v="5.5"/>
  </r>
  <r>
    <x v="4"/>
    <n v="3"/>
  </r>
  <r>
    <x v="5"/>
    <n v="3"/>
  </r>
  <r>
    <x v="6"/>
    <n v="6"/>
  </r>
  <r>
    <x v="7"/>
    <n v="3"/>
  </r>
  <r>
    <x v="8"/>
    <n v="6"/>
  </r>
  <r>
    <x v="9"/>
    <n v="3"/>
  </r>
  <r>
    <x v="10"/>
    <n v="3"/>
  </r>
  <r>
    <x v="11"/>
    <n v="9"/>
  </r>
  <r>
    <x v="12"/>
    <n v="3"/>
  </r>
  <r>
    <x v="13"/>
    <n v="3"/>
  </r>
  <r>
    <x v="14"/>
    <n v="3"/>
  </r>
  <r>
    <x v="15"/>
    <n v="6"/>
  </r>
  <r>
    <x v="16"/>
    <n v="9"/>
  </r>
  <r>
    <x v="17"/>
    <n v="6"/>
  </r>
  <r>
    <x v="18"/>
    <n v="6"/>
  </r>
  <r>
    <x v="19"/>
    <n v="3"/>
  </r>
  <r>
    <x v="20"/>
    <n v="6"/>
  </r>
  <r>
    <x v="21"/>
    <n v="3"/>
  </r>
  <r>
    <x v="22"/>
    <n v="3"/>
  </r>
  <r>
    <x v="23"/>
    <n v="6"/>
  </r>
  <r>
    <x v="24"/>
    <n v="6"/>
  </r>
  <r>
    <x v="25"/>
    <n v="9"/>
  </r>
  <r>
    <x v="26"/>
    <n v="6"/>
  </r>
  <r>
    <x v="27"/>
    <n v="6"/>
  </r>
  <r>
    <x v="28"/>
    <n v="12"/>
  </r>
  <r>
    <x v="29"/>
    <n v="6"/>
  </r>
  <r>
    <x v="30"/>
    <n v="6"/>
  </r>
  <r>
    <x v="31"/>
    <n v="6"/>
  </r>
  <r>
    <x v="32"/>
    <n v="3"/>
  </r>
  <r>
    <x v="33"/>
    <n v="1.5"/>
  </r>
  <r>
    <x v="34"/>
    <n v="12"/>
  </r>
  <r>
    <x v="35"/>
    <n v="9"/>
  </r>
  <r>
    <x v="36"/>
    <n v="3"/>
  </r>
  <r>
    <x v="37"/>
    <n v="6"/>
  </r>
  <r>
    <x v="38"/>
    <n v="6"/>
  </r>
  <r>
    <x v="39"/>
    <n v="3"/>
  </r>
  <r>
    <x v="40"/>
    <n v="6"/>
  </r>
  <r>
    <x v="41"/>
    <n v="6"/>
  </r>
  <r>
    <x v="42"/>
    <n v="6"/>
  </r>
  <r>
    <x v="43"/>
    <n v="3"/>
  </r>
  <r>
    <x v="44"/>
    <n v="6"/>
  </r>
  <r>
    <x v="45"/>
    <n v="15"/>
  </r>
  <r>
    <x v="46"/>
    <n v="3"/>
  </r>
  <r>
    <x v="47"/>
    <n v="9"/>
  </r>
  <r>
    <x v="48"/>
    <n v="6"/>
  </r>
  <r>
    <x v="49"/>
    <n v="12"/>
  </r>
  <r>
    <x v="50"/>
    <n v="3"/>
  </r>
  <r>
    <x v="51"/>
    <n v="12"/>
  </r>
  <r>
    <x v="52"/>
    <n v="6"/>
  </r>
  <r>
    <x v="53"/>
    <n v="12"/>
  </r>
  <r>
    <x v="54"/>
    <n v="9"/>
  </r>
  <r>
    <x v="55"/>
    <n v="3"/>
  </r>
  <r>
    <x v="56"/>
    <n v="12"/>
  </r>
  <r>
    <x v="57"/>
    <n v="6"/>
  </r>
  <r>
    <x v="58"/>
    <n v="12"/>
  </r>
  <r>
    <x v="59"/>
    <n v="6"/>
  </r>
  <r>
    <x v="60"/>
    <n v="3"/>
  </r>
  <r>
    <x v="61"/>
    <n v="12"/>
  </r>
  <r>
    <x v="62"/>
    <n v="6"/>
  </r>
  <r>
    <x v="63"/>
    <n v="9"/>
  </r>
  <r>
    <x v="64"/>
    <n v="12"/>
  </r>
  <r>
    <x v="65"/>
    <n v="9"/>
  </r>
  <r>
    <x v="66"/>
    <n v="12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">
  <r>
    <x v="0"/>
    <n v="9"/>
  </r>
  <r>
    <x v="1"/>
    <n v="3.9"/>
  </r>
  <r>
    <x v="2"/>
    <n v="6"/>
  </r>
  <r>
    <x v="3"/>
    <n v="1.5"/>
  </r>
  <r>
    <x v="4"/>
    <n v="6"/>
  </r>
  <r>
    <x v="5"/>
    <n v="1.6"/>
  </r>
  <r>
    <x v="6"/>
    <n v="4.5"/>
  </r>
  <r>
    <x v="7"/>
    <n v="3"/>
  </r>
  <r>
    <x v="8"/>
    <n v="6"/>
  </r>
  <r>
    <x v="9"/>
    <n v="24.4"/>
  </r>
  <r>
    <x v="10"/>
    <n v="1.6"/>
  </r>
  <r>
    <x v="11"/>
    <n v="3"/>
  </r>
  <r>
    <x v="12"/>
    <n v="6"/>
  </r>
  <r>
    <x v="13"/>
    <n v="12"/>
  </r>
  <r>
    <x v="14"/>
    <n v="1.6"/>
  </r>
  <r>
    <x v="15"/>
    <n v="1.6"/>
  </r>
  <r>
    <x v="16"/>
    <n v="9"/>
  </r>
  <r>
    <x v="17"/>
    <n v="6"/>
  </r>
  <r>
    <x v="18"/>
    <n v="7.6"/>
  </r>
  <r>
    <x v="19"/>
    <n v="10"/>
  </r>
  <r>
    <x v="20"/>
    <n v="5"/>
  </r>
  <r>
    <x v="21"/>
    <n v="1.5"/>
  </r>
  <r>
    <x v="22"/>
    <n v="6"/>
  </r>
  <r>
    <x v="23"/>
    <n v="9"/>
  </r>
  <r>
    <x v="24"/>
    <n v="11"/>
  </r>
  <r>
    <x v="25"/>
    <n v="7.6"/>
  </r>
  <r>
    <x v="26"/>
    <n v="6"/>
  </r>
  <r>
    <x v="27"/>
    <n v="4.5999999999999996"/>
  </r>
  <r>
    <x v="28"/>
    <n v="6"/>
  </r>
  <r>
    <x v="29"/>
    <n v="1.6"/>
  </r>
  <r>
    <x v="30"/>
    <n v="3"/>
  </r>
  <r>
    <x v="31"/>
    <n v="1.6"/>
  </r>
  <r>
    <x v="32"/>
    <n v="6"/>
  </r>
  <r>
    <x v="33"/>
    <n v="9"/>
  </r>
  <r>
    <x v="34"/>
    <n v="9"/>
  </r>
  <r>
    <x v="35"/>
    <n v="6"/>
  </r>
  <r>
    <x v="36"/>
    <n v="3"/>
  </r>
  <r>
    <x v="37"/>
    <n v="5.5"/>
  </r>
  <r>
    <x v="38"/>
    <n v="1.6"/>
  </r>
  <r>
    <x v="39"/>
    <n v="12"/>
  </r>
  <r>
    <x v="40"/>
    <n v="3"/>
  </r>
  <r>
    <x v="41"/>
    <n v="15"/>
  </r>
  <r>
    <x v="42"/>
    <n v="9"/>
  </r>
  <r>
    <x v="43"/>
    <n v="3"/>
  </r>
  <r>
    <x v="44"/>
    <n v="9"/>
  </r>
  <r>
    <x v="45"/>
    <n v="6"/>
  </r>
  <r>
    <x v="46"/>
    <n v="9"/>
  </r>
  <r>
    <x v="47"/>
    <n v="6"/>
  </r>
  <r>
    <x v="48"/>
    <n v="3"/>
  </r>
  <r>
    <x v="49"/>
    <n v="10.5"/>
  </r>
  <r>
    <x v="50"/>
    <n v="3"/>
  </r>
  <r>
    <x v="51"/>
    <n v="6"/>
  </r>
  <r>
    <x v="52"/>
    <n v="6"/>
  </r>
  <r>
    <x v="53"/>
    <n v="12"/>
  </r>
  <r>
    <x v="54"/>
    <n v="3"/>
  </r>
  <r>
    <x v="55"/>
    <n v="6"/>
  </r>
  <r>
    <x v="56"/>
    <n v="22"/>
  </r>
  <r>
    <x v="57"/>
    <n v="6"/>
  </r>
  <r>
    <x v="58"/>
    <n v="3"/>
  </r>
  <r>
    <x v="59"/>
    <n v="3"/>
  </r>
  <r>
    <x v="60"/>
    <n v="9"/>
  </r>
  <r>
    <x v="61"/>
    <n v="3"/>
  </r>
  <r>
    <x v="62"/>
    <n v="3"/>
  </r>
  <r>
    <x v="63"/>
    <n v="1.6"/>
  </r>
  <r>
    <x v="64"/>
    <n v="10"/>
  </r>
  <r>
    <x v="65"/>
    <n v="9"/>
  </r>
  <r>
    <x v="66"/>
    <n v="6"/>
  </r>
  <r>
    <x v="67"/>
    <n v="6"/>
  </r>
  <r>
    <x v="68"/>
    <n v="12"/>
  </r>
  <r>
    <x v="69"/>
    <n v="1.6"/>
  </r>
  <r>
    <x v="70"/>
    <n v="10"/>
  </r>
  <r>
    <x v="71"/>
    <n v="9"/>
  </r>
  <r>
    <x v="72"/>
    <n v="1.6"/>
  </r>
  <r>
    <x v="73"/>
    <n v="3"/>
  </r>
  <r>
    <x v="74"/>
    <n v="3"/>
  </r>
  <r>
    <x v="75"/>
    <n v="8.4"/>
  </r>
  <r>
    <x v="76"/>
    <n v="7.6"/>
  </r>
  <r>
    <x v="77"/>
    <n v="9"/>
  </r>
  <r>
    <x v="78"/>
    <n v="6"/>
  </r>
  <r>
    <x v="79"/>
    <n v="6"/>
  </r>
  <r>
    <x v="80"/>
    <n v="4.5999999999999996"/>
  </r>
  <r>
    <x v="81"/>
    <n v="11"/>
  </r>
  <r>
    <x v="82"/>
    <n v="5"/>
  </r>
  <r>
    <x v="83"/>
    <n v="3"/>
  </r>
  <r>
    <x v="84"/>
    <n v="15"/>
  </r>
  <r>
    <x v="85"/>
    <n v="3"/>
  </r>
  <r>
    <x v="86"/>
    <n v="1.5"/>
  </r>
  <r>
    <x v="87"/>
    <n v="10"/>
  </r>
  <r>
    <x v="88"/>
    <n v="6"/>
  </r>
  <r>
    <x v="89"/>
    <n v="12"/>
  </r>
  <r>
    <x v="90"/>
    <n v="9"/>
  </r>
  <r>
    <x v="91"/>
    <n v="12"/>
  </r>
  <r>
    <x v="92"/>
    <n v="14.5"/>
  </r>
  <r>
    <x v="93"/>
    <n v="6.8"/>
  </r>
  <r>
    <x v="94"/>
    <n v="1.5"/>
  </r>
  <r>
    <x v="95"/>
    <n v="10.6"/>
  </r>
  <r>
    <x v="96"/>
    <n v="3"/>
  </r>
  <r>
    <x v="97"/>
    <n v="12"/>
  </r>
  <r>
    <x v="98"/>
    <n v="6"/>
  </r>
  <r>
    <x v="99"/>
    <n v="1.6"/>
  </r>
  <r>
    <x v="100"/>
    <n v="5"/>
  </r>
  <r>
    <x v="101"/>
    <n v="9"/>
  </r>
  <r>
    <x v="102"/>
    <n v="4.5999999999999996"/>
  </r>
  <r>
    <x v="103"/>
    <n v="5"/>
  </r>
  <r>
    <x v="104"/>
    <n v="18"/>
  </r>
  <r>
    <x v="105"/>
    <n v="0.8"/>
  </r>
  <r>
    <x v="106"/>
    <n v="3"/>
  </r>
  <r>
    <x v="107"/>
    <n v="19"/>
  </r>
  <r>
    <x v="108"/>
    <n v="6"/>
  </r>
  <r>
    <x v="109"/>
    <n v="4.5999999999999996"/>
  </r>
  <r>
    <x v="110"/>
    <n v="6"/>
  </r>
  <r>
    <x v="111"/>
    <n v="12"/>
  </r>
  <r>
    <x v="112"/>
    <n v="4.5999999999999996"/>
  </r>
  <r>
    <x v="113"/>
    <n v="3"/>
  </r>
  <r>
    <x v="114"/>
    <n v="2.8"/>
  </r>
  <r>
    <x v="115"/>
    <n v="10"/>
  </r>
  <r>
    <x v="116"/>
    <n v="7.6"/>
  </r>
  <r>
    <x v="117"/>
    <n v="22"/>
  </r>
  <r>
    <x v="118"/>
    <n v="15"/>
  </r>
  <r>
    <x v="119"/>
    <n v="1.6"/>
  </r>
  <r>
    <x v="120"/>
    <n v="15"/>
  </r>
  <r>
    <x v="121"/>
    <n v="3"/>
  </r>
  <r>
    <x v="122"/>
    <n v="13.6"/>
  </r>
  <r>
    <x v="123"/>
    <n v="4.5999999999999996"/>
  </r>
  <r>
    <x v="124"/>
    <n v="16"/>
  </r>
  <r>
    <x v="125"/>
    <n v="9"/>
  </r>
  <r>
    <x v="126"/>
    <n v="14.6"/>
  </r>
  <r>
    <x v="127"/>
    <n v="8"/>
  </r>
  <r>
    <x v="128"/>
    <n v="9"/>
  </r>
  <r>
    <x v="129"/>
    <n v="7.6"/>
  </r>
  <r>
    <x v="130"/>
    <n v="1.2"/>
  </r>
  <r>
    <x v="131"/>
    <n v="6.1"/>
  </r>
  <r>
    <x v="132"/>
    <n v="6"/>
  </r>
  <r>
    <x v="133"/>
    <n v="6.1"/>
  </r>
  <r>
    <x v="134"/>
    <n v="6"/>
  </r>
  <r>
    <x v="135"/>
    <n v="3"/>
  </r>
  <r>
    <x v="136"/>
    <n v="9"/>
  </r>
  <r>
    <x v="137"/>
    <n v="25"/>
  </r>
  <r>
    <x v="138"/>
    <n v="7.6"/>
  </r>
  <r>
    <x v="139"/>
    <n v="7.6"/>
  </r>
  <r>
    <x v="140"/>
    <n v="31"/>
  </r>
  <r>
    <x v="141"/>
    <n v="1.6"/>
  </r>
  <r>
    <x v="142"/>
    <n v="3"/>
  </r>
  <r>
    <x v="143"/>
    <n v="15"/>
  </r>
  <r>
    <x v="144"/>
    <n v="1.6"/>
  </r>
  <r>
    <x v="145"/>
    <n v="6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">
  <r>
    <x v="0"/>
    <n v="2.2999999999999998"/>
  </r>
  <r>
    <x v="1"/>
    <n v="1.3"/>
  </r>
  <r>
    <x v="2"/>
    <n v="4.5999999999999996"/>
  </r>
  <r>
    <x v="3"/>
    <n v="2.2999999999999998"/>
  </r>
  <r>
    <x v="4"/>
    <n v="9.1999999999999993"/>
  </r>
  <r>
    <x v="5"/>
    <n v="13.6"/>
  </r>
  <r>
    <x v="6"/>
    <n v="9.1999999999999993"/>
  </r>
  <r>
    <x v="7"/>
    <n v="1.2"/>
  </r>
  <r>
    <x v="8"/>
    <n v="21.7"/>
  </r>
  <r>
    <x v="9"/>
    <n v="2.2999999999999998"/>
  </r>
  <r>
    <x v="10"/>
    <n v="4.5999999999999996"/>
  </r>
  <r>
    <x v="11"/>
    <n v="2.4"/>
  </r>
  <r>
    <x v="12"/>
    <n v="9"/>
  </r>
  <r>
    <x v="13"/>
    <n v="4.5999999999999996"/>
  </r>
  <r>
    <x v="14"/>
    <n v="9.1999999999999993"/>
  </r>
  <r>
    <x v="15"/>
    <n v="4.5999999999999996"/>
  </r>
  <r>
    <x v="16"/>
    <n v="9.6"/>
  </r>
  <r>
    <x v="17"/>
    <n v="9.1999999999999993"/>
  </r>
  <r>
    <x v="18"/>
    <n v="9"/>
  </r>
  <r>
    <x v="19"/>
    <n v="4.5999999999999996"/>
  </r>
  <r>
    <x v="20"/>
    <n v="5"/>
  </r>
  <r>
    <x v="21"/>
    <n v="18.2"/>
  </r>
  <r>
    <x v="22"/>
    <n v="4.5"/>
  </r>
  <r>
    <x v="23"/>
    <n v="14.6"/>
  </r>
  <r>
    <x v="24"/>
    <n v="6.1"/>
  </r>
  <r>
    <x v="25"/>
    <n v="9"/>
  </r>
  <r>
    <x v="26"/>
    <n v="4.5999999999999996"/>
  </r>
  <r>
    <x v="27"/>
    <n v="11.4"/>
  </r>
  <r>
    <x v="28"/>
    <n v="9.1999999999999993"/>
  </r>
  <r>
    <x v="29"/>
    <n v="5"/>
  </r>
  <r>
    <x v="30"/>
    <n v="4.5999999999999996"/>
  </r>
  <r>
    <x v="31"/>
    <n v="9.1999999999999993"/>
  </r>
  <r>
    <x v="32"/>
    <n v="5"/>
  </r>
  <r>
    <x v="33"/>
    <n v="4.5999999999999996"/>
  </r>
  <r>
    <x v="34"/>
    <n v="4.5999999999999996"/>
  </r>
  <r>
    <x v="35"/>
    <n v="9.1999999999999993"/>
  </r>
  <r>
    <x v="36"/>
    <n v="4.5999999999999996"/>
  </r>
  <r>
    <x v="37"/>
    <n v="9.1"/>
  </r>
  <r>
    <x v="38"/>
    <n v="18.600000000000001"/>
  </r>
  <r>
    <x v="39"/>
    <n v="1"/>
  </r>
  <r>
    <x v="40"/>
    <n v="6"/>
  </r>
  <r>
    <x v="41"/>
    <n v="4.5999999999999996"/>
  </r>
  <r>
    <x v="42"/>
    <n v="4.8"/>
  </r>
  <r>
    <x v="43"/>
    <n v="7"/>
  </r>
  <r>
    <x v="44"/>
    <n v="4.5999999999999996"/>
  </r>
  <r>
    <x v="45"/>
    <n v="19.2"/>
  </r>
  <r>
    <x v="46"/>
    <n v="14.6"/>
  </r>
  <r>
    <x v="47"/>
    <n v="14.8"/>
  </r>
  <r>
    <x v="48"/>
    <n v="2.4"/>
  </r>
  <r>
    <x v="49"/>
    <n v="4.5999999999999996"/>
  </r>
  <r>
    <x v="50"/>
    <n v="4.5999999999999996"/>
  </r>
  <r>
    <x v="51"/>
    <n v="9.6"/>
  </r>
  <r>
    <x v="52"/>
    <n v="2.2999999999999998"/>
  </r>
  <r>
    <x v="53"/>
    <n v="4.5999999999999996"/>
  </r>
  <r>
    <x v="54"/>
    <n v="11.5"/>
  </r>
  <r>
    <x v="55"/>
    <n v="2.4"/>
  </r>
  <r>
    <x v="56"/>
    <n v="4.5999999999999996"/>
  </r>
  <r>
    <x v="57"/>
    <n v="4.5999999999999996"/>
  </r>
  <r>
    <x v="58"/>
    <n v="5"/>
  </r>
  <r>
    <x v="59"/>
    <n v="4.5999999999999996"/>
  </r>
  <r>
    <x v="57"/>
    <n v="4.5999999999999996"/>
  </r>
  <r>
    <x v="60"/>
    <n v="4.5"/>
  </r>
  <r>
    <x v="61"/>
    <n v="7"/>
  </r>
  <r>
    <x v="62"/>
    <n v="4.5999999999999996"/>
  </r>
  <r>
    <x v="63"/>
    <n v="9.6"/>
  </r>
  <r>
    <x v="64"/>
    <n v="9.1999999999999993"/>
  </r>
  <r>
    <x v="65"/>
    <n v="4.5999999999999996"/>
  </r>
  <r>
    <x v="66"/>
    <n v="6.1"/>
  </r>
  <r>
    <x v="67"/>
    <n v="9.1999999999999993"/>
  </r>
  <r>
    <x v="68"/>
    <n v="13.6"/>
  </r>
  <r>
    <x v="69"/>
    <n v="4.5999999999999996"/>
  </r>
  <r>
    <x v="70"/>
    <n v="7"/>
  </r>
  <r>
    <x v="71"/>
    <n v="4.5999999999999996"/>
  </r>
  <r>
    <x v="72"/>
    <n v="4.5999999999999996"/>
  </r>
  <r>
    <x v="73"/>
    <n v="4.5999999999999996"/>
  </r>
  <r>
    <x v="74"/>
    <n v="4.5999999999999996"/>
  </r>
  <r>
    <x v="75"/>
    <n v="2.4"/>
  </r>
  <r>
    <x v="76"/>
    <n v="2.2999999999999998"/>
  </r>
  <r>
    <x v="77"/>
    <n v="9.6"/>
  </r>
  <r>
    <x v="78"/>
    <n v="4.5999999999999996"/>
  </r>
  <r>
    <x v="79"/>
    <n v="4.5999999999999996"/>
  </r>
  <r>
    <x v="80"/>
    <n v="18.2"/>
  </r>
  <r>
    <x v="81"/>
    <n v="2.2999999999999998"/>
  </r>
  <r>
    <x v="82"/>
    <n v="2.4"/>
  </r>
  <r>
    <x v="83"/>
    <n v="6.8"/>
  </r>
  <r>
    <x v="84"/>
    <n v="9.1999999999999993"/>
  </r>
  <r>
    <x v="58"/>
    <n v="5"/>
  </r>
  <r>
    <x v="85"/>
    <n v="9.1999999999999993"/>
  </r>
  <r>
    <x v="86"/>
    <n v="2.2999999999999998"/>
  </r>
  <r>
    <x v="87"/>
    <n v="2.4"/>
  </r>
  <r>
    <x v="88"/>
    <n v="2.2999999999999998"/>
  </r>
  <r>
    <x v="89"/>
    <n v="4.5999999999999996"/>
  </r>
  <r>
    <x v="59"/>
    <n v="6.9"/>
  </r>
  <r>
    <x v="90"/>
    <n v="2.2999999999999998"/>
  </r>
  <r>
    <x v="91"/>
    <n v="4.5999999999999996"/>
  </r>
  <r>
    <x v="92"/>
    <n v="2.2999999999999998"/>
  </r>
  <r>
    <x v="93"/>
    <n v="4.5999999999999996"/>
  </r>
  <r>
    <x v="94"/>
    <n v="6.9"/>
  </r>
  <r>
    <x v="95"/>
    <n v="15.9"/>
  </r>
  <r>
    <x v="96"/>
    <n v="9.6"/>
  </r>
  <r>
    <x v="97"/>
    <n v="2.2999999999999998"/>
  </r>
  <r>
    <x v="98"/>
    <n v="4.5999999999999996"/>
  </r>
  <r>
    <x v="99"/>
    <n v="7"/>
  </r>
  <r>
    <x v="100"/>
    <n v="26.5"/>
  </r>
  <r>
    <x v="101"/>
    <n v="4.5999999999999996"/>
  </r>
  <r>
    <x v="102"/>
    <n v="14"/>
  </r>
  <r>
    <x v="103"/>
    <n v="2.2999999999999998"/>
  </r>
  <r>
    <x v="104"/>
    <n v="4.5999999999999996"/>
  </r>
  <r>
    <x v="105"/>
    <n v="9.1999999999999993"/>
  </r>
  <r>
    <x v="106"/>
    <n v="9.1"/>
  </r>
  <r>
    <x v="107"/>
    <n v="9.1999999999999993"/>
  </r>
  <r>
    <x v="108"/>
    <n v="9.1999999999999993"/>
  </r>
  <r>
    <x v="109"/>
    <n v="4.5999999999999996"/>
  </r>
  <r>
    <x v="110"/>
    <n v="4.5999999999999996"/>
  </r>
  <r>
    <x v="111"/>
    <n v="9.1999999999999993"/>
  </r>
  <r>
    <x v="112"/>
    <n v="5.8"/>
  </r>
  <r>
    <x v="113"/>
    <n v="4.5999999999999996"/>
  </r>
  <r>
    <x v="114"/>
    <n v="7"/>
  </r>
  <r>
    <x v="115"/>
    <n v="4.5999999999999996"/>
  </r>
  <r>
    <x v="116"/>
    <n v="9.1999999999999993"/>
  </r>
  <r>
    <x v="117"/>
    <n v="20.6"/>
  </r>
  <r>
    <x v="118"/>
    <n v="11.6"/>
  </r>
  <r>
    <x v="119"/>
    <n v="9.1999999999999993"/>
  </r>
  <r>
    <x v="120"/>
    <n v="19.8"/>
  </r>
  <r>
    <x v="121"/>
    <n v="2.2999999999999998"/>
  </r>
  <r>
    <x v="122"/>
    <n v="10.5"/>
  </r>
  <r>
    <x v="123"/>
    <n v="9.1999999999999993"/>
  </r>
  <r>
    <x v="124"/>
    <n v="14.2"/>
  </r>
  <r>
    <x v="125"/>
    <n v="7"/>
  </r>
  <r>
    <x v="126"/>
    <n v="11.4"/>
  </r>
  <r>
    <x v="127"/>
    <n v="7"/>
  </r>
  <r>
    <x v="128"/>
    <n v="11.5"/>
  </r>
  <r>
    <x v="129"/>
    <n v="9"/>
  </r>
  <r>
    <x v="130"/>
    <n v="7"/>
  </r>
  <r>
    <x v="131"/>
    <n v="9.4"/>
  </r>
  <r>
    <x v="132"/>
    <n v="9.1999999999999993"/>
  </r>
  <r>
    <x v="133"/>
    <n v="7"/>
  </r>
  <r>
    <x v="134"/>
    <n v="13.8"/>
  </r>
  <r>
    <x v="135"/>
    <n v="26"/>
  </r>
  <r>
    <x v="136"/>
    <n v="4.5999999999999996"/>
  </r>
  <r>
    <x v="137"/>
    <n v="4.5999999999999996"/>
  </r>
  <r>
    <x v="138"/>
    <n v="22.8"/>
  </r>
  <r>
    <x v="139"/>
    <n v="14.6"/>
  </r>
  <r>
    <x v="140"/>
    <n v="4.5999999999999996"/>
  </r>
  <r>
    <x v="141"/>
    <n v="7"/>
  </r>
  <r>
    <x v="142"/>
    <n v="15.5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">
  <r>
    <x v="0"/>
    <n v="1.6"/>
  </r>
  <r>
    <x v="1"/>
    <n v="16"/>
  </r>
  <r>
    <x v="2"/>
    <n v="1.6"/>
  </r>
  <r>
    <x v="3"/>
    <n v="10"/>
  </r>
  <r>
    <x v="4"/>
    <n v="3"/>
  </r>
  <r>
    <x v="5"/>
    <n v="4.5"/>
  </r>
  <r>
    <x v="6"/>
    <n v="3"/>
  </r>
  <r>
    <x v="7"/>
    <n v="5.6"/>
  </r>
  <r>
    <x v="8"/>
    <n v="4.5"/>
  </r>
  <r>
    <x v="9"/>
    <n v="3"/>
  </r>
  <r>
    <x v="10"/>
    <n v="3"/>
  </r>
  <r>
    <x v="11"/>
    <n v="1.6"/>
  </r>
  <r>
    <x v="12"/>
    <n v="1.5"/>
  </r>
  <r>
    <x v="13"/>
    <n v="3"/>
  </r>
  <r>
    <x v="14"/>
    <n v="4.5"/>
  </r>
  <r>
    <x v="15"/>
    <n v="4.5"/>
  </r>
  <r>
    <x v="16"/>
    <n v="3"/>
  </r>
  <r>
    <x v="17"/>
    <n v="3.9"/>
  </r>
  <r>
    <x v="18"/>
    <n v="4.5999999999999996"/>
  </r>
  <r>
    <x v="19"/>
    <n v="3"/>
  </r>
  <r>
    <x v="20"/>
    <n v="4.5999999999999996"/>
  </r>
  <r>
    <x v="21"/>
    <n v="3"/>
  </r>
  <r>
    <x v="22"/>
    <n v="4.5"/>
  </r>
  <r>
    <x v="23"/>
    <n v="3"/>
  </r>
  <r>
    <x v="24"/>
    <n v="3"/>
  </r>
  <r>
    <x v="25"/>
    <n v="1.6"/>
  </r>
  <r>
    <x v="26"/>
    <n v="6"/>
  </r>
  <r>
    <x v="27"/>
    <n v="3"/>
  </r>
  <r>
    <x v="28"/>
    <n v="3"/>
  </r>
  <r>
    <x v="29"/>
    <n v="1.6"/>
  </r>
  <r>
    <x v="30"/>
    <n v="4.5"/>
  </r>
  <r>
    <x v="31"/>
    <n v="4.5"/>
  </r>
  <r>
    <x v="32"/>
    <n v="7.5"/>
  </r>
  <r>
    <x v="33"/>
    <n v="6"/>
  </r>
  <r>
    <x v="34"/>
    <n v="8.5"/>
  </r>
  <r>
    <x v="35"/>
    <n v="1.6"/>
  </r>
  <r>
    <x v="36"/>
    <n v="4.5999999999999996"/>
  </r>
  <r>
    <x v="37"/>
    <n v="3"/>
  </r>
  <r>
    <x v="38"/>
    <n v="3"/>
  </r>
  <r>
    <x v="39"/>
    <n v="8"/>
  </r>
  <r>
    <x v="40"/>
    <n v="3"/>
  </r>
  <r>
    <x v="41"/>
    <n v="3"/>
  </r>
  <r>
    <x v="42"/>
    <n v="3"/>
  </r>
  <r>
    <x v="43"/>
    <n v="3"/>
  </r>
  <r>
    <x v="44"/>
    <n v="1.6"/>
  </r>
  <r>
    <x v="45"/>
    <n v="6"/>
  </r>
  <r>
    <x v="46"/>
    <n v="7.5"/>
  </r>
  <r>
    <x v="47"/>
    <n v="3"/>
  </r>
  <r>
    <x v="48"/>
    <n v="6"/>
  </r>
  <r>
    <x v="49"/>
    <n v="1.6"/>
  </r>
  <r>
    <x v="50"/>
    <n v="6"/>
  </r>
  <r>
    <x v="51"/>
    <n v="1.2"/>
  </r>
  <r>
    <x v="52"/>
    <n v="3"/>
  </r>
  <r>
    <x v="53"/>
    <n v="3"/>
  </r>
  <r>
    <x v="54"/>
    <n v="6"/>
  </r>
  <r>
    <x v="55"/>
    <n v="15"/>
  </r>
  <r>
    <x v="56"/>
    <n v="6"/>
  </r>
  <r>
    <x v="57"/>
    <n v="6"/>
  </r>
  <r>
    <x v="58"/>
    <n v="9"/>
  </r>
  <r>
    <x v="59"/>
    <n v="3"/>
  </r>
  <r>
    <x v="60"/>
    <n v="9"/>
  </r>
  <r>
    <x v="61"/>
    <n v="6"/>
  </r>
  <r>
    <x v="62"/>
    <n v="6"/>
  </r>
  <r>
    <x v="63"/>
    <n v="6"/>
  </r>
  <r>
    <x v="64"/>
    <n v="2.4"/>
  </r>
  <r>
    <x v="65"/>
    <n v="3"/>
  </r>
  <r>
    <x v="66"/>
    <n v="4.5"/>
  </r>
  <r>
    <x v="67"/>
    <n v="6"/>
  </r>
  <r>
    <x v="68"/>
    <n v="6"/>
  </r>
  <r>
    <x v="69"/>
    <n v="1.6"/>
  </r>
  <r>
    <x v="70"/>
    <n v="1.6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  <n v="2.2999999999999998"/>
  </r>
  <r>
    <x v="1"/>
    <n v="1.5"/>
  </r>
  <r>
    <x v="2"/>
    <n v="4.5999999999999996"/>
  </r>
  <r>
    <x v="3"/>
    <n v="5.0999999999999996"/>
  </r>
  <r>
    <x v="4"/>
    <n v="1.5"/>
  </r>
  <r>
    <x v="5"/>
    <n v="3"/>
  </r>
  <r>
    <x v="6"/>
    <n v="4.5999999999999996"/>
  </r>
  <r>
    <x v="7"/>
    <n v="4"/>
  </r>
  <r>
    <x v="8"/>
    <n v="2"/>
  </r>
  <r>
    <x v="9"/>
    <n v="4.5999999999999996"/>
  </r>
  <r>
    <x v="10"/>
    <n v="2.2999999999999998"/>
  </r>
  <r>
    <x v="11"/>
    <n v="4.5999999999999996"/>
  </r>
  <r>
    <x v="12"/>
    <n v="2.2999999999999998"/>
  </r>
  <r>
    <x v="13"/>
    <n v="4"/>
  </r>
  <r>
    <x v="14"/>
    <n v="3"/>
  </r>
  <r>
    <x v="15"/>
    <n v="2.2999999999999998"/>
  </r>
  <r>
    <x v="16"/>
    <n v="2"/>
  </r>
  <r>
    <x v="17"/>
    <n v="1.5"/>
  </r>
  <r>
    <x v="18"/>
    <n v="6"/>
  </r>
  <r>
    <x v="19"/>
    <n v="3"/>
  </r>
  <r>
    <x v="20"/>
    <n v="2"/>
  </r>
  <r>
    <x v="21"/>
    <n v="5"/>
  </r>
  <r>
    <x v="22"/>
    <n v="1.5"/>
  </r>
  <r>
    <x v="23"/>
    <n v="2"/>
  </r>
  <r>
    <x v="24"/>
    <n v="1.5"/>
  </r>
  <r>
    <x v="25"/>
    <n v="3"/>
  </r>
  <r>
    <x v="26"/>
    <n v="4.8"/>
  </r>
  <r>
    <x v="27"/>
    <n v="3"/>
  </r>
  <r>
    <x v="28"/>
    <n v="2"/>
  </r>
  <r>
    <x v="29"/>
    <n v="1.5"/>
  </r>
  <r>
    <x v="30"/>
    <n v="3"/>
  </r>
  <r>
    <x v="31"/>
    <n v="1.5"/>
  </r>
  <r>
    <x v="32"/>
    <n v="1.5"/>
  </r>
  <r>
    <x v="33"/>
    <n v="4.5999999999999996"/>
  </r>
  <r>
    <x v="34"/>
    <n v="1.5"/>
  </r>
  <r>
    <x v="35"/>
    <n v="1.5"/>
  </r>
  <r>
    <x v="36"/>
    <n v="2.2999999999999998"/>
  </r>
  <r>
    <x v="37"/>
    <n v="3"/>
  </r>
  <r>
    <x v="38"/>
    <n v="2"/>
  </r>
  <r>
    <x v="39"/>
    <n v="4.5999999999999996"/>
  </r>
  <r>
    <x v="40"/>
    <n v="1.5"/>
  </r>
  <r>
    <x v="41"/>
    <n v="1.5"/>
  </r>
  <r>
    <x v="42"/>
    <n v="3"/>
  </r>
  <r>
    <x v="43"/>
    <n v="4"/>
  </r>
  <r>
    <x v="44"/>
    <n v="6"/>
  </r>
  <r>
    <x v="45"/>
    <n v="2"/>
  </r>
  <r>
    <x v="46"/>
    <n v="5"/>
  </r>
  <r>
    <x v="47"/>
    <n v="2.2999999999999998"/>
  </r>
  <r>
    <x v="48"/>
    <n v="1.5"/>
  </r>
  <r>
    <x v="49"/>
    <n v="7"/>
  </r>
  <r>
    <x v="50"/>
    <n v="7.6"/>
  </r>
  <r>
    <x v="51"/>
    <n v="2"/>
  </r>
  <r>
    <x v="52"/>
    <n v="2"/>
  </r>
  <r>
    <x v="53"/>
    <n v="7"/>
  </r>
  <r>
    <x v="54"/>
    <n v="4.5"/>
  </r>
  <r>
    <x v="55"/>
    <n v="2"/>
  </r>
  <r>
    <x v="56"/>
    <n v="3"/>
  </r>
  <r>
    <x v="57"/>
    <n v="3"/>
  </r>
  <r>
    <x v="58"/>
    <n v="4.5999999999999996"/>
  </r>
  <r>
    <x v="59"/>
    <n v="2"/>
  </r>
  <r>
    <x v="60"/>
    <n v="6"/>
  </r>
  <r>
    <x v="61"/>
    <n v="3"/>
  </r>
  <r>
    <x v="62"/>
    <n v="4.4000000000000004"/>
  </r>
  <r>
    <x v="63"/>
    <n v="4.5999999999999996"/>
  </r>
  <r>
    <x v="64"/>
    <n v="3"/>
  </r>
  <r>
    <x v="65"/>
    <n v="6.6"/>
  </r>
  <r>
    <x v="66"/>
    <n v="4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x v="0"/>
    <n v="1.6"/>
  </r>
  <r>
    <x v="1"/>
    <n v="1.6"/>
  </r>
  <r>
    <x v="2"/>
    <n v="1.6"/>
  </r>
  <r>
    <x v="3"/>
    <n v="1.6"/>
  </r>
  <r>
    <x v="4"/>
    <n v="0.8"/>
  </r>
  <r>
    <x v="5"/>
    <n v="0.8"/>
  </r>
  <r>
    <x v="6"/>
    <n v="2.2000000000000002"/>
  </r>
  <r>
    <x v="7"/>
    <n v="1.2"/>
  </r>
  <r>
    <x v="8"/>
    <n v="1.6"/>
  </r>
  <r>
    <x v="9"/>
    <n v="1.6"/>
  </r>
  <r>
    <x v="10"/>
    <n v="1.6"/>
  </r>
  <r>
    <x v="11"/>
    <n v="1.6"/>
  </r>
  <r>
    <x v="12"/>
    <n v="0.8"/>
  </r>
  <r>
    <x v="13"/>
    <n v="3"/>
  </r>
  <r>
    <x v="14"/>
    <n v="1.6"/>
  </r>
  <r>
    <x v="15"/>
    <n v="1.6"/>
  </r>
  <r>
    <x v="16"/>
    <n v="1.6"/>
  </r>
  <r>
    <x v="17"/>
    <n v="1.6"/>
  </r>
  <r>
    <x v="18"/>
    <n v="1.6"/>
  </r>
  <r>
    <x v="19"/>
    <n v="1.6"/>
  </r>
  <r>
    <x v="20"/>
    <n v="0.8"/>
  </r>
  <r>
    <x v="21"/>
    <n v="0.8"/>
  </r>
  <r>
    <x v="22"/>
    <n v="1.6"/>
  </r>
  <r>
    <x v="23"/>
    <n v="1.6"/>
  </r>
  <r>
    <x v="24"/>
    <n v="1.6"/>
  </r>
  <r>
    <x v="25"/>
    <n v="1.6"/>
  </r>
  <r>
    <x v="26"/>
    <n v="0.8"/>
  </r>
  <r>
    <x v="27"/>
    <n v="1.6"/>
  </r>
  <r>
    <x v="28"/>
    <n v="1.6"/>
  </r>
  <r>
    <x v="29"/>
    <n v="1.6"/>
  </r>
  <r>
    <x v="30"/>
    <n v="1.6"/>
  </r>
  <r>
    <x v="31"/>
    <n v="2.4"/>
  </r>
  <r>
    <x v="32"/>
    <n v="1.6"/>
  </r>
  <r>
    <x v="33"/>
    <n v="0.8"/>
  </r>
  <r>
    <x v="34"/>
    <n v="1.6"/>
  </r>
  <r>
    <x v="35"/>
    <n v="0.8"/>
  </r>
  <r>
    <x v="36"/>
    <n v="1.6"/>
  </r>
  <r>
    <x v="37"/>
    <n v="1.6"/>
  </r>
  <r>
    <x v="38"/>
    <n v="0.7"/>
  </r>
  <r>
    <x v="39"/>
    <n v="0.8"/>
  </r>
  <r>
    <x v="40"/>
    <n v="1.6"/>
  </r>
  <r>
    <x v="41"/>
    <n v="1.6"/>
  </r>
  <r>
    <x v="42"/>
    <n v="1.6"/>
  </r>
  <r>
    <x v="43"/>
    <n v="0.8"/>
  </r>
  <r>
    <x v="44"/>
    <n v="1.6"/>
  </r>
  <r>
    <x v="45"/>
    <n v="1.5"/>
  </r>
  <r>
    <x v="46"/>
    <n v="3"/>
  </r>
  <r>
    <x v="47"/>
    <n v="3"/>
  </r>
  <r>
    <x v="48"/>
    <n v="0.8"/>
  </r>
  <r>
    <x v="49"/>
    <n v="1.6"/>
  </r>
  <r>
    <x v="50"/>
    <n v="1.6"/>
  </r>
  <r>
    <x v="50"/>
    <n v="1.6"/>
  </r>
  <r>
    <x v="51"/>
    <n v="1.6"/>
  </r>
  <r>
    <x v="52"/>
    <n v="1.6"/>
  </r>
  <r>
    <x v="53"/>
    <n v="1.6"/>
  </r>
  <r>
    <x v="54"/>
    <n v="1.6"/>
  </r>
  <r>
    <x v="55"/>
    <n v="1.6"/>
  </r>
  <r>
    <x v="56"/>
    <n v="1.6"/>
  </r>
  <r>
    <x v="57"/>
    <n v="3"/>
  </r>
  <r>
    <x v="58"/>
    <n v="0.8"/>
  </r>
  <r>
    <x v="59"/>
    <n v="4.5"/>
  </r>
  <r>
    <x v="60"/>
    <n v="3"/>
  </r>
  <r>
    <x v="61"/>
    <n v="2.4"/>
  </r>
  <r>
    <x v="62"/>
    <n v="1.6"/>
  </r>
  <r>
    <x v="63"/>
    <n v="1.6"/>
  </r>
  <r>
    <x v="64"/>
    <n v="1.6"/>
  </r>
  <r>
    <x v="65"/>
    <n v="1.5"/>
  </r>
  <r>
    <x v="66"/>
    <n v="3"/>
  </r>
  <r>
    <x v="67"/>
    <n v="3.2"/>
  </r>
  <r>
    <x v="68"/>
    <n v="3"/>
  </r>
  <r>
    <x v="69"/>
    <n v="2.4"/>
  </r>
  <r>
    <x v="70"/>
    <n v="1.6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">
  <r>
    <x v="0"/>
    <n v="1.5"/>
  </r>
  <r>
    <x v="1"/>
    <n v="3"/>
  </r>
  <r>
    <x v="2"/>
    <n v="5"/>
  </r>
  <r>
    <x v="3"/>
    <n v="1.5"/>
  </r>
  <r>
    <x v="4"/>
    <n v="3"/>
  </r>
  <r>
    <x v="5"/>
    <n v="5"/>
  </r>
  <r>
    <x v="6"/>
    <n v="5"/>
  </r>
  <r>
    <x v="7"/>
    <n v="3"/>
  </r>
  <r>
    <x v="8"/>
    <n v="1.5"/>
  </r>
  <r>
    <x v="9"/>
    <n v="3"/>
  </r>
  <r>
    <x v="10"/>
    <n v="1.5"/>
  </r>
  <r>
    <x v="11"/>
    <n v="3"/>
  </r>
  <r>
    <x v="12"/>
    <n v="1.5"/>
  </r>
  <r>
    <x v="13"/>
    <n v="3"/>
  </r>
  <r>
    <x v="14"/>
    <n v="5"/>
  </r>
  <r>
    <x v="15"/>
    <n v="1.5"/>
  </r>
  <r>
    <x v="16"/>
    <n v="3"/>
  </r>
  <r>
    <x v="17"/>
    <n v="1.5"/>
  </r>
  <r>
    <x v="18"/>
    <n v="3"/>
  </r>
  <r>
    <x v="19"/>
    <n v="5"/>
  </r>
  <r>
    <x v="20"/>
    <n v="3"/>
  </r>
  <r>
    <x v="21"/>
    <n v="5.5"/>
  </r>
  <r>
    <x v="22"/>
    <n v="3"/>
  </r>
  <r>
    <x v="23"/>
    <n v="3"/>
  </r>
  <r>
    <x v="24"/>
    <n v="1.5"/>
  </r>
  <r>
    <x v="25"/>
    <n v="1.5"/>
  </r>
  <r>
    <x v="26"/>
    <n v="3"/>
  </r>
  <r>
    <x v="27"/>
    <n v="1.5"/>
  </r>
  <r>
    <x v="28"/>
    <n v="1.5"/>
  </r>
  <r>
    <x v="29"/>
    <n v="5"/>
  </r>
  <r>
    <x v="30"/>
    <n v="1.5"/>
  </r>
  <r>
    <x v="31"/>
    <n v="1.5"/>
  </r>
  <r>
    <x v="32"/>
    <n v="1.5"/>
  </r>
  <r>
    <x v="33"/>
    <n v="1.5"/>
  </r>
  <r>
    <x v="34"/>
    <n v="3"/>
  </r>
  <r>
    <x v="35"/>
    <n v="4"/>
  </r>
  <r>
    <x v="36"/>
    <n v="3"/>
  </r>
  <r>
    <x v="37"/>
    <n v="4"/>
  </r>
  <r>
    <x v="38"/>
    <n v="3"/>
  </r>
  <r>
    <x v="39"/>
    <n v="5"/>
  </r>
  <r>
    <x v="40"/>
    <n v="4"/>
  </r>
  <r>
    <x v="41"/>
    <n v="1.5"/>
  </r>
  <r>
    <x v="42"/>
    <n v="1.5"/>
  </r>
  <r>
    <x v="43"/>
    <n v="3"/>
  </r>
  <r>
    <x v="44"/>
    <n v="1.5"/>
  </r>
  <r>
    <x v="45"/>
    <n v="3"/>
  </r>
  <r>
    <x v="46"/>
    <n v="1.5"/>
  </r>
  <r>
    <x v="47"/>
    <n v="3"/>
  </r>
  <r>
    <x v="48"/>
    <n v="8"/>
  </r>
  <r>
    <x v="49"/>
    <n v="3"/>
  </r>
  <r>
    <x v="50"/>
    <n v="5"/>
  </r>
  <r>
    <x v="51"/>
    <n v="3"/>
  </r>
  <r>
    <x v="52"/>
    <n v="3"/>
  </r>
  <r>
    <x v="53"/>
    <n v="3"/>
  </r>
  <r>
    <x v="54"/>
    <n v="11"/>
  </r>
  <r>
    <x v="55"/>
    <n v="5"/>
  </r>
  <r>
    <x v="56"/>
    <n v="1.5"/>
  </r>
  <r>
    <x v="57"/>
    <n v="3"/>
  </r>
  <r>
    <x v="58"/>
    <n v="3"/>
  </r>
  <r>
    <x v="59"/>
    <n v="7"/>
  </r>
  <r>
    <x v="60"/>
    <n v="3"/>
  </r>
  <r>
    <x v="61"/>
    <n v="1.5"/>
  </r>
  <r>
    <x v="62"/>
    <n v="9"/>
  </r>
  <r>
    <x v="63"/>
    <n v="3"/>
  </r>
  <r>
    <x v="64"/>
    <n v="4.5"/>
  </r>
  <r>
    <x v="65"/>
    <n v="10"/>
  </r>
  <r>
    <x v="66"/>
    <n v="3"/>
  </r>
  <r>
    <x v="67"/>
    <n v="1.5"/>
  </r>
  <r>
    <x v="68"/>
    <n v="3"/>
  </r>
  <r>
    <x v="69"/>
    <n v="5"/>
  </r>
  <r>
    <x v="70"/>
    <n v="6"/>
  </r>
  <r>
    <x v="71"/>
    <n v="1.5"/>
  </r>
  <r>
    <x v="72"/>
    <n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">
  <r>
    <x v="0"/>
    <n v="12"/>
  </r>
  <r>
    <x v="1"/>
    <n v="10"/>
  </r>
  <r>
    <x v="2"/>
    <n v="12"/>
  </r>
  <r>
    <x v="3"/>
    <n v="6"/>
  </r>
  <r>
    <x v="4"/>
    <n v="12"/>
  </r>
  <r>
    <x v="5"/>
    <n v="17"/>
  </r>
  <r>
    <x v="6"/>
    <n v="6"/>
  </r>
  <r>
    <x v="7"/>
    <n v="14"/>
  </r>
  <r>
    <x v="8"/>
    <n v="6"/>
  </r>
  <r>
    <x v="9"/>
    <n v="18"/>
  </r>
  <r>
    <x v="10"/>
    <n v="3"/>
  </r>
  <r>
    <x v="11"/>
    <n v="12"/>
  </r>
  <r>
    <x v="12"/>
    <n v="12"/>
  </r>
  <r>
    <x v="13"/>
    <n v="7"/>
  </r>
  <r>
    <x v="14"/>
    <n v="6"/>
  </r>
  <r>
    <x v="15"/>
    <n v="17.5"/>
  </r>
  <r>
    <x v="16"/>
    <n v="12"/>
  </r>
  <r>
    <x v="17"/>
    <n v="10.5"/>
  </r>
  <r>
    <x v="18"/>
    <n v="18"/>
  </r>
  <r>
    <x v="19"/>
    <n v="12"/>
  </r>
  <r>
    <x v="20"/>
    <n v="6"/>
  </r>
  <r>
    <x v="21"/>
    <n v="6"/>
  </r>
  <r>
    <x v="22"/>
    <n v="12"/>
  </r>
  <r>
    <x v="23"/>
    <n v="18"/>
  </r>
  <r>
    <x v="24"/>
    <n v="17"/>
  </r>
  <r>
    <x v="25"/>
    <n v="12"/>
  </r>
  <r>
    <x v="26"/>
    <n v="23"/>
  </r>
  <r>
    <x v="27"/>
    <n v="17.5"/>
  </r>
  <r>
    <x v="28"/>
    <n v="3"/>
  </r>
  <r>
    <x v="29"/>
    <n v="12"/>
  </r>
  <r>
    <x v="30"/>
    <n v="24"/>
  </r>
  <r>
    <x v="31"/>
    <n v="12"/>
  </r>
  <r>
    <x v="32"/>
    <n v="12"/>
  </r>
  <r>
    <x v="33"/>
    <n v="20"/>
  </r>
  <r>
    <x v="34"/>
    <n v="5.5"/>
  </r>
  <r>
    <x v="35"/>
    <n v="18"/>
  </r>
  <r>
    <x v="36"/>
    <n v="16.5"/>
  </r>
  <r>
    <x v="37"/>
    <n v="30"/>
  </r>
  <r>
    <x v="38"/>
    <n v="24"/>
  </r>
  <r>
    <x v="39"/>
    <n v="5"/>
  </r>
  <r>
    <x v="40"/>
    <n v="12"/>
  </r>
  <r>
    <x v="41"/>
    <n v="6"/>
  </r>
  <r>
    <x v="42"/>
    <n v="12"/>
  </r>
  <r>
    <x v="43"/>
    <n v="12"/>
  </r>
  <r>
    <x v="44"/>
    <n v="12"/>
  </r>
  <r>
    <x v="45"/>
    <n v="6"/>
  </r>
  <r>
    <x v="46"/>
    <n v="17"/>
  </r>
  <r>
    <x v="47"/>
    <n v="12"/>
  </r>
  <r>
    <x v="48"/>
    <n v="5"/>
  </r>
  <r>
    <x v="49"/>
    <n v="12"/>
  </r>
  <r>
    <x v="50"/>
    <n v="24"/>
  </r>
  <r>
    <x v="51"/>
    <n v="5"/>
  </r>
  <r>
    <x v="52"/>
    <n v="12"/>
  </r>
  <r>
    <x v="53"/>
    <n v="28"/>
  </r>
  <r>
    <x v="54"/>
    <n v="6"/>
  </r>
  <r>
    <x v="55"/>
    <n v="24"/>
  </r>
  <r>
    <x v="56"/>
    <n v="6"/>
  </r>
  <r>
    <x v="57"/>
    <n v="5"/>
  </r>
  <r>
    <x v="58"/>
    <n v="24"/>
  </r>
  <r>
    <x v="59"/>
    <n v="12"/>
  </r>
  <r>
    <x v="60"/>
    <n v="24"/>
  </r>
  <r>
    <x v="61"/>
    <n v="24"/>
  </r>
  <r>
    <x v="62"/>
    <n v="5"/>
  </r>
  <r>
    <x v="63"/>
    <n v="12"/>
  </r>
  <r>
    <x v="64"/>
    <n v="24"/>
  </r>
  <r>
    <x v="65"/>
    <n v="12"/>
  </r>
  <r>
    <x v="66"/>
    <n v="24"/>
  </r>
  <r>
    <x v="67"/>
    <n v="15"/>
  </r>
  <r>
    <x v="68"/>
    <n v="25"/>
  </r>
  <r>
    <x v="69"/>
    <n v="5"/>
  </r>
  <r>
    <x v="70"/>
    <n v="24"/>
  </r>
  <r>
    <x v="71"/>
    <n v="12"/>
  </r>
  <r>
    <x v="72"/>
    <n v="30"/>
  </r>
  <r>
    <x v="73"/>
    <n v="5"/>
  </r>
  <r>
    <x v="74"/>
    <n v="24"/>
  </r>
  <r>
    <x v="75"/>
    <n v="18"/>
  </r>
  <r>
    <x v="76"/>
    <n v="3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x v="0"/>
    <n v="1.6"/>
  </r>
  <r>
    <x v="1"/>
    <n v="1.2"/>
  </r>
  <r>
    <x v="2"/>
    <n v="4.8"/>
  </r>
  <r>
    <x v="3"/>
    <n v="6.4"/>
  </r>
  <r>
    <x v="4"/>
    <n v="2.4"/>
  </r>
  <r>
    <x v="5"/>
    <n v="0.8"/>
  </r>
  <r>
    <x v="6"/>
    <n v="4"/>
  </r>
  <r>
    <x v="7"/>
    <n v="2.4"/>
  </r>
  <r>
    <x v="8"/>
    <n v="5"/>
  </r>
  <r>
    <x v="9"/>
    <n v="1.6"/>
  </r>
  <r>
    <x v="10"/>
    <n v="4.5999999999999996"/>
  </r>
  <r>
    <x v="11"/>
    <n v="3.6"/>
  </r>
  <r>
    <x v="12"/>
    <n v="11.4"/>
  </r>
  <r>
    <x v="13"/>
    <n v="4.8"/>
  </r>
  <r>
    <x v="14"/>
    <n v="2"/>
  </r>
  <r>
    <x v="15"/>
    <n v="4"/>
  </r>
  <r>
    <x v="16"/>
    <n v="8.6"/>
  </r>
  <r>
    <x v="17"/>
    <n v="1.2"/>
  </r>
  <r>
    <x v="18"/>
    <n v="2.4"/>
  </r>
  <r>
    <x v="19"/>
    <n v="10"/>
  </r>
  <r>
    <x v="20"/>
    <n v="2.4"/>
  </r>
  <r>
    <x v="21"/>
    <n v="1.6"/>
  </r>
  <r>
    <x v="22"/>
    <n v="2.4"/>
  </r>
  <r>
    <x v="23"/>
    <n v="10.4"/>
  </r>
  <r>
    <x v="24"/>
    <n v="1.6"/>
  </r>
  <r>
    <x v="25"/>
    <n v="2.4"/>
  </r>
  <r>
    <x v="26"/>
    <n v="3.6"/>
  </r>
  <r>
    <x v="27"/>
    <n v="7.4"/>
  </r>
  <r>
    <x v="28"/>
    <n v="2.4"/>
  </r>
  <r>
    <x v="29"/>
    <n v="2.4"/>
  </r>
  <r>
    <x v="30"/>
    <n v="3.2"/>
  </r>
  <r>
    <x v="31"/>
    <n v="2.4"/>
  </r>
  <r>
    <x v="32"/>
    <n v="4"/>
  </r>
  <r>
    <x v="33"/>
    <n v="2.4"/>
  </r>
  <r>
    <x v="34"/>
    <n v="3.5"/>
  </r>
  <r>
    <x v="35"/>
    <n v="2.4"/>
  </r>
  <r>
    <x v="36"/>
    <n v="12.9"/>
  </r>
  <r>
    <x v="37"/>
    <n v="5.6"/>
  </r>
  <r>
    <x v="38"/>
    <n v="4"/>
  </r>
  <r>
    <x v="39"/>
    <n v="2.4"/>
  </r>
  <r>
    <x v="40"/>
    <n v="2.4"/>
  </r>
  <r>
    <x v="41"/>
    <n v="7.1"/>
  </r>
  <r>
    <x v="42"/>
    <n v="1.6"/>
  </r>
  <r>
    <x v="43"/>
    <n v="7.4"/>
  </r>
  <r>
    <x v="44"/>
    <n v="5.2"/>
  </r>
  <r>
    <x v="45"/>
    <n v="4"/>
  </r>
  <r>
    <x v="46"/>
    <n v="2.4"/>
  </r>
  <r>
    <x v="47"/>
    <n v="4"/>
  </r>
  <r>
    <x v="48"/>
    <n v="4"/>
  </r>
  <r>
    <x v="49"/>
    <n v="9.8000000000000007"/>
  </r>
  <r>
    <x v="50"/>
    <n v="1.6"/>
  </r>
  <r>
    <x v="51"/>
    <n v="2.4"/>
  </r>
  <r>
    <x v="52"/>
    <n v="2.4"/>
  </r>
  <r>
    <x v="53"/>
    <n v="5"/>
  </r>
  <r>
    <x v="54"/>
    <n v="4.5999999999999996"/>
  </r>
  <r>
    <x v="55"/>
    <n v="5"/>
  </r>
  <r>
    <x v="56"/>
    <n v="2.4"/>
  </r>
  <r>
    <x v="57"/>
    <n v="5"/>
  </r>
  <r>
    <x v="58"/>
    <n v="1.6"/>
  </r>
  <r>
    <x v="59"/>
    <n v="2"/>
  </r>
  <r>
    <x v="60"/>
    <n v="16.8"/>
  </r>
  <r>
    <x v="61"/>
    <n v="3"/>
  </r>
  <r>
    <x v="62"/>
    <n v="2.4"/>
  </r>
  <r>
    <x v="63"/>
    <n v="1.6"/>
  </r>
  <r>
    <x v="64"/>
    <n v="7.4"/>
  </r>
  <r>
    <x v="65"/>
    <n v="2.4"/>
  </r>
  <r>
    <x v="66"/>
    <n v="1.6"/>
  </r>
  <r>
    <x v="67"/>
    <n v="2.4"/>
  </r>
  <r>
    <x v="68"/>
    <n v="1.6"/>
  </r>
  <r>
    <x v="69"/>
    <n v="3.6"/>
  </r>
  <r>
    <x v="70"/>
    <n v="1.6"/>
  </r>
  <r>
    <x v="71"/>
    <n v="3.4"/>
  </r>
  <r>
    <x v="72"/>
    <n v="4.4000000000000004"/>
  </r>
  <r>
    <x v="73"/>
    <n v="4.2"/>
  </r>
  <r>
    <x v="74"/>
    <n v="2.4"/>
  </r>
  <r>
    <x v="75"/>
    <n v="1.6"/>
  </r>
  <r>
    <x v="76"/>
    <n v="5.9"/>
  </r>
  <r>
    <x v="77"/>
    <n v="1.6"/>
  </r>
  <r>
    <x v="78"/>
    <n v="2.4"/>
  </r>
  <r>
    <x v="79"/>
    <n v="4.8"/>
  </r>
  <r>
    <x v="80"/>
    <n v="9"/>
  </r>
  <r>
    <x v="81"/>
    <n v="12"/>
  </r>
  <r>
    <x v="82"/>
    <n v="5"/>
  </r>
  <r>
    <x v="83"/>
    <n v="4.8"/>
  </r>
  <r>
    <x v="84"/>
    <n v="16.399999999999999"/>
  </r>
  <r>
    <x v="85"/>
    <n v="3.6"/>
  </r>
  <r>
    <x v="86"/>
    <n v="5"/>
  </r>
  <r>
    <x v="87"/>
    <n v="2.4"/>
  </r>
  <r>
    <x v="88"/>
    <n v="2.4"/>
  </r>
  <r>
    <x v="89"/>
    <n v="2.4"/>
  </r>
  <r>
    <x v="90"/>
    <n v="7.4"/>
  </r>
  <r>
    <x v="91"/>
    <n v="4.8"/>
  </r>
  <r>
    <x v="92"/>
    <n v="10"/>
  </r>
  <r>
    <x v="93"/>
    <n v="0.8"/>
  </r>
  <r>
    <x v="94"/>
    <n v="2.4"/>
  </r>
  <r>
    <x v="95"/>
    <n v="8"/>
  </r>
  <r>
    <x v="96"/>
    <n v="4.5999999999999996"/>
  </r>
  <r>
    <x v="97"/>
    <n v="2.4"/>
  </r>
  <r>
    <x v="98"/>
    <n v="2.4"/>
  </r>
  <r>
    <x v="99"/>
    <n v="9"/>
  </r>
  <r>
    <x v="100"/>
    <n v="12.4"/>
  </r>
  <r>
    <x v="101"/>
    <n v="2.4"/>
  </r>
  <r>
    <x v="102"/>
    <n v="6.8"/>
  </r>
  <r>
    <x v="103"/>
    <n v="4"/>
  </r>
  <r>
    <x v="104"/>
    <n v="3.6"/>
  </r>
  <r>
    <x v="105"/>
    <n v="12.4"/>
  </r>
  <r>
    <x v="106"/>
    <n v="4.8"/>
  </r>
  <r>
    <x v="107"/>
    <n v="5"/>
  </r>
  <r>
    <x v="108"/>
    <n v="1.6"/>
  </r>
  <r>
    <x v="109"/>
    <n v="2.4"/>
  </r>
  <r>
    <x v="110"/>
    <n v="2.4"/>
  </r>
  <r>
    <x v="111"/>
    <n v="2.4"/>
  </r>
  <r>
    <x v="112"/>
    <n v="2.4"/>
  </r>
  <r>
    <x v="113"/>
    <n v="6.4"/>
  </r>
  <r>
    <x v="114"/>
    <n v="3.2"/>
  </r>
  <r>
    <x v="115"/>
    <n v="2.4"/>
  </r>
  <r>
    <x v="116"/>
    <n v="4"/>
  </r>
  <r>
    <x v="117"/>
    <n v="2.4"/>
  </r>
  <r>
    <x v="118"/>
    <n v="24.4"/>
  </r>
  <r>
    <x v="119"/>
    <n v="2.4"/>
  </r>
  <r>
    <x v="120"/>
    <n v="4"/>
  </r>
  <r>
    <x v="121"/>
    <n v="9"/>
  </r>
  <r>
    <x v="122"/>
    <n v="1.6"/>
  </r>
  <r>
    <x v="123"/>
    <n v="1.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x v="0"/>
    <n v="3"/>
  </r>
  <r>
    <x v="1"/>
    <n v="6.5"/>
  </r>
  <r>
    <x v="2"/>
    <n v="3"/>
  </r>
  <r>
    <x v="3"/>
    <n v="6"/>
  </r>
  <r>
    <x v="4"/>
    <n v="12"/>
  </r>
  <r>
    <x v="5"/>
    <n v="6"/>
  </r>
  <r>
    <x v="6"/>
    <n v="18"/>
  </r>
  <r>
    <x v="7"/>
    <n v="12"/>
  </r>
  <r>
    <x v="8"/>
    <n v="6"/>
  </r>
  <r>
    <x v="9"/>
    <n v="12"/>
  </r>
  <r>
    <x v="10"/>
    <n v="3.5"/>
  </r>
  <r>
    <x v="11"/>
    <n v="6"/>
  </r>
  <r>
    <x v="12"/>
    <n v="12"/>
  </r>
  <r>
    <x v="13"/>
    <n v="3"/>
  </r>
  <r>
    <x v="14"/>
    <n v="4"/>
  </r>
  <r>
    <x v="15"/>
    <n v="16"/>
  </r>
  <r>
    <x v="16"/>
    <n v="18"/>
  </r>
  <r>
    <x v="17"/>
    <n v="18"/>
  </r>
  <r>
    <x v="18"/>
    <n v="12"/>
  </r>
  <r>
    <x v="19"/>
    <n v="6"/>
  </r>
  <r>
    <x v="20"/>
    <n v="12"/>
  </r>
  <r>
    <x v="21"/>
    <n v="6"/>
  </r>
  <r>
    <x v="22"/>
    <n v="18"/>
  </r>
  <r>
    <x v="23"/>
    <n v="16.5"/>
  </r>
  <r>
    <x v="24"/>
    <n v="12"/>
  </r>
  <r>
    <x v="25"/>
    <n v="21"/>
  </r>
  <r>
    <x v="26"/>
    <n v="12"/>
  </r>
  <r>
    <x v="27"/>
    <n v="3"/>
  </r>
  <r>
    <x v="28"/>
    <n v="12"/>
  </r>
  <r>
    <x v="29"/>
    <n v="24"/>
  </r>
  <r>
    <x v="30"/>
    <n v="12"/>
  </r>
  <r>
    <x v="31"/>
    <n v="12"/>
  </r>
  <r>
    <x v="32"/>
    <n v="4.5"/>
  </r>
  <r>
    <x v="33"/>
    <n v="18"/>
  </r>
  <r>
    <x v="34"/>
    <n v="6"/>
  </r>
  <r>
    <x v="35"/>
    <n v="17"/>
  </r>
  <r>
    <x v="36"/>
    <n v="18"/>
  </r>
  <r>
    <x v="37"/>
    <n v="24"/>
  </r>
  <r>
    <x v="38"/>
    <n v="18"/>
  </r>
  <r>
    <x v="39"/>
    <n v="12"/>
  </r>
  <r>
    <x v="40"/>
    <n v="12"/>
  </r>
  <r>
    <x v="41"/>
    <n v="12"/>
  </r>
  <r>
    <x v="42"/>
    <n v="12"/>
  </r>
  <r>
    <x v="43"/>
    <n v="6"/>
  </r>
  <r>
    <x v="44"/>
    <n v="17"/>
  </r>
  <r>
    <x v="45"/>
    <n v="12"/>
  </r>
  <r>
    <x v="46"/>
    <n v="3"/>
  </r>
  <r>
    <x v="47"/>
    <n v="12"/>
  </r>
  <r>
    <x v="48"/>
    <n v="4"/>
  </r>
  <r>
    <x v="49"/>
    <n v="24"/>
  </r>
  <r>
    <x v="50"/>
    <n v="12"/>
  </r>
  <r>
    <x v="51"/>
    <n v="23"/>
  </r>
  <r>
    <x v="52"/>
    <n v="5"/>
  </r>
  <r>
    <x v="53"/>
    <n v="24"/>
  </r>
  <r>
    <x v="54"/>
    <n v="12"/>
  </r>
  <r>
    <x v="55"/>
    <n v="4.5"/>
  </r>
  <r>
    <x v="56"/>
    <n v="24"/>
  </r>
  <r>
    <x v="57"/>
    <n v="17"/>
  </r>
  <r>
    <x v="58"/>
    <n v="24"/>
  </r>
  <r>
    <x v="59"/>
    <n v="24"/>
  </r>
  <r>
    <x v="60"/>
    <n v="12"/>
  </r>
  <r>
    <x v="61"/>
    <n v="24"/>
  </r>
  <r>
    <x v="62"/>
    <n v="24"/>
  </r>
  <r>
    <x v="63"/>
    <n v="1.3"/>
  </r>
  <r>
    <x v="64"/>
    <n v="24"/>
  </r>
  <r>
    <x v="65"/>
    <n v="12"/>
  </r>
  <r>
    <x v="66"/>
    <n v="14"/>
  </r>
  <r>
    <x v="67"/>
    <n v="12"/>
  </r>
  <r>
    <x v="68"/>
    <n v="24"/>
  </r>
  <r>
    <x v="69"/>
    <n v="12"/>
  </r>
  <r>
    <x v="70"/>
    <n v="18"/>
  </r>
  <r>
    <x v="71"/>
    <n v="18"/>
  </r>
  <r>
    <x v="72"/>
    <n v="24"/>
  </r>
  <r>
    <x v="73"/>
    <n v="12"/>
  </r>
  <r>
    <x v="74"/>
    <n v="24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">
  <r>
    <x v="0"/>
    <n v="3"/>
  </r>
  <r>
    <x v="1"/>
    <n v="9.8000000000000007"/>
  </r>
  <r>
    <x v="2"/>
    <n v="3"/>
  </r>
  <r>
    <x v="3"/>
    <n v="8"/>
  </r>
  <r>
    <x v="4"/>
    <n v="5"/>
  </r>
  <r>
    <x v="5"/>
    <n v="3"/>
  </r>
  <r>
    <x v="6"/>
    <n v="4.8"/>
  </r>
  <r>
    <x v="7"/>
    <n v="9"/>
  </r>
  <r>
    <x v="8"/>
    <n v="6"/>
  </r>
  <r>
    <x v="9"/>
    <n v="6.9"/>
  </r>
  <r>
    <x v="10"/>
    <n v="1.6"/>
  </r>
  <r>
    <x v="11"/>
    <n v="8"/>
  </r>
  <r>
    <x v="12"/>
    <n v="5.5"/>
  </r>
  <r>
    <x v="13"/>
    <n v="5"/>
  </r>
  <r>
    <x v="14"/>
    <n v="3"/>
  </r>
  <r>
    <x v="15"/>
    <n v="20.9"/>
  </r>
  <r>
    <x v="16"/>
    <n v="4.5999999999999996"/>
  </r>
  <r>
    <x v="17"/>
    <n v="5"/>
  </r>
  <r>
    <x v="18"/>
    <n v="4.5999999999999996"/>
  </r>
  <r>
    <x v="19"/>
    <n v="6"/>
  </r>
  <r>
    <x v="20"/>
    <n v="3"/>
  </r>
  <r>
    <x v="21"/>
    <n v="5"/>
  </r>
  <r>
    <x v="22"/>
    <n v="1.6"/>
  </r>
  <r>
    <x v="23"/>
    <n v="4.5999999999999996"/>
  </r>
  <r>
    <x v="24"/>
    <n v="1.6"/>
  </r>
  <r>
    <x v="25"/>
    <n v="3"/>
  </r>
  <r>
    <x v="26"/>
    <n v="9"/>
  </r>
  <r>
    <x v="27"/>
    <n v="10.1"/>
  </r>
  <r>
    <x v="28"/>
    <n v="4.5999999999999996"/>
  </r>
  <r>
    <x v="29"/>
    <n v="16"/>
  </r>
  <r>
    <x v="30"/>
    <n v="4.5999999999999996"/>
  </r>
  <r>
    <x v="31"/>
    <n v="4.5"/>
  </r>
  <r>
    <x v="32"/>
    <n v="6"/>
  </r>
  <r>
    <x v="33"/>
    <n v="4.5999999999999996"/>
  </r>
  <r>
    <x v="34"/>
    <n v="3"/>
  </r>
  <r>
    <x v="35"/>
    <n v="3"/>
  </r>
  <r>
    <x v="36"/>
    <n v="10"/>
  </r>
  <r>
    <x v="37"/>
    <n v="3"/>
  </r>
  <r>
    <x v="38"/>
    <n v="10.6"/>
  </r>
  <r>
    <x v="39"/>
    <n v="4.5999999999999996"/>
  </r>
  <r>
    <x v="40"/>
    <n v="13"/>
  </r>
  <r>
    <x v="41"/>
    <n v="6"/>
  </r>
  <r>
    <x v="42"/>
    <n v="14.4"/>
  </r>
  <r>
    <x v="43"/>
    <n v="4.5999999999999996"/>
  </r>
  <r>
    <x v="44"/>
    <n v="4.5999999999999996"/>
  </r>
  <r>
    <x v="45"/>
    <n v="6"/>
  </r>
  <r>
    <x v="46"/>
    <n v="10"/>
  </r>
  <r>
    <x v="47"/>
    <n v="8"/>
  </r>
  <r>
    <x v="48"/>
    <n v="9.6"/>
  </r>
  <r>
    <x v="49"/>
    <n v="3"/>
  </r>
  <r>
    <x v="50"/>
    <n v="4.5999999999999996"/>
  </r>
  <r>
    <x v="51"/>
    <n v="6"/>
  </r>
  <r>
    <x v="52"/>
    <n v="1.6"/>
  </r>
  <r>
    <x v="53"/>
    <n v="8.5"/>
  </r>
  <r>
    <x v="54"/>
    <n v="3"/>
  </r>
  <r>
    <x v="55"/>
    <n v="14.9"/>
  </r>
  <r>
    <x v="56"/>
    <n v="1.6"/>
  </r>
  <r>
    <x v="57"/>
    <n v="3"/>
  </r>
  <r>
    <x v="58"/>
    <n v="6"/>
  </r>
  <r>
    <x v="59"/>
    <n v="4.5999999999999996"/>
  </r>
  <r>
    <x v="60"/>
    <n v="4.5999999999999996"/>
  </r>
  <r>
    <x v="61"/>
    <n v="2.2999999999999998"/>
  </r>
  <r>
    <x v="62"/>
    <n v="6"/>
  </r>
  <r>
    <x v="63"/>
    <n v="3"/>
  </r>
  <r>
    <x v="64"/>
    <n v="5"/>
  </r>
  <r>
    <x v="65"/>
    <n v="10"/>
  </r>
  <r>
    <x v="66"/>
    <n v="14.6"/>
  </r>
  <r>
    <x v="67"/>
    <n v="1.5"/>
  </r>
  <r>
    <x v="68"/>
    <n v="0.8"/>
  </r>
  <r>
    <x v="69"/>
    <n v="4.5999999999999996"/>
  </r>
  <r>
    <x v="70"/>
    <n v="6"/>
  </r>
  <r>
    <x v="71"/>
    <n v="3"/>
  </r>
  <r>
    <x v="72"/>
    <n v="5"/>
  </r>
  <r>
    <x v="73"/>
    <n v="4.5999999999999996"/>
  </r>
  <r>
    <x v="74"/>
    <n v="9.1999999999999993"/>
  </r>
  <r>
    <x v="75"/>
    <n v="9"/>
  </r>
  <r>
    <x v="76"/>
    <n v="3"/>
  </r>
  <r>
    <x v="77"/>
    <n v="10.7"/>
  </r>
  <r>
    <x v="78"/>
    <n v="5"/>
  </r>
  <r>
    <x v="79"/>
    <n v="4.5999999999999996"/>
  </r>
  <r>
    <x v="80"/>
    <n v="6.9"/>
  </r>
  <r>
    <x v="81"/>
    <n v="10"/>
  </r>
  <r>
    <x v="82"/>
    <n v="1.6"/>
  </r>
  <r>
    <x v="83"/>
    <n v="3"/>
  </r>
  <r>
    <x v="84"/>
    <n v="3"/>
  </r>
  <r>
    <x v="85"/>
    <n v="9.1999999999999993"/>
  </r>
  <r>
    <x v="86"/>
    <n v="10"/>
  </r>
  <r>
    <x v="87"/>
    <n v="3"/>
  </r>
  <r>
    <x v="88"/>
    <n v="3"/>
  </r>
  <r>
    <x v="89"/>
    <n v="9"/>
  </r>
  <r>
    <x v="90"/>
    <n v="3"/>
  </r>
  <r>
    <x v="91"/>
    <n v="7.6"/>
  </r>
  <r>
    <x v="92"/>
    <n v="16.399999999999999"/>
  </r>
  <r>
    <x v="93"/>
    <n v="9.1999999999999993"/>
  </r>
  <r>
    <x v="94"/>
    <n v="25"/>
  </r>
  <r>
    <x v="95"/>
    <n v="6.9"/>
  </r>
  <r>
    <x v="96"/>
    <n v="9"/>
  </r>
  <r>
    <x v="97"/>
    <n v="4.5999999999999996"/>
  </r>
  <r>
    <x v="98"/>
    <n v="14.6"/>
  </r>
  <r>
    <x v="99"/>
    <n v="6"/>
  </r>
  <r>
    <x v="100"/>
    <n v="4.5999999999999996"/>
  </r>
  <r>
    <x v="101"/>
    <n v="3"/>
  </r>
  <r>
    <x v="102"/>
    <n v="4.5999999999999996"/>
  </r>
  <r>
    <x v="103"/>
    <n v="12"/>
  </r>
  <r>
    <x v="104"/>
    <n v="4.5999999999999996"/>
  </r>
  <r>
    <x v="105"/>
    <n v="6"/>
  </r>
  <r>
    <x v="106"/>
    <n v="20"/>
  </r>
  <r>
    <x v="107"/>
    <n v="3"/>
  </r>
  <r>
    <x v="108"/>
    <n v="24.5"/>
  </r>
  <r>
    <x v="109"/>
    <n v="3"/>
  </r>
  <r>
    <x v="110"/>
    <n v="26"/>
  </r>
  <r>
    <x v="111"/>
    <n v="6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">
  <r>
    <x v="0"/>
    <n v="6"/>
  </r>
  <r>
    <x v="1"/>
    <n v="3.2"/>
  </r>
  <r>
    <x v="2"/>
    <n v="6.2"/>
  </r>
  <r>
    <x v="3"/>
    <n v="5.7"/>
  </r>
  <r>
    <x v="4"/>
    <n v="1.5"/>
  </r>
  <r>
    <x v="5"/>
    <n v="5"/>
  </r>
  <r>
    <x v="6"/>
    <n v="5"/>
  </r>
  <r>
    <x v="7"/>
    <n v="1.5"/>
  </r>
  <r>
    <x v="8"/>
    <n v="3"/>
  </r>
  <r>
    <x v="9"/>
    <n v="1.5"/>
  </r>
  <r>
    <x v="10"/>
    <n v="3"/>
  </r>
  <r>
    <x v="11"/>
    <n v="1.5"/>
  </r>
  <r>
    <x v="12"/>
    <n v="8.85"/>
  </r>
  <r>
    <x v="13"/>
    <n v="1.5"/>
  </r>
  <r>
    <x v="14"/>
    <n v="2.2999999999999998"/>
  </r>
  <r>
    <x v="15"/>
    <n v="5"/>
  </r>
  <r>
    <x v="16"/>
    <n v="3"/>
  </r>
  <r>
    <x v="17"/>
    <n v="1.6"/>
  </r>
  <r>
    <x v="18"/>
    <n v="5"/>
  </r>
  <r>
    <x v="19"/>
    <n v="6"/>
  </r>
  <r>
    <x v="20"/>
    <n v="1.5"/>
  </r>
  <r>
    <x v="21"/>
    <n v="3"/>
  </r>
  <r>
    <x v="22"/>
    <n v="0.5"/>
  </r>
  <r>
    <x v="23"/>
    <n v="5.5"/>
  </r>
  <r>
    <x v="24"/>
    <n v="3"/>
  </r>
  <r>
    <x v="25"/>
    <n v="5.5"/>
  </r>
  <r>
    <x v="26"/>
    <n v="3"/>
  </r>
  <r>
    <x v="27"/>
    <n v="5"/>
  </r>
  <r>
    <x v="28"/>
    <n v="2.2999999999999998"/>
  </r>
  <r>
    <x v="29"/>
    <n v="1.6"/>
  </r>
  <r>
    <x v="30"/>
    <n v="1.5"/>
  </r>
  <r>
    <x v="31"/>
    <n v="3"/>
  </r>
  <r>
    <x v="32"/>
    <n v="6.6"/>
  </r>
  <r>
    <x v="33"/>
    <n v="1.5"/>
  </r>
  <r>
    <x v="34"/>
    <n v="3"/>
  </r>
  <r>
    <x v="35"/>
    <n v="5"/>
  </r>
  <r>
    <x v="36"/>
    <n v="3"/>
  </r>
  <r>
    <x v="37"/>
    <n v="1.6"/>
  </r>
  <r>
    <x v="38"/>
    <n v="5"/>
  </r>
  <r>
    <x v="39"/>
    <n v="3"/>
  </r>
  <r>
    <x v="40"/>
    <n v="3"/>
  </r>
  <r>
    <x v="41"/>
    <n v="1.5"/>
  </r>
  <r>
    <x v="42"/>
    <n v="3"/>
  </r>
  <r>
    <x v="43"/>
    <n v="5"/>
  </r>
  <r>
    <x v="44"/>
    <n v="8.1"/>
  </r>
  <r>
    <x v="45"/>
    <n v="3"/>
  </r>
  <r>
    <x v="46"/>
    <n v="3"/>
  </r>
  <r>
    <x v="47"/>
    <n v="5"/>
  </r>
  <r>
    <x v="48"/>
    <n v="3"/>
  </r>
  <r>
    <x v="49"/>
    <n v="5"/>
  </r>
  <r>
    <x v="50"/>
    <n v="3"/>
  </r>
  <r>
    <x v="51"/>
    <n v="0.8"/>
  </r>
  <r>
    <x v="52"/>
    <n v="1.6"/>
  </r>
  <r>
    <x v="53"/>
    <n v="1.5"/>
  </r>
  <r>
    <x v="54"/>
    <n v="2.2999999999999998"/>
  </r>
  <r>
    <x v="55"/>
    <n v="5"/>
  </r>
  <r>
    <x v="56"/>
    <n v="1.6"/>
  </r>
  <r>
    <x v="57"/>
    <n v="3"/>
  </r>
  <r>
    <x v="58"/>
    <n v="1.5"/>
  </r>
  <r>
    <x v="59"/>
    <n v="1.6"/>
  </r>
  <r>
    <x v="60"/>
    <n v="5"/>
  </r>
  <r>
    <x v="61"/>
    <n v="3"/>
  </r>
  <r>
    <x v="62"/>
    <n v="1.5"/>
  </r>
  <r>
    <x v="63"/>
    <n v="5"/>
  </r>
  <r>
    <x v="64"/>
    <n v="3"/>
  </r>
  <r>
    <x v="65"/>
    <n v="1.5"/>
  </r>
  <r>
    <x v="66"/>
    <n v="5"/>
  </r>
  <r>
    <x v="67"/>
    <n v="4.5"/>
  </r>
  <r>
    <x v="68"/>
    <n v="4.5"/>
  </r>
  <r>
    <x v="69"/>
    <n v="5"/>
  </r>
  <r>
    <x v="70"/>
    <n v="1.6"/>
  </r>
  <r>
    <x v="71"/>
    <n v="3"/>
  </r>
  <r>
    <x v="72"/>
    <n v="3"/>
  </r>
  <r>
    <x v="73"/>
    <n v="3"/>
  </r>
  <r>
    <x v="74"/>
    <n v="6"/>
  </r>
  <r>
    <x v="75"/>
    <n v="10"/>
  </r>
  <r>
    <x v="76"/>
    <n v="1.6"/>
  </r>
  <r>
    <x v="77"/>
    <n v="3"/>
  </r>
  <r>
    <x v="78"/>
    <n v="8"/>
  </r>
  <r>
    <x v="79"/>
    <n v="1"/>
  </r>
  <r>
    <x v="80"/>
    <n v="3"/>
  </r>
  <r>
    <x v="81"/>
    <n v="4.5999999999999996"/>
  </r>
  <r>
    <x v="82"/>
    <n v="11"/>
  </r>
  <r>
    <x v="83"/>
    <n v="4.5"/>
  </r>
  <r>
    <x v="84"/>
    <n v="8"/>
  </r>
  <r>
    <x v="85"/>
    <n v="3"/>
  </r>
  <r>
    <x v="86"/>
    <n v="3.9"/>
  </r>
  <r>
    <x v="87"/>
    <n v="3.5"/>
  </r>
  <r>
    <x v="88"/>
    <n v="6"/>
  </r>
  <r>
    <x v="89"/>
    <n v="15"/>
  </r>
  <r>
    <x v="90"/>
    <n v="3"/>
  </r>
  <r>
    <x v="91"/>
    <n v="3"/>
  </r>
  <r>
    <x v="92"/>
    <n v="14.6"/>
  </r>
  <r>
    <x v="93"/>
    <n v="6"/>
  </r>
  <r>
    <x v="94"/>
    <n v="1.6"/>
  </r>
  <r>
    <x v="95"/>
    <n v="3"/>
  </r>
  <r>
    <x v="96"/>
    <n v="2.5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x v="0"/>
    <n v="10.7"/>
  </r>
  <r>
    <x v="1"/>
    <n v="12"/>
  </r>
  <r>
    <x v="2"/>
    <n v="0.8"/>
  </r>
  <r>
    <x v="3"/>
    <n v="3.2"/>
  </r>
  <r>
    <x v="4"/>
    <n v="8"/>
  </r>
  <r>
    <x v="5"/>
    <n v="3.2"/>
  </r>
  <r>
    <x v="6"/>
    <n v="3"/>
  </r>
  <r>
    <x v="7"/>
    <n v="13"/>
  </r>
  <r>
    <x v="8"/>
    <n v="0.8"/>
  </r>
  <r>
    <x v="9"/>
    <n v="3"/>
  </r>
  <r>
    <x v="10"/>
    <n v="3"/>
  </r>
  <r>
    <x v="11"/>
    <n v="1.6"/>
  </r>
  <r>
    <x v="12"/>
    <n v="12"/>
  </r>
  <r>
    <x v="13"/>
    <n v="1.6"/>
  </r>
  <r>
    <x v="14"/>
    <n v="3"/>
  </r>
  <r>
    <x v="15"/>
    <n v="12"/>
  </r>
  <r>
    <x v="16"/>
    <n v="10"/>
  </r>
  <r>
    <x v="17"/>
    <n v="3"/>
  </r>
  <r>
    <x v="18"/>
    <n v="3.8"/>
  </r>
  <r>
    <x v="19"/>
    <n v="12.8"/>
  </r>
  <r>
    <x v="20"/>
    <n v="23"/>
  </r>
  <r>
    <x v="21"/>
    <n v="3"/>
  </r>
  <r>
    <x v="22"/>
    <n v="6"/>
  </r>
  <r>
    <x v="23"/>
    <n v="1.6"/>
  </r>
  <r>
    <x v="24"/>
    <n v="1.6"/>
  </r>
  <r>
    <x v="25"/>
    <n v="12"/>
  </r>
  <r>
    <x v="26"/>
    <n v="1.6"/>
  </r>
  <r>
    <x v="27"/>
    <n v="1.6"/>
  </r>
  <r>
    <x v="28"/>
    <n v="13"/>
  </r>
  <r>
    <x v="29"/>
    <n v="4.5999999999999996"/>
  </r>
  <r>
    <x v="30"/>
    <n v="6"/>
  </r>
  <r>
    <x v="31"/>
    <n v="5.5"/>
  </r>
  <r>
    <x v="32"/>
    <n v="3"/>
  </r>
  <r>
    <x v="33"/>
    <n v="1.6"/>
  </r>
  <r>
    <x v="34"/>
    <n v="3"/>
  </r>
  <r>
    <x v="35"/>
    <n v="5"/>
  </r>
  <r>
    <x v="36"/>
    <n v="4.5999999999999996"/>
  </r>
  <r>
    <x v="37"/>
    <n v="3"/>
  </r>
  <r>
    <x v="38"/>
    <n v="4.5999999999999996"/>
  </r>
  <r>
    <x v="39"/>
    <n v="3"/>
  </r>
  <r>
    <x v="40"/>
    <n v="1.6"/>
  </r>
  <r>
    <x v="41"/>
    <n v="1.6"/>
  </r>
  <r>
    <x v="42"/>
    <n v="10"/>
  </r>
  <r>
    <x v="43"/>
    <n v="3"/>
  </r>
  <r>
    <x v="44"/>
    <n v="3"/>
  </r>
  <r>
    <x v="45"/>
    <n v="1.6"/>
  </r>
  <r>
    <x v="46"/>
    <n v="6.1"/>
  </r>
  <r>
    <x v="47"/>
    <n v="7.5"/>
  </r>
  <r>
    <x v="48"/>
    <n v="1.5"/>
  </r>
  <r>
    <x v="49"/>
    <n v="1.6"/>
  </r>
  <r>
    <x v="50"/>
    <n v="1.6"/>
  </r>
  <r>
    <x v="51"/>
    <n v="6"/>
  </r>
  <r>
    <x v="52"/>
    <n v="1.6"/>
  </r>
  <r>
    <x v="53"/>
    <n v="1.6"/>
  </r>
  <r>
    <x v="54"/>
    <n v="13"/>
  </r>
  <r>
    <x v="55"/>
    <n v="13.6"/>
  </r>
  <r>
    <x v="56"/>
    <n v="6.6"/>
  </r>
  <r>
    <x v="57"/>
    <n v="11.5"/>
  </r>
  <r>
    <x v="58"/>
    <n v="4.5999999999999996"/>
  </r>
  <r>
    <x v="59"/>
    <n v="3"/>
  </r>
  <r>
    <x v="60"/>
    <n v="6"/>
  </r>
  <r>
    <x v="61"/>
    <n v="12"/>
  </r>
  <r>
    <x v="62"/>
    <n v="1.6"/>
  </r>
  <r>
    <x v="63"/>
    <n v="1.6"/>
  </r>
  <r>
    <x v="64"/>
    <n v="10"/>
  </r>
  <r>
    <x v="65"/>
    <n v="3"/>
  </r>
  <r>
    <x v="66"/>
    <n v="1.6"/>
  </r>
  <r>
    <x v="67"/>
    <n v="6"/>
  </r>
  <r>
    <x v="68"/>
    <n v="1.6"/>
  </r>
  <r>
    <x v="69"/>
    <n v="3"/>
  </r>
  <r>
    <x v="70"/>
    <n v="3"/>
  </r>
  <r>
    <x v="71"/>
    <n v="13.6"/>
  </r>
  <r>
    <x v="72"/>
    <n v="1.5"/>
  </r>
  <r>
    <x v="73"/>
    <n v="5"/>
  </r>
  <r>
    <x v="74"/>
    <n v="1.5"/>
  </r>
  <r>
    <x v="75"/>
    <n v="12"/>
  </r>
  <r>
    <x v="76"/>
    <n v="3.2"/>
  </r>
  <r>
    <x v="77"/>
    <n v="1.6"/>
  </r>
  <r>
    <x v="78"/>
    <n v="4.5999999999999996"/>
  </r>
  <r>
    <x v="79"/>
    <n v="6"/>
  </r>
  <r>
    <x v="80"/>
    <n v="10"/>
  </r>
  <r>
    <x v="81"/>
    <n v="3"/>
  </r>
  <r>
    <x v="82"/>
    <n v="15.3"/>
  </r>
  <r>
    <x v="83"/>
    <n v="1.5"/>
  </r>
  <r>
    <x v="84"/>
    <n v="2.4"/>
  </r>
  <r>
    <x v="85"/>
    <n v="8"/>
  </r>
  <r>
    <x v="86"/>
    <n v="4.5999999999999996"/>
  </r>
  <r>
    <x v="87"/>
    <n v="3"/>
  </r>
  <r>
    <x v="88"/>
    <n v="3"/>
  </r>
  <r>
    <x v="89"/>
    <n v="5"/>
  </r>
  <r>
    <x v="90"/>
    <n v="16.5"/>
  </r>
  <r>
    <x v="91"/>
    <n v="5"/>
  </r>
  <r>
    <x v="92"/>
    <n v="3"/>
  </r>
  <r>
    <x v="93"/>
    <n v="1.5"/>
  </r>
  <r>
    <x v="94"/>
    <n v="4.5999999999999996"/>
  </r>
  <r>
    <x v="95"/>
    <n v="1.6"/>
  </r>
  <r>
    <x v="96"/>
    <n v="13.6"/>
  </r>
  <r>
    <x v="97"/>
    <n v="6"/>
  </r>
  <r>
    <x v="98"/>
    <n v="6"/>
  </r>
  <r>
    <x v="99"/>
    <n v="3"/>
  </r>
  <r>
    <x v="100"/>
    <n v="3.2"/>
  </r>
  <r>
    <x v="101"/>
    <n v="10"/>
  </r>
  <r>
    <x v="102"/>
    <n v="6"/>
  </r>
  <r>
    <x v="103"/>
    <n v="1.6"/>
  </r>
  <r>
    <x v="104"/>
    <n v="3"/>
  </r>
  <r>
    <x v="105"/>
    <n v="7.6"/>
  </r>
  <r>
    <x v="106"/>
    <n v="6"/>
  </r>
  <r>
    <x v="107"/>
    <n v="1.6"/>
  </r>
  <r>
    <x v="108"/>
    <n v="22"/>
  </r>
  <r>
    <x v="109"/>
    <n v="3.2"/>
  </r>
  <r>
    <x v="110"/>
    <n v="4.5"/>
  </r>
  <r>
    <x v="111"/>
    <n v="16"/>
  </r>
  <r>
    <x v="112"/>
    <n v="5"/>
  </r>
  <r>
    <x v="113"/>
    <n v="2.4"/>
  </r>
  <r>
    <x v="114"/>
    <n v="13.6"/>
  </r>
  <r>
    <x v="115"/>
    <n v="6"/>
  </r>
  <r>
    <x v="116"/>
    <n v="1.6"/>
  </r>
  <r>
    <x v="117"/>
    <n v="12"/>
  </r>
  <r>
    <x v="118"/>
    <n v="4.5999999999999996"/>
  </r>
  <r>
    <x v="119"/>
    <n v="1.6"/>
  </r>
  <r>
    <x v="120"/>
    <n v="1.6"/>
  </r>
  <r>
    <x v="121"/>
    <n v="3.2"/>
  </r>
  <r>
    <x v="122"/>
    <n v="20"/>
  </r>
  <r>
    <x v="123"/>
    <n v="21"/>
  </r>
  <r>
    <x v="124"/>
    <n v="3"/>
  </r>
  <r>
    <x v="125"/>
    <n v="3"/>
  </r>
  <r>
    <x v="126"/>
    <n v="7.6"/>
  </r>
  <r>
    <x v="127"/>
    <n v="12"/>
  </r>
  <r>
    <x v="128"/>
    <n v="3"/>
  </r>
  <r>
    <x v="129"/>
    <n v="20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n v="3"/>
  </r>
  <r>
    <x v="1"/>
    <n v="2.7"/>
  </r>
  <r>
    <x v="2"/>
    <n v="5"/>
  </r>
  <r>
    <x v="3"/>
    <n v="1.6"/>
  </r>
  <r>
    <x v="4"/>
    <n v="15"/>
  </r>
  <r>
    <x v="5"/>
    <n v="0.8"/>
  </r>
  <r>
    <x v="6"/>
    <n v="3"/>
  </r>
  <r>
    <x v="7"/>
    <n v="2"/>
  </r>
  <r>
    <x v="8"/>
    <n v="1.6"/>
  </r>
  <r>
    <x v="9"/>
    <n v="6"/>
  </r>
  <r>
    <x v="10"/>
    <n v="8"/>
  </r>
  <r>
    <x v="11"/>
    <n v="6"/>
  </r>
  <r>
    <x v="12"/>
    <n v="2"/>
  </r>
  <r>
    <x v="13"/>
    <n v="3"/>
  </r>
  <r>
    <x v="14"/>
    <n v="1"/>
  </r>
  <r>
    <x v="15"/>
    <n v="0.8"/>
  </r>
  <r>
    <x v="16"/>
    <n v="9"/>
  </r>
  <r>
    <x v="17"/>
    <n v="2"/>
  </r>
  <r>
    <x v="18"/>
    <n v="3"/>
  </r>
  <r>
    <x v="19"/>
    <n v="4"/>
  </r>
  <r>
    <x v="20"/>
    <n v="6"/>
  </r>
  <r>
    <x v="21"/>
    <n v="3"/>
  </r>
  <r>
    <x v="22"/>
    <n v="1.6"/>
  </r>
  <r>
    <x v="23"/>
    <n v="4.5999999999999996"/>
  </r>
  <r>
    <x v="24"/>
    <n v="6.6"/>
  </r>
  <r>
    <x v="25"/>
    <n v="1"/>
  </r>
  <r>
    <x v="26"/>
    <n v="11.5"/>
  </r>
  <r>
    <x v="27"/>
    <n v="2"/>
  </r>
  <r>
    <x v="28"/>
    <n v="9"/>
  </r>
  <r>
    <x v="29"/>
    <n v="4.5"/>
  </r>
  <r>
    <x v="30"/>
    <n v="9"/>
  </r>
  <r>
    <x v="31"/>
    <n v="8"/>
  </r>
  <r>
    <x v="32"/>
    <n v="5"/>
  </r>
  <r>
    <x v="33"/>
    <n v="1.6"/>
  </r>
  <r>
    <x v="34"/>
    <n v="6"/>
  </r>
  <r>
    <x v="35"/>
    <n v="2"/>
  </r>
  <r>
    <x v="36"/>
    <n v="6"/>
  </r>
  <r>
    <x v="37"/>
    <n v="9"/>
  </r>
  <r>
    <x v="38"/>
    <n v="1.6"/>
  </r>
  <r>
    <x v="39"/>
    <n v="10.4"/>
  </r>
  <r>
    <x v="40"/>
    <n v="2"/>
  </r>
  <r>
    <x v="41"/>
    <n v="6"/>
  </r>
  <r>
    <x v="42"/>
    <n v="15"/>
  </r>
  <r>
    <x v="43"/>
    <n v="7.6"/>
  </r>
  <r>
    <x v="44"/>
    <n v="7.6"/>
  </r>
  <r>
    <x v="45"/>
    <n v="20"/>
  </r>
  <r>
    <x v="46"/>
    <n v="7.6"/>
  </r>
  <r>
    <x v="47"/>
    <n v="11"/>
  </r>
  <r>
    <x v="48"/>
    <n v="1.6"/>
  </r>
  <r>
    <x v="49"/>
    <n v="9"/>
  </r>
  <r>
    <x v="50"/>
    <n v="3"/>
  </r>
  <r>
    <x v="51"/>
    <n v="1.6"/>
  </r>
  <r>
    <x v="52"/>
    <n v="22.4"/>
  </r>
  <r>
    <x v="53"/>
    <n v="5"/>
  </r>
  <r>
    <x v="54"/>
    <n v="3"/>
  </r>
  <r>
    <x v="55"/>
    <n v="1.6"/>
  </r>
  <r>
    <x v="56"/>
    <n v="5.5"/>
  </r>
  <r>
    <x v="57"/>
    <n v="9"/>
  </r>
  <r>
    <x v="58"/>
    <n v="1.6"/>
  </r>
  <r>
    <x v="59"/>
    <n v="3"/>
  </r>
  <r>
    <x v="60"/>
    <n v="8"/>
  </r>
  <r>
    <x v="61"/>
    <n v="3"/>
  </r>
  <r>
    <x v="62"/>
    <n v="6"/>
  </r>
  <r>
    <x v="63"/>
    <n v="6"/>
  </r>
  <r>
    <x v="64"/>
    <n v="3"/>
  </r>
  <r>
    <x v="65"/>
    <n v="11"/>
  </r>
  <r>
    <x v="66"/>
    <n v="1"/>
  </r>
  <r>
    <x v="67"/>
    <n v="6"/>
  </r>
  <r>
    <x v="68"/>
    <n v="1.6"/>
  </r>
  <r>
    <x v="69"/>
    <n v="3"/>
  </r>
  <r>
    <x v="70"/>
    <n v="11"/>
  </r>
  <r>
    <x v="71"/>
    <n v="6"/>
  </r>
  <r>
    <x v="72"/>
    <n v="2"/>
  </r>
  <r>
    <x v="73"/>
    <n v="7.5"/>
  </r>
  <r>
    <x v="74"/>
    <n v="2.4"/>
  </r>
  <r>
    <x v="75"/>
    <n v="5"/>
  </r>
  <r>
    <x v="76"/>
    <n v="9"/>
  </r>
  <r>
    <x v="77"/>
    <n v="1.6"/>
  </r>
  <r>
    <x v="78"/>
    <n v="2"/>
  </r>
  <r>
    <x v="79"/>
    <n v="9"/>
  </r>
  <r>
    <x v="80"/>
    <n v="3"/>
  </r>
  <r>
    <x v="81"/>
    <n v="3"/>
  </r>
  <r>
    <x v="82"/>
    <n v="12"/>
  </r>
  <r>
    <x v="83"/>
    <n v="5"/>
  </r>
  <r>
    <x v="84"/>
    <n v="2"/>
  </r>
  <r>
    <x v="85"/>
    <n v="6"/>
  </r>
  <r>
    <x v="86"/>
    <n v="3"/>
  </r>
  <r>
    <x v="87"/>
    <n v="1.6"/>
  </r>
  <r>
    <x v="88"/>
    <n v="12"/>
  </r>
  <r>
    <x v="89"/>
    <n v="2"/>
  </r>
  <r>
    <x v="90"/>
    <n v="15.9"/>
  </r>
  <r>
    <x v="91"/>
    <n v="3.2"/>
  </r>
  <r>
    <x v="92"/>
    <n v="12"/>
  </r>
  <r>
    <x v="93"/>
    <n v="6"/>
  </r>
  <r>
    <x v="94"/>
    <n v="12"/>
  </r>
  <r>
    <x v="95"/>
    <n v="12"/>
  </r>
  <r>
    <x v="96"/>
    <n v="4"/>
  </r>
  <r>
    <x v="97"/>
    <n v="12"/>
  </r>
  <r>
    <x v="98"/>
    <n v="3"/>
  </r>
  <r>
    <x v="99"/>
    <n v="2"/>
  </r>
  <r>
    <x v="100"/>
    <n v="12"/>
  </r>
  <r>
    <x v="101"/>
    <n v="22"/>
  </r>
  <r>
    <x v="102"/>
    <n v="3"/>
  </r>
  <r>
    <x v="103"/>
    <n v="5"/>
  </r>
  <r>
    <x v="104"/>
    <n v="2.4"/>
  </r>
  <r>
    <x v="105"/>
    <n v="8"/>
  </r>
  <r>
    <x v="106"/>
    <n v="13.6"/>
  </r>
  <r>
    <x v="107"/>
    <n v="1.6"/>
  </r>
  <r>
    <x v="108"/>
    <n v="6"/>
  </r>
  <r>
    <x v="109"/>
    <n v="1.6"/>
  </r>
  <r>
    <x v="110"/>
    <n v="9"/>
  </r>
  <r>
    <x v="111"/>
    <n v="3.2"/>
  </r>
  <r>
    <x v="112"/>
    <n v="12"/>
  </r>
  <r>
    <x v="113"/>
    <n v="2"/>
  </r>
  <r>
    <x v="114"/>
    <n v="13"/>
  </r>
  <r>
    <x v="115"/>
    <n v="12"/>
  </r>
  <r>
    <x v="116"/>
    <n v="1.6"/>
  </r>
  <r>
    <x v="117"/>
    <n v="12"/>
  </r>
  <r>
    <x v="118"/>
    <n v="2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x v="0"/>
    <n v="3.2"/>
  </r>
  <r>
    <x v="1"/>
    <n v="3.2"/>
  </r>
  <r>
    <x v="2"/>
    <n v="2.4"/>
  </r>
  <r>
    <x v="3"/>
    <n v="4"/>
  </r>
  <r>
    <x v="4"/>
    <n v="0.8"/>
  </r>
  <r>
    <x v="5"/>
    <n v="3.2"/>
  </r>
  <r>
    <x v="6"/>
    <n v="5"/>
  </r>
  <r>
    <x v="7"/>
    <n v="2.4"/>
  </r>
  <r>
    <x v="8"/>
    <n v="1.6"/>
  </r>
  <r>
    <x v="9"/>
    <n v="1.6"/>
  </r>
  <r>
    <x v="10"/>
    <n v="0.8"/>
  </r>
  <r>
    <x v="11"/>
    <n v="4.5"/>
  </r>
  <r>
    <x v="12"/>
    <n v="1.6"/>
  </r>
  <r>
    <x v="13"/>
    <n v="1.6"/>
  </r>
  <r>
    <x v="14"/>
    <n v="1.6"/>
  </r>
  <r>
    <x v="15"/>
    <n v="6"/>
  </r>
  <r>
    <x v="16"/>
    <n v="1.6"/>
  </r>
  <r>
    <x v="17"/>
    <n v="3.2"/>
  </r>
  <r>
    <x v="18"/>
    <n v="10"/>
  </r>
  <r>
    <x v="19"/>
    <n v="2.4"/>
  </r>
  <r>
    <x v="20"/>
    <n v="1.6"/>
  </r>
  <r>
    <x v="21"/>
    <n v="0.8"/>
  </r>
  <r>
    <x v="22"/>
    <n v="5"/>
  </r>
  <r>
    <x v="23"/>
    <n v="2.2999999999999998"/>
  </r>
  <r>
    <x v="24"/>
    <n v="1.6"/>
  </r>
  <r>
    <x v="25"/>
    <n v="4.5"/>
  </r>
  <r>
    <x v="26"/>
    <n v="1.6"/>
  </r>
  <r>
    <x v="27"/>
    <n v="2.4"/>
  </r>
  <r>
    <x v="28"/>
    <n v="5"/>
  </r>
  <r>
    <x v="29"/>
    <n v="1.6"/>
  </r>
  <r>
    <x v="30"/>
    <n v="4"/>
  </r>
  <r>
    <x v="31"/>
    <n v="1.6"/>
  </r>
  <r>
    <x v="32"/>
    <n v="5.6"/>
  </r>
  <r>
    <x v="33"/>
    <n v="1.6"/>
  </r>
  <r>
    <x v="34"/>
    <n v="4"/>
  </r>
  <r>
    <x v="35"/>
    <n v="4.5"/>
  </r>
  <r>
    <x v="36"/>
    <n v="1.6"/>
  </r>
  <r>
    <x v="37"/>
    <n v="1.6"/>
  </r>
  <r>
    <x v="38"/>
    <n v="1.6"/>
  </r>
  <r>
    <x v="39"/>
    <n v="1.6"/>
  </r>
  <r>
    <x v="40"/>
    <n v="2.4"/>
  </r>
  <r>
    <x v="41"/>
    <n v="1.6"/>
  </r>
  <r>
    <x v="42"/>
    <n v="1.6"/>
  </r>
  <r>
    <x v="43"/>
    <n v="7.9"/>
  </r>
  <r>
    <x v="44"/>
    <n v="1.6"/>
  </r>
  <r>
    <x v="45"/>
    <n v="1.6"/>
  </r>
  <r>
    <x v="46"/>
    <n v="2.4"/>
  </r>
  <r>
    <x v="47"/>
    <n v="5"/>
  </r>
  <r>
    <x v="48"/>
    <n v="0.8"/>
  </r>
  <r>
    <x v="49"/>
    <n v="1.6"/>
  </r>
  <r>
    <x v="50"/>
    <n v="1.6"/>
  </r>
  <r>
    <x v="51"/>
    <n v="5.5"/>
  </r>
  <r>
    <x v="52"/>
    <n v="0.8"/>
  </r>
  <r>
    <x v="53"/>
    <n v="1.6"/>
  </r>
  <r>
    <x v="54"/>
    <n v="0.8"/>
  </r>
  <r>
    <x v="55"/>
    <n v="1.6"/>
  </r>
  <r>
    <x v="56"/>
    <n v="1.6"/>
  </r>
  <r>
    <x v="57"/>
    <n v="1.6"/>
  </r>
  <r>
    <x v="58"/>
    <n v="3.2"/>
  </r>
  <r>
    <x v="59"/>
    <n v="10"/>
  </r>
  <r>
    <x v="60"/>
    <n v="1.6"/>
  </r>
  <r>
    <x v="61"/>
    <n v="1.6"/>
  </r>
  <r>
    <x v="62"/>
    <n v="3.2"/>
  </r>
  <r>
    <x v="63"/>
    <n v="2.4"/>
  </r>
  <r>
    <x v="64"/>
    <n v="1.6"/>
  </r>
  <r>
    <x v="65"/>
    <n v="10"/>
  </r>
  <r>
    <x v="66"/>
    <n v="1.6"/>
  </r>
  <r>
    <x v="67"/>
    <n v="1.2"/>
  </r>
  <r>
    <x v="68"/>
    <n v="1.6"/>
  </r>
  <r>
    <x v="69"/>
    <n v="2.4"/>
  </r>
  <r>
    <x v="70"/>
    <n v="4"/>
  </r>
  <r>
    <x v="71"/>
    <n v="1.6"/>
  </r>
  <r>
    <x v="72"/>
    <n v="0.8"/>
  </r>
  <r>
    <x v="73"/>
    <n v="1.6"/>
  </r>
  <r>
    <x v="74"/>
    <n v="5"/>
  </r>
  <r>
    <x v="75"/>
    <n v="1.6"/>
  </r>
  <r>
    <x v="76"/>
    <n v="1.6"/>
  </r>
  <r>
    <x v="77"/>
    <n v="0.8"/>
  </r>
  <r>
    <x v="78"/>
    <n v="2.4"/>
  </r>
  <r>
    <x v="79"/>
    <n v="6.6"/>
  </r>
  <r>
    <x v="80"/>
    <n v="10"/>
  </r>
  <r>
    <x v="81"/>
    <n v="1.6"/>
  </r>
  <r>
    <x v="82"/>
    <n v="5.8"/>
  </r>
  <r>
    <x v="83"/>
    <n v="2"/>
  </r>
  <r>
    <x v="84"/>
    <n v="3.2"/>
  </r>
  <r>
    <x v="85"/>
    <n v="1.6"/>
  </r>
  <r>
    <x v="86"/>
    <n v="1.6"/>
  </r>
  <r>
    <x v="87"/>
    <n v="5"/>
  </r>
  <r>
    <x v="88"/>
    <n v="8.4"/>
  </r>
  <r>
    <x v="89"/>
    <n v="1.6"/>
  </r>
  <r>
    <x v="90"/>
    <n v="1.6"/>
  </r>
  <r>
    <x v="91"/>
    <n v="1.6"/>
  </r>
  <r>
    <x v="92"/>
    <n v="1.6"/>
  </r>
  <r>
    <x v="93"/>
    <n v="5"/>
  </r>
  <r>
    <x v="94"/>
    <n v="2.4"/>
  </r>
  <r>
    <x v="95"/>
    <n v="1.6"/>
  </r>
  <r>
    <x v="96"/>
    <n v="1.6"/>
  </r>
  <r>
    <x v="97"/>
    <n v="1.6"/>
  </r>
  <r>
    <x v="98"/>
    <n v="3.2"/>
  </r>
  <r>
    <x v="99"/>
    <n v="10"/>
  </r>
  <r>
    <x v="100"/>
    <n v="1.6"/>
  </r>
  <r>
    <x v="101"/>
    <n v="1.6"/>
  </r>
  <r>
    <x v="102"/>
    <n v="1.6"/>
  </r>
  <r>
    <x v="103"/>
    <n v="9"/>
  </r>
  <r>
    <x v="104"/>
    <n v="3.2"/>
  </r>
  <r>
    <x v="105"/>
    <n v="11"/>
  </r>
  <r>
    <x v="106"/>
    <n v="2.4"/>
  </r>
  <r>
    <x v="107"/>
    <n v="1.6"/>
  </r>
  <r>
    <x v="108"/>
    <n v="9"/>
  </r>
  <r>
    <x v="109"/>
    <n v="1.6"/>
  </r>
  <r>
    <x v="110"/>
    <n v="3.6"/>
  </r>
  <r>
    <x v="111"/>
    <n v="1.6"/>
  </r>
  <r>
    <x v="112"/>
    <n v="1.6"/>
  </r>
  <r>
    <x v="113"/>
    <n v="3.2"/>
  </r>
  <r>
    <x v="114"/>
    <n v="1.6"/>
  </r>
  <r>
    <x v="115"/>
    <n v="4"/>
  </r>
  <r>
    <x v="116"/>
    <n v="1.6"/>
  </r>
  <r>
    <x v="117"/>
    <n v="1.6"/>
  </r>
  <r>
    <x v="118"/>
    <n v="12.2"/>
  </r>
  <r>
    <x v="119"/>
    <n v="1.6"/>
  </r>
  <r>
    <x v="120"/>
    <n v="20"/>
  </r>
  <r>
    <x v="121"/>
    <n v="2.4"/>
  </r>
  <r>
    <x v="122"/>
    <n v="2.4"/>
  </r>
  <r>
    <x v="123"/>
    <n v="6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F07035-8BF8-49F0-9DFF-874218F5F136}" name="PivotTable4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3:J16" firstHeaderRow="1" firstDataRow="1" firstDataCol="1"/>
  <pivotFields count="5">
    <pivotField numFmtId="14" showAll="0">
      <items count="1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1">
    <field x="2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Data Pemakaian" fld="1" baseField="0" baseItem="0"/>
  </dataFields>
  <formats count="4"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792647-1EAB-4219-B147-8F35B838C2F1}" name="PivotTable15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P3:AQ170" firstHeaderRow="1" firstDataRow="1" firstDataCol="1"/>
  <pivotFields count="5">
    <pivotField axis="axisRow" numFmtId="14" showAl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167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9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1">
      <x v="4"/>
    </i>
    <i r="2">
      <x v="10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11"/>
    </i>
    <i r="3">
      <x v="33"/>
    </i>
    <i r="3">
      <x v="34"/>
    </i>
    <i r="3">
      <x v="35"/>
    </i>
    <i r="3">
      <x v="36"/>
    </i>
    <i r="3">
      <x v="37"/>
    </i>
    <i r="3">
      <x v="38"/>
    </i>
    <i r="3">
      <x v="39"/>
    </i>
    <i r="3">
      <x v="40"/>
    </i>
    <i r="3">
      <x v="41"/>
    </i>
    <i r="3">
      <x v="42"/>
    </i>
    <i r="3">
      <x v="43"/>
    </i>
    <i r="2">
      <x v="12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3">
      <x v="52"/>
    </i>
    <i>
      <x v="2"/>
    </i>
    <i r="1">
      <x v="1"/>
    </i>
    <i r="2">
      <x v="1"/>
    </i>
    <i r="3">
      <x v="53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67"/>
    </i>
    <i r="2">
      <x v="2"/>
    </i>
    <i r="3">
      <x v="68"/>
    </i>
    <i r="3">
      <x v="69"/>
    </i>
    <i r="3">
      <x v="70"/>
    </i>
    <i r="3">
      <x v="71"/>
    </i>
    <i r="3">
      <x v="72"/>
    </i>
    <i r="3">
      <x v="73"/>
    </i>
    <i r="3">
      <x v="74"/>
    </i>
    <i r="3">
      <x v="75"/>
    </i>
    <i r="3">
      <x v="76"/>
    </i>
    <i r="3">
      <x v="77"/>
    </i>
    <i r="3">
      <x v="78"/>
    </i>
    <i r="3">
      <x v="79"/>
    </i>
    <i r="3">
      <x v="80"/>
    </i>
    <i r="3">
      <x v="81"/>
    </i>
    <i r="2">
      <x v="3"/>
    </i>
    <i r="3">
      <x v="82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3">
      <x v="91"/>
    </i>
    <i r="3">
      <x v="92"/>
    </i>
    <i r="1">
      <x v="2"/>
    </i>
    <i r="2">
      <x v="4"/>
    </i>
    <i r="3">
      <x v="93"/>
    </i>
    <i r="3">
      <x v="94"/>
    </i>
    <i r="3">
      <x v="95"/>
    </i>
    <i r="3">
      <x v="96"/>
    </i>
    <i r="3">
      <x v="97"/>
    </i>
    <i r="3">
      <x v="98"/>
    </i>
    <i r="3">
      <x v="99"/>
    </i>
    <i r="3">
      <x v="100"/>
    </i>
    <i r="3">
      <x v="101"/>
    </i>
    <i r="3">
      <x v="102"/>
    </i>
    <i r="3">
      <x v="103"/>
    </i>
    <i r="3">
      <x v="104"/>
    </i>
    <i r="2">
      <x v="5"/>
    </i>
    <i r="3">
      <x v="105"/>
    </i>
    <i r="3">
      <x v="106"/>
    </i>
    <i r="3">
      <x v="107"/>
    </i>
    <i r="3">
      <x v="108"/>
    </i>
    <i r="3">
      <x v="109"/>
    </i>
    <i r="3">
      <x v="110"/>
    </i>
    <i r="3">
      <x v="111"/>
    </i>
    <i r="3">
      <x v="112"/>
    </i>
    <i r="3">
      <x v="113"/>
    </i>
    <i r="3">
      <x v="114"/>
    </i>
    <i r="3">
      <x v="115"/>
    </i>
    <i r="3">
      <x v="116"/>
    </i>
    <i r="3">
      <x v="117"/>
    </i>
    <i r="3">
      <x v="118"/>
    </i>
    <i r="3">
      <x v="119"/>
    </i>
    <i r="2">
      <x v="6"/>
    </i>
    <i r="3">
      <x v="120"/>
    </i>
    <i r="3">
      <x v="121"/>
    </i>
    <i r="3">
      <x v="122"/>
    </i>
    <i r="3">
      <x v="123"/>
    </i>
    <i r="3">
      <x v="124"/>
    </i>
    <i r="3">
      <x v="125"/>
    </i>
    <i r="3">
      <x v="126"/>
    </i>
    <i r="3">
      <x v="127"/>
    </i>
    <i r="3">
      <x v="128"/>
    </i>
    <i r="3">
      <x v="129"/>
    </i>
    <i r="3">
      <x v="130"/>
    </i>
    <i r="3">
      <x v="131"/>
    </i>
    <i r="3">
      <x v="132"/>
    </i>
    <i r="3">
      <x v="133"/>
    </i>
    <i r="3">
      <x v="134"/>
    </i>
    <i r="1">
      <x v="3"/>
    </i>
    <i r="2">
      <x v="7"/>
    </i>
    <i r="3">
      <x v="135"/>
    </i>
    <i r="3">
      <x v="136"/>
    </i>
    <i r="3">
      <x v="137"/>
    </i>
    <i r="3">
      <x v="138"/>
    </i>
    <i r="3">
      <x v="139"/>
    </i>
    <i r="3">
      <x v="140"/>
    </i>
    <i r="3">
      <x v="141"/>
    </i>
    <i r="3">
      <x v="142"/>
    </i>
    <i r="3">
      <x v="143"/>
    </i>
    <i r="3">
      <x v="144"/>
    </i>
    <i r="3">
      <x v="145"/>
    </i>
    <i t="grand">
      <x/>
    </i>
  </rowItems>
  <colItems count="1">
    <i/>
  </colItems>
  <dataFields count="1">
    <dataField name="Sum of Data Pemakaian" fld="1" baseField="0" baseItem="0"/>
  </dataFields>
  <formats count="4">
    <format dxfId="39">
      <pivotArea type="all" dataOnly="0" outline="0" fieldPosition="0"/>
    </format>
    <format dxfId="38">
      <pivotArea outline="0" collapsedLevelsAreSubtotals="1" fieldPosition="0"/>
    </format>
    <format dxfId="37">
      <pivotArea dataOnly="0" labelOnly="1" grandRow="1" outline="0" fieldPosition="0"/>
    </format>
    <format dxfId="3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1EA608-64A3-4334-9109-E43831C64C5D}" name="PivotTable5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L3:M99" firstHeaderRow="1" firstDataRow="1" firstDataCol="1"/>
  <pivotFields count="5">
    <pivotField axis="axisRow" numFmtId="14" showAl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96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2">
      <x v="9"/>
    </i>
    <i r="3">
      <x v="6"/>
    </i>
    <i r="3">
      <x v="7"/>
    </i>
    <i r="3">
      <x v="8"/>
    </i>
    <i r="3">
      <x v="9"/>
    </i>
    <i r="1">
      <x v="4"/>
    </i>
    <i r="2">
      <x v="10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1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2">
      <x v="12"/>
    </i>
    <i r="3">
      <x v="23"/>
    </i>
    <i r="3">
      <x v="24"/>
    </i>
    <i r="3">
      <x v="25"/>
    </i>
    <i r="3">
      <x v="26"/>
    </i>
    <i r="3">
      <x v="27"/>
    </i>
    <i r="3">
      <x v="28"/>
    </i>
    <i>
      <x v="2"/>
    </i>
    <i r="1">
      <x v="1"/>
    </i>
    <i r="2">
      <x v="1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2">
      <x v="2"/>
    </i>
    <i r="3">
      <x v="37"/>
    </i>
    <i r="3">
      <x v="38"/>
    </i>
    <i r="3">
      <x v="39"/>
    </i>
    <i r="3">
      <x v="40"/>
    </i>
    <i r="3">
      <x v="41"/>
    </i>
    <i r="3">
      <x v="42"/>
    </i>
    <i r="3">
      <x v="43"/>
    </i>
    <i r="2">
      <x v="3"/>
    </i>
    <i r="3">
      <x v="44"/>
    </i>
    <i r="3">
      <x v="45"/>
    </i>
    <i r="3">
      <x v="46"/>
    </i>
    <i r="3">
      <x v="47"/>
    </i>
    <i r="3">
      <x v="48"/>
    </i>
    <i r="3">
      <x v="49"/>
    </i>
    <i r="1">
      <x v="2"/>
    </i>
    <i r="2">
      <x v="4"/>
    </i>
    <i r="3">
      <x v="50"/>
    </i>
    <i r="3">
      <x v="51"/>
    </i>
    <i r="3">
      <x v="52"/>
    </i>
    <i r="3">
      <x v="53"/>
    </i>
    <i r="3">
      <x v="54"/>
    </i>
    <i r="3">
      <x v="55"/>
    </i>
    <i r="3">
      <x v="56"/>
    </i>
    <i r="2">
      <x v="5"/>
    </i>
    <i r="3">
      <x v="57"/>
    </i>
    <i r="3">
      <x v="58"/>
    </i>
    <i r="3">
      <x v="59"/>
    </i>
    <i r="3">
      <x v="60"/>
    </i>
    <i r="3">
      <x v="61"/>
    </i>
    <i r="2">
      <x v="6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3">
      <x v="69"/>
    </i>
    <i r="1">
      <x v="3"/>
    </i>
    <i r="2">
      <x v="7"/>
    </i>
    <i r="3">
      <x v="70"/>
    </i>
    <i r="3">
      <x v="71"/>
    </i>
    <i r="3">
      <x v="72"/>
    </i>
    <i r="3">
      <x v="73"/>
    </i>
    <i r="3">
      <x v="74"/>
    </i>
    <i t="grand">
      <x/>
    </i>
  </rowItems>
  <colItems count="1">
    <i/>
  </colItems>
  <dataFields count="1">
    <dataField name="Sum of Data Pemakaian" fld="1" baseField="0" baseItem="0"/>
  </dataFields>
  <formats count="4">
    <format dxfId="43">
      <pivotArea type="all" dataOnly="0" outline="0" fieldPosition="0"/>
    </format>
    <format dxfId="42">
      <pivotArea outline="0" collapsedLevelsAreSubtotals="1" fieldPosition="0"/>
    </format>
    <format dxfId="41">
      <pivotArea dataOnly="0" labelOnly="1" grandRow="1" outline="0" fieldPosition="0"/>
    </format>
    <format dxfId="4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196317-3CEC-4106-ACFC-1353BF67B661}" name="PivotTable12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G3:AH91" firstHeaderRow="1" firstDataRow="1" firstDataCol="1"/>
  <pivotFields count="5">
    <pivotField axis="axisRow" numFmtId="14"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88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2">
      <x v="9"/>
    </i>
    <i r="3">
      <x v="7"/>
    </i>
    <i r="3">
      <x v="8"/>
    </i>
    <i r="3">
      <x v="9"/>
    </i>
    <i r="3">
      <x v="10"/>
    </i>
    <i r="3">
      <x v="11"/>
    </i>
    <i r="1">
      <x v="4"/>
    </i>
    <i r="2">
      <x v="10"/>
    </i>
    <i r="3">
      <x v="12"/>
    </i>
    <i r="3">
      <x v="13"/>
    </i>
    <i r="3">
      <x v="14"/>
    </i>
    <i r="3">
      <x v="15"/>
    </i>
    <i r="2">
      <x v="11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2">
      <x v="12"/>
    </i>
    <i r="3">
      <x v="23"/>
    </i>
    <i r="3">
      <x v="24"/>
    </i>
    <i r="3">
      <x v="25"/>
    </i>
    <i r="3">
      <x v="26"/>
    </i>
    <i r="3">
      <x v="27"/>
    </i>
    <i>
      <x v="2"/>
    </i>
    <i r="1">
      <x v="1"/>
    </i>
    <i r="2">
      <x v="1"/>
    </i>
    <i r="3">
      <x v="28"/>
    </i>
    <i r="3">
      <x v="29"/>
    </i>
    <i r="3">
      <x v="30"/>
    </i>
    <i r="3">
      <x v="31"/>
    </i>
    <i r="3">
      <x v="32"/>
    </i>
    <i r="3">
      <x v="33"/>
    </i>
    <i r="2">
      <x v="2"/>
    </i>
    <i r="3">
      <x v="34"/>
    </i>
    <i r="3">
      <x v="35"/>
    </i>
    <i r="3">
      <x v="36"/>
    </i>
    <i r="3">
      <x v="37"/>
    </i>
    <i r="3">
      <x v="38"/>
    </i>
    <i r="3">
      <x v="39"/>
    </i>
    <i r="3">
      <x v="40"/>
    </i>
    <i r="2">
      <x v="3"/>
    </i>
    <i r="3">
      <x v="41"/>
    </i>
    <i r="3">
      <x v="42"/>
    </i>
    <i r="3">
      <x v="43"/>
    </i>
    <i r="3">
      <x v="44"/>
    </i>
    <i r="3">
      <x v="45"/>
    </i>
    <i r="1">
      <x v="2"/>
    </i>
    <i r="2">
      <x v="4"/>
    </i>
    <i r="3">
      <x v="46"/>
    </i>
    <i r="3">
      <x v="47"/>
    </i>
    <i r="3">
      <x v="48"/>
    </i>
    <i r="3">
      <x v="49"/>
    </i>
    <i r="3">
      <x v="50"/>
    </i>
    <i r="3">
      <x v="51"/>
    </i>
    <i r="2">
      <x v="5"/>
    </i>
    <i r="3">
      <x v="52"/>
    </i>
    <i r="3">
      <x v="53"/>
    </i>
    <i r="3">
      <x v="54"/>
    </i>
    <i r="3">
      <x v="55"/>
    </i>
    <i r="3">
      <x v="56"/>
    </i>
    <i r="2">
      <x v="6"/>
    </i>
    <i r="3">
      <x v="57"/>
    </i>
    <i r="3">
      <x v="58"/>
    </i>
    <i r="3">
      <x v="59"/>
    </i>
    <i r="3">
      <x v="60"/>
    </i>
    <i r="3">
      <x v="61"/>
    </i>
    <i r="3">
      <x v="62"/>
    </i>
    <i r="1">
      <x v="3"/>
    </i>
    <i r="2">
      <x v="7"/>
    </i>
    <i r="3">
      <x v="63"/>
    </i>
    <i r="3">
      <x v="64"/>
    </i>
    <i r="3">
      <x v="65"/>
    </i>
    <i r="3">
      <x v="66"/>
    </i>
    <i t="grand">
      <x/>
    </i>
  </rowItems>
  <colItems count="1">
    <i/>
  </colItems>
  <dataFields count="1">
    <dataField name="Sum of Data Pemakaian" fld="1" baseField="0" baseItem="0"/>
  </dataFields>
  <formats count="4">
    <format dxfId="47">
      <pivotArea type="all" dataOnly="0" outline="0" fieldPosition="0"/>
    </format>
    <format dxfId="46">
      <pivotArea outline="0" collapsedLevelsAreSubtotals="1" fieldPosition="0"/>
    </format>
    <format dxfId="45">
      <pivotArea dataOnly="0" labelOnly="1" grandRow="1" outline="0" fieldPosition="0"/>
    </format>
    <format dxfId="4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088BE4-52DB-476C-80EA-6BD2B90B7D94}" name="PivotTable9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X3:Y154" firstHeaderRow="1" firstDataRow="1" firstDataCol="1"/>
  <pivotFields count="5">
    <pivotField axis="axisRow" numFmtId="14" showAll="0">
      <items count="1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151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9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1">
      <x v="4"/>
    </i>
    <i r="2">
      <x v="10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2">
      <x v="11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 r="3">
      <x v="39"/>
    </i>
    <i r="3">
      <x v="40"/>
    </i>
    <i r="2">
      <x v="12"/>
    </i>
    <i r="3">
      <x v="41"/>
    </i>
    <i r="3">
      <x v="4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>
      <x v="2"/>
    </i>
    <i r="1">
      <x v="1"/>
    </i>
    <i r="2">
      <x v="1"/>
    </i>
    <i r="3">
      <x v="51"/>
    </i>
    <i r="3">
      <x v="52"/>
    </i>
    <i r="3">
      <x v="53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2">
      <x v="2"/>
    </i>
    <i r="3">
      <x v="63"/>
    </i>
    <i r="3">
      <x v="64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3">
      <x v="72"/>
    </i>
    <i r="2">
      <x v="3"/>
    </i>
    <i r="3">
      <x v="73"/>
    </i>
    <i r="3">
      <x v="74"/>
    </i>
    <i r="3">
      <x v="75"/>
    </i>
    <i r="3">
      <x v="76"/>
    </i>
    <i r="3">
      <x v="77"/>
    </i>
    <i r="3">
      <x v="78"/>
    </i>
    <i r="3">
      <x v="79"/>
    </i>
    <i r="3">
      <x v="80"/>
    </i>
    <i r="3">
      <x v="81"/>
    </i>
    <i r="3">
      <x v="82"/>
    </i>
    <i r="1">
      <x v="2"/>
    </i>
    <i r="2">
      <x v="4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3">
      <x v="91"/>
    </i>
    <i r="3">
      <x v="92"/>
    </i>
    <i r="2">
      <x v="5"/>
    </i>
    <i r="3">
      <x v="93"/>
    </i>
    <i r="3">
      <x v="94"/>
    </i>
    <i r="3">
      <x v="95"/>
    </i>
    <i r="3">
      <x v="96"/>
    </i>
    <i r="3">
      <x v="97"/>
    </i>
    <i r="3">
      <x v="98"/>
    </i>
    <i r="3">
      <x v="99"/>
    </i>
    <i r="3">
      <x v="100"/>
    </i>
    <i r="3">
      <x v="101"/>
    </i>
    <i r="3">
      <x v="102"/>
    </i>
    <i r="3">
      <x v="103"/>
    </i>
    <i r="3">
      <x v="104"/>
    </i>
    <i r="2">
      <x v="6"/>
    </i>
    <i r="3">
      <x v="105"/>
    </i>
    <i r="3">
      <x v="106"/>
    </i>
    <i r="3">
      <x v="107"/>
    </i>
    <i r="3">
      <x v="108"/>
    </i>
    <i r="3">
      <x v="109"/>
    </i>
    <i r="3">
      <x v="110"/>
    </i>
    <i r="3">
      <x v="111"/>
    </i>
    <i r="3">
      <x v="112"/>
    </i>
    <i r="3">
      <x v="113"/>
    </i>
    <i r="3">
      <x v="114"/>
    </i>
    <i r="3">
      <x v="115"/>
    </i>
    <i r="3">
      <x v="116"/>
    </i>
    <i r="3">
      <x v="117"/>
    </i>
    <i r="3">
      <x v="118"/>
    </i>
    <i r="1">
      <x v="3"/>
    </i>
    <i r="2">
      <x v="7"/>
    </i>
    <i r="3">
      <x v="119"/>
    </i>
    <i r="3">
      <x v="120"/>
    </i>
    <i r="3">
      <x v="121"/>
    </i>
    <i r="3">
      <x v="122"/>
    </i>
    <i r="3">
      <x v="123"/>
    </i>
    <i r="3">
      <x v="124"/>
    </i>
    <i r="3">
      <x v="125"/>
    </i>
    <i r="3">
      <x v="126"/>
    </i>
    <i r="3">
      <x v="127"/>
    </i>
    <i r="3">
      <x v="128"/>
    </i>
    <i r="3">
      <x v="129"/>
    </i>
    <i t="grand">
      <x/>
    </i>
  </rowItems>
  <colItems count="1">
    <i/>
  </colItems>
  <dataFields count="1">
    <dataField name="Sum of Data Pemakaian" fld="1" baseField="0" baseItem="0"/>
  </dataFields>
  <formats count="4">
    <format dxfId="51">
      <pivotArea type="all" dataOnly="0" outline="0" fieldPosition="0"/>
    </format>
    <format dxfId="50">
      <pivotArea outline="0" collapsedLevelsAreSubtotals="1" fieldPosition="0"/>
    </format>
    <format dxfId="49">
      <pivotArea dataOnly="0" labelOnly="1" grandRow="1" outline="0" fieldPosition="0"/>
    </format>
    <format dxfId="4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F747F3-66CF-421E-912F-AFDFDE707050}" name="PivotTable14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M3:AN91" firstHeaderRow="1" firstDataRow="1" firstDataCol="1"/>
  <pivotFields count="5">
    <pivotField axis="axisRow" numFmtId="14" showAll="0">
      <items count="70">
        <item m="1" x="6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67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</pivotFields>
  <rowFields count="4">
    <field x="4"/>
    <field x="3"/>
    <field x="2"/>
    <field x="0"/>
  </rowFields>
  <rowItems count="88">
    <i>
      <x v="21"/>
    </i>
    <i r="1">
      <x v="3"/>
    </i>
    <i r="2">
      <x v="7"/>
    </i>
    <i r="3">
      <x v="1"/>
    </i>
    <i r="2">
      <x v="8"/>
    </i>
    <i r="3">
      <x v="2"/>
    </i>
    <i r="3">
      <x v="3"/>
    </i>
    <i r="3">
      <x v="4"/>
    </i>
    <i r="3">
      <x v="5"/>
    </i>
    <i r="3">
      <x v="6"/>
    </i>
    <i r="2">
      <x v="9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4"/>
    </i>
    <i r="2">
      <x v="10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1"/>
    </i>
    <i r="3">
      <x v="19"/>
    </i>
    <i r="3">
      <x v="20"/>
    </i>
    <i r="3">
      <x v="21"/>
    </i>
    <i r="3">
      <x v="22"/>
    </i>
    <i r="2">
      <x v="12"/>
    </i>
    <i r="3">
      <x v="23"/>
    </i>
    <i r="3">
      <x v="24"/>
    </i>
    <i r="3">
      <x v="25"/>
    </i>
    <i r="3">
      <x v="26"/>
    </i>
    <i>
      <x v="22"/>
    </i>
    <i r="1">
      <x v="1"/>
    </i>
    <i r="2">
      <x v="1"/>
    </i>
    <i r="3">
      <x v="27"/>
    </i>
    <i r="3">
      <x v="28"/>
    </i>
    <i r="3">
      <x v="29"/>
    </i>
    <i r="3">
      <x v="30"/>
    </i>
    <i r="3">
      <x v="31"/>
    </i>
    <i r="2">
      <x v="2"/>
    </i>
    <i r="3">
      <x v="33"/>
    </i>
    <i r="3">
      <x v="34"/>
    </i>
    <i r="3">
      <x v="35"/>
    </i>
    <i r="3">
      <x v="36"/>
    </i>
    <i r="2">
      <x v="3"/>
    </i>
    <i r="3">
      <x v="37"/>
    </i>
    <i r="3">
      <x v="38"/>
    </i>
    <i r="3">
      <x v="39"/>
    </i>
    <i r="3">
      <x v="40"/>
    </i>
    <i r="1">
      <x v="2"/>
    </i>
    <i r="2">
      <x v="4"/>
    </i>
    <i r="3">
      <x v="41"/>
    </i>
    <i r="3">
      <x v="42"/>
    </i>
    <i r="3">
      <x v="43"/>
    </i>
    <i r="3">
      <x v="44"/>
    </i>
    <i r="3">
      <x v="45"/>
    </i>
    <i r="2">
      <x v="5"/>
    </i>
    <i r="3">
      <x v="46"/>
    </i>
    <i r="3">
      <x v="47"/>
    </i>
    <i r="3">
      <x v="48"/>
    </i>
    <i r="3">
      <x v="49"/>
    </i>
    <i r="3">
      <x v="50"/>
    </i>
    <i r="3">
      <x v="51"/>
    </i>
    <i r="2">
      <x v="6"/>
    </i>
    <i r="3">
      <x v="52"/>
    </i>
    <i r="3">
      <x v="53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1">
      <x v="3"/>
    </i>
    <i r="2">
      <x v="7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t="grand">
      <x/>
    </i>
  </rowItems>
  <colItems count="1">
    <i/>
  </colItems>
  <dataFields count="1">
    <dataField name="Sum of Data Pemakaian" fld="1" baseField="0" baseItem="0"/>
  </dataFields>
  <formats count="4">
    <format dxfId="55">
      <pivotArea type="all" dataOnly="0" outline="0" fieldPosition="0"/>
    </format>
    <format dxfId="54">
      <pivotArea outline="0" collapsedLevelsAreSubtotals="1" fieldPosition="0"/>
    </format>
    <format dxfId="53">
      <pivotArea dataOnly="0" labelOnly="1" grandRow="1" outline="0" fieldPosition="0"/>
    </format>
    <format dxfId="5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611ADA-B544-4CB7-AE60-17F67687DA8A}" name="PivotTable6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O3:P167" firstHeaderRow="1" firstDataRow="1" firstDataCol="1"/>
  <pivotFields count="5">
    <pivotField axis="axisRow" numFmtId="14" showAl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58"/>
        <item x="85"/>
        <item x="86"/>
        <item x="87"/>
        <item x="88"/>
        <item x="89"/>
        <item x="5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164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2">
      <x v="9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1">
      <x v="4"/>
    </i>
    <i r="2">
      <x v="10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 r="3">
      <x v="39"/>
    </i>
    <i r="3">
      <x v="40"/>
    </i>
    <i r="3">
      <x v="41"/>
    </i>
    <i r="2">
      <x v="11"/>
    </i>
    <i r="3">
      <x v="4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2">
      <x v="12"/>
    </i>
    <i r="3">
      <x v="50"/>
    </i>
    <i r="3">
      <x v="51"/>
    </i>
    <i r="3">
      <x v="52"/>
    </i>
    <i r="3">
      <x v="53"/>
    </i>
    <i r="3">
      <x v="54"/>
    </i>
    <i r="3">
      <x v="55"/>
    </i>
    <i r="3">
      <x v="56"/>
    </i>
    <i r="3">
      <x v="57"/>
    </i>
    <i>
      <x v="2"/>
    </i>
    <i r="1">
      <x v="1"/>
    </i>
    <i r="2">
      <x v="1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2">
      <x v="2"/>
    </i>
    <i r="3">
      <x v="69"/>
    </i>
    <i r="3">
      <x v="70"/>
    </i>
    <i r="3">
      <x v="71"/>
    </i>
    <i r="3">
      <x v="72"/>
    </i>
    <i r="3">
      <x v="73"/>
    </i>
    <i r="3">
      <x v="74"/>
    </i>
    <i r="3">
      <x v="75"/>
    </i>
    <i r="3">
      <x v="76"/>
    </i>
    <i r="3">
      <x v="77"/>
    </i>
    <i r="3">
      <x v="78"/>
    </i>
    <i r="3">
      <x v="79"/>
    </i>
    <i r="3">
      <x v="80"/>
    </i>
    <i r="3">
      <x v="81"/>
    </i>
    <i r="3">
      <x v="82"/>
    </i>
    <i r="2">
      <x v="3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3">
      <x v="91"/>
    </i>
    <i r="3">
      <x v="92"/>
    </i>
    <i r="1">
      <x v="2"/>
    </i>
    <i r="2">
      <x v="4"/>
    </i>
    <i r="3">
      <x v="93"/>
    </i>
    <i r="3">
      <x v="94"/>
    </i>
    <i r="3">
      <x v="95"/>
    </i>
    <i r="3">
      <x v="96"/>
    </i>
    <i r="3">
      <x v="97"/>
    </i>
    <i r="3">
      <x v="98"/>
    </i>
    <i r="3">
      <x v="99"/>
    </i>
    <i r="3">
      <x v="100"/>
    </i>
    <i r="3">
      <x v="101"/>
    </i>
    <i r="3">
      <x v="102"/>
    </i>
    <i r="2">
      <x v="5"/>
    </i>
    <i r="3">
      <x v="103"/>
    </i>
    <i r="3">
      <x v="104"/>
    </i>
    <i r="3">
      <x v="105"/>
    </i>
    <i r="3">
      <x v="106"/>
    </i>
    <i r="3">
      <x v="107"/>
    </i>
    <i r="3">
      <x v="108"/>
    </i>
    <i r="3">
      <x v="109"/>
    </i>
    <i r="3">
      <x v="110"/>
    </i>
    <i r="3">
      <x v="111"/>
    </i>
    <i r="3">
      <x v="112"/>
    </i>
    <i r="3">
      <x v="113"/>
    </i>
    <i r="3">
      <x v="114"/>
    </i>
    <i r="2">
      <x v="6"/>
    </i>
    <i r="3">
      <x v="115"/>
    </i>
    <i r="3">
      <x v="116"/>
    </i>
    <i r="3">
      <x v="117"/>
    </i>
    <i r="3">
      <x v="118"/>
    </i>
    <i r="3">
      <x v="119"/>
    </i>
    <i r="3">
      <x v="120"/>
    </i>
    <i r="3">
      <x v="121"/>
    </i>
    <i r="3">
      <x v="122"/>
    </i>
    <i r="3">
      <x v="123"/>
    </i>
    <i r="3">
      <x v="124"/>
    </i>
    <i r="3">
      <x v="125"/>
    </i>
    <i r="3">
      <x v="126"/>
    </i>
    <i r="3">
      <x v="127"/>
    </i>
    <i r="3">
      <x v="128"/>
    </i>
    <i r="3">
      <x v="129"/>
    </i>
    <i r="1">
      <x v="3"/>
    </i>
    <i r="2">
      <x v="7"/>
    </i>
    <i r="3">
      <x v="130"/>
    </i>
    <i r="3">
      <x v="131"/>
    </i>
    <i r="3">
      <x v="132"/>
    </i>
    <i r="3">
      <x v="133"/>
    </i>
    <i r="3">
      <x v="134"/>
    </i>
    <i r="3">
      <x v="135"/>
    </i>
    <i r="3">
      <x v="136"/>
    </i>
    <i r="3">
      <x v="137"/>
    </i>
    <i r="3">
      <x v="138"/>
    </i>
    <i r="3">
      <x v="139"/>
    </i>
    <i r="3">
      <x v="140"/>
    </i>
    <i r="3">
      <x v="141"/>
    </i>
    <i r="3">
      <x v="142"/>
    </i>
    <i t="grand">
      <x/>
    </i>
  </rowItems>
  <colItems count="1">
    <i/>
  </colItems>
  <dataFields count="1">
    <dataField name="Sum of Data Pemakaian" fld="1" baseField="0" baseItem="0"/>
  </dataFields>
  <formats count="4">
    <format dxfId="59">
      <pivotArea type="all" dataOnly="0" outline="0" fieldPosition="0"/>
    </format>
    <format dxfId="58">
      <pivotArea outline="0" collapsedLevelsAreSubtotals="1" fieldPosition="0"/>
    </format>
    <format dxfId="57">
      <pivotArea dataOnly="0" labelOnly="1" grandRow="1" outline="0" fieldPosition="0"/>
    </format>
    <format dxfId="5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8DF9E-5A03-410D-BAFB-E0A1B6C96ABD}" name="PivotTable13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J3:AK95" firstHeaderRow="1" firstDataRow="1" firstDataCol="1"/>
  <pivotFields count="5">
    <pivotField axis="axisRow" numFmtId="14" showAl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92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2">
      <x v="9"/>
    </i>
    <i r="3">
      <x v="5"/>
    </i>
    <i r="3">
      <x v="6"/>
    </i>
    <i r="3">
      <x v="7"/>
    </i>
    <i r="3">
      <x v="8"/>
    </i>
    <i r="1">
      <x v="4"/>
    </i>
    <i r="2">
      <x v="10"/>
    </i>
    <i r="3">
      <x v="9"/>
    </i>
    <i r="3">
      <x v="10"/>
    </i>
    <i r="3">
      <x v="11"/>
    </i>
    <i r="3">
      <x v="12"/>
    </i>
    <i r="3">
      <x v="13"/>
    </i>
    <i r="2">
      <x v="11"/>
    </i>
    <i r="3">
      <x v="14"/>
    </i>
    <i r="3">
      <x v="15"/>
    </i>
    <i r="3">
      <x v="16"/>
    </i>
    <i r="3">
      <x v="17"/>
    </i>
    <i r="3">
      <x v="18"/>
    </i>
    <i r="3">
      <x v="19"/>
    </i>
    <i r="2">
      <x v="12"/>
    </i>
    <i r="3">
      <x v="20"/>
    </i>
    <i r="3">
      <x v="21"/>
    </i>
    <i r="3">
      <x v="22"/>
    </i>
    <i r="3">
      <x v="23"/>
    </i>
    <i r="3">
      <x v="24"/>
    </i>
    <i r="3">
      <x v="25"/>
    </i>
    <i>
      <x v="2"/>
    </i>
    <i r="1">
      <x v="1"/>
    </i>
    <i r="2">
      <x v="1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2"/>
    </i>
    <i r="3">
      <x v="33"/>
    </i>
    <i r="3">
      <x v="34"/>
    </i>
    <i r="3">
      <x v="35"/>
    </i>
    <i r="3">
      <x v="36"/>
    </i>
    <i r="3">
      <x v="37"/>
    </i>
    <i r="3">
      <x v="38"/>
    </i>
    <i r="3">
      <x v="39"/>
    </i>
    <i r="2">
      <x v="3"/>
    </i>
    <i r="3">
      <x v="40"/>
    </i>
    <i r="3">
      <x v="41"/>
    </i>
    <i r="3">
      <x v="42"/>
    </i>
    <i r="3">
      <x v="43"/>
    </i>
    <i r="3">
      <x v="44"/>
    </i>
    <i r="3">
      <x v="45"/>
    </i>
    <i r="1">
      <x v="2"/>
    </i>
    <i r="2">
      <x v="4"/>
    </i>
    <i r="3">
      <x v="46"/>
    </i>
    <i r="3">
      <x v="47"/>
    </i>
    <i r="3">
      <x v="48"/>
    </i>
    <i r="3">
      <x v="49"/>
    </i>
    <i r="3">
      <x v="50"/>
    </i>
    <i r="2">
      <x v="5"/>
    </i>
    <i r="3">
      <x v="51"/>
    </i>
    <i r="3">
      <x v="52"/>
    </i>
    <i r="3">
      <x v="53"/>
    </i>
    <i r="3">
      <x v="54"/>
    </i>
    <i r="3">
      <x v="55"/>
    </i>
    <i r="3">
      <x v="56"/>
    </i>
    <i r="2">
      <x v="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1">
      <x v="3"/>
    </i>
    <i r="2">
      <x v="7"/>
    </i>
    <i r="3">
      <x v="66"/>
    </i>
    <i r="3">
      <x v="67"/>
    </i>
    <i r="3">
      <x v="68"/>
    </i>
    <i r="3">
      <x v="69"/>
    </i>
    <i r="3">
      <x v="70"/>
    </i>
    <i t="grand">
      <x/>
    </i>
  </rowItems>
  <colItems count="1">
    <i/>
  </colItems>
  <dataFields count="1">
    <dataField name="Sum of Data Pemakaian" fld="1" baseField="0" baseItem="0"/>
  </dataFields>
  <formats count="4">
    <format dxfId="63">
      <pivotArea type="all" dataOnly="0" outline="0" fieldPosition="0"/>
    </format>
    <format dxfId="62">
      <pivotArea outline="0" collapsedLevelsAreSubtotals="1" fieldPosition="0"/>
    </format>
    <format dxfId="61">
      <pivotArea dataOnly="0" labelOnly="1" grandRow="1" outline="0" fieldPosition="0"/>
    </format>
    <format dxfId="6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760026-B43D-4AD2-8B34-4B0CBFD464DF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:G101" firstHeaderRow="1" firstDataRow="1" firstDataCol="1"/>
  <pivotFields count="5">
    <pivotField axis="axisRow" numFmtId="14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98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2">
      <x v="9"/>
    </i>
    <i r="3">
      <x v="6"/>
    </i>
    <i r="3">
      <x v="7"/>
    </i>
    <i r="3">
      <x v="8"/>
    </i>
    <i r="3">
      <x v="9"/>
    </i>
    <i r="1">
      <x v="4"/>
    </i>
    <i r="2">
      <x v="10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1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2">
      <x v="12"/>
    </i>
    <i r="3">
      <x v="24"/>
    </i>
    <i r="3">
      <x v="25"/>
    </i>
    <i r="3">
      <x v="26"/>
    </i>
    <i r="3">
      <x v="27"/>
    </i>
    <i r="3">
      <x v="28"/>
    </i>
    <i r="3">
      <x v="29"/>
    </i>
    <i>
      <x v="2"/>
    </i>
    <i r="1">
      <x v="1"/>
    </i>
    <i r="2">
      <x v="1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2">
      <x v="2"/>
    </i>
    <i r="3">
      <x v="38"/>
    </i>
    <i r="3">
      <x v="39"/>
    </i>
    <i r="3">
      <x v="40"/>
    </i>
    <i r="3">
      <x v="41"/>
    </i>
    <i r="3">
      <x v="42"/>
    </i>
    <i r="3">
      <x v="43"/>
    </i>
    <i r="3">
      <x v="44"/>
    </i>
    <i r="3">
      <x v="45"/>
    </i>
    <i r="2">
      <x v="3"/>
    </i>
    <i r="3">
      <x v="46"/>
    </i>
    <i r="3">
      <x v="47"/>
    </i>
    <i r="3">
      <x v="48"/>
    </i>
    <i r="3">
      <x v="49"/>
    </i>
    <i r="3">
      <x v="50"/>
    </i>
    <i r="3">
      <x v="51"/>
    </i>
    <i r="1">
      <x v="2"/>
    </i>
    <i r="2">
      <x v="4"/>
    </i>
    <i r="3">
      <x v="52"/>
    </i>
    <i r="3">
      <x v="53"/>
    </i>
    <i r="3">
      <x v="54"/>
    </i>
    <i r="3">
      <x v="55"/>
    </i>
    <i r="3">
      <x v="56"/>
    </i>
    <i r="3">
      <x v="57"/>
    </i>
    <i r="3">
      <x v="58"/>
    </i>
    <i r="2">
      <x v="5"/>
    </i>
    <i r="3">
      <x v="59"/>
    </i>
    <i r="3">
      <x v="60"/>
    </i>
    <i r="3">
      <x v="61"/>
    </i>
    <i r="3">
      <x v="62"/>
    </i>
    <i r="3">
      <x v="63"/>
    </i>
    <i r="3">
      <x v="64"/>
    </i>
    <i r="2">
      <x v="6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1">
      <x v="3"/>
    </i>
    <i r="2">
      <x v="7"/>
    </i>
    <i r="3">
      <x v="72"/>
    </i>
    <i r="3">
      <x v="73"/>
    </i>
    <i r="3">
      <x v="74"/>
    </i>
    <i r="3">
      <x v="75"/>
    </i>
    <i r="3">
      <x v="76"/>
    </i>
    <i t="grand">
      <x/>
    </i>
  </rowItems>
  <colItems count="1">
    <i/>
  </colItems>
  <dataFields count="1">
    <dataField name="Sum of Data Pemakaian" fld="1" baseField="0" baseItem="0"/>
  </dataFields>
  <formats count="4">
    <format dxfId="7">
      <pivotArea type="all" dataOnly="0" outline="0" fieldPosition="0"/>
    </format>
    <format dxfId="6">
      <pivotArea outline="0" collapsedLevelsAreSubtotals="1" fieldPosition="0"/>
    </format>
    <format dxfId="5">
      <pivotArea dataOnly="0" labelOnly="1" grandRow="1" outline="0" fieldPosition="0"/>
    </format>
    <format dxfId="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A40D2F-88D0-43FF-81FC-DBB0EA347DEB}" name="PivotTable16" cacheId="1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S3:AT95" firstHeaderRow="1" firstDataRow="1" firstDataCol="1"/>
  <pivotFields count="5">
    <pivotField axis="axisRow" numFmtId="14" showAl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92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2">
      <x v="9"/>
    </i>
    <i r="3">
      <x v="7"/>
    </i>
    <i r="3">
      <x v="8"/>
    </i>
    <i r="3">
      <x v="9"/>
    </i>
    <i r="3">
      <x v="10"/>
    </i>
    <i r="1">
      <x v="4"/>
    </i>
    <i r="2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11"/>
    </i>
    <i r="3">
      <x v="17"/>
    </i>
    <i r="3">
      <x v="18"/>
    </i>
    <i r="3">
      <x v="19"/>
    </i>
    <i r="3">
      <x v="20"/>
    </i>
    <i r="3">
      <x v="21"/>
    </i>
    <i r="2">
      <x v="12"/>
    </i>
    <i r="3">
      <x v="22"/>
    </i>
    <i r="3">
      <x v="23"/>
    </i>
    <i r="3">
      <x v="24"/>
    </i>
    <i r="3">
      <x v="25"/>
    </i>
    <i r="3">
      <x v="26"/>
    </i>
    <i>
      <x v="2"/>
    </i>
    <i r="1">
      <x v="1"/>
    </i>
    <i r="2">
      <x v="1"/>
    </i>
    <i r="3">
      <x v="27"/>
    </i>
    <i r="3">
      <x v="28"/>
    </i>
    <i r="3">
      <x v="29"/>
    </i>
    <i r="3">
      <x v="30"/>
    </i>
    <i r="3">
      <x v="31"/>
    </i>
    <i r="2">
      <x v="2"/>
    </i>
    <i r="3">
      <x v="32"/>
    </i>
    <i r="3">
      <x v="33"/>
    </i>
    <i r="3">
      <x v="34"/>
    </i>
    <i r="3">
      <x v="35"/>
    </i>
    <i r="3">
      <x v="36"/>
    </i>
    <i r="3">
      <x v="37"/>
    </i>
    <i r="2">
      <x v="3"/>
    </i>
    <i r="3">
      <x v="38"/>
    </i>
    <i r="3">
      <x v="39"/>
    </i>
    <i r="3">
      <x v="40"/>
    </i>
    <i r="3">
      <x v="41"/>
    </i>
    <i r="3">
      <x v="42"/>
    </i>
    <i r="3">
      <x v="43"/>
    </i>
    <i r="1">
      <x v="2"/>
    </i>
    <i r="2">
      <x v="4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2">
      <x v="5"/>
    </i>
    <i r="3">
      <x v="51"/>
    </i>
    <i r="3">
      <x v="52"/>
    </i>
    <i r="3">
      <x v="53"/>
    </i>
    <i r="3">
      <x v="54"/>
    </i>
    <i r="3">
      <x v="55"/>
    </i>
    <i r="2">
      <x v="6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1">
      <x v="3"/>
    </i>
    <i r="2">
      <x v="7"/>
    </i>
    <i r="3">
      <x v="66"/>
    </i>
    <i r="3">
      <x v="67"/>
    </i>
    <i r="3">
      <x v="68"/>
    </i>
    <i r="3">
      <x v="69"/>
    </i>
    <i r="3">
      <x v="70"/>
    </i>
    <i t="grand">
      <x/>
    </i>
  </rowItems>
  <colItems count="1">
    <i/>
  </colItems>
  <dataFields count="1">
    <dataField name="Sum of Data Pemakaian" fld="1" baseField="0" baseItem="0"/>
  </dataFields>
  <formats count="4">
    <format dxfId="11">
      <pivotArea type="all" dataOnly="0" outline="0" fieldPosition="0"/>
    </format>
    <format dxfId="10">
      <pivotArea outline="0" collapsedLevelsAreSubtotals="1" fieldPosition="0"/>
    </format>
    <format dxfId="9">
      <pivotArea dataOnly="0" labelOnly="1" grandRow="1" outline="0" fieldPosition="0"/>
    </format>
    <format dxfId="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B84D88-EE0E-4B5E-A669-CD074E87D797}" name="PivotTable8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U3:V121" firstHeaderRow="1" firstDataRow="1" firstDataCol="1"/>
  <pivotFields count="5">
    <pivotField axis="axisRow" numFmtId="14" showAl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118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2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4"/>
    </i>
    <i r="2">
      <x v="10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2">
      <x v="11"/>
    </i>
    <i r="3">
      <x v="25"/>
    </i>
    <i r="3">
      <x v="26"/>
    </i>
    <i r="3">
      <x v="27"/>
    </i>
    <i r="3">
      <x v="28"/>
    </i>
    <i r="3">
      <x v="29"/>
    </i>
    <i r="3">
      <x v="30"/>
    </i>
    <i r="2">
      <x v="12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>
      <x v="2"/>
    </i>
    <i r="1">
      <x v="1"/>
    </i>
    <i r="2">
      <x v="1"/>
    </i>
    <i r="3">
      <x v="39"/>
    </i>
    <i r="3">
      <x v="40"/>
    </i>
    <i r="3">
      <x v="41"/>
    </i>
    <i r="3">
      <x v="42"/>
    </i>
    <i r="3">
      <x v="43"/>
    </i>
    <i r="3">
      <x v="44"/>
    </i>
    <i r="3">
      <x v="45"/>
    </i>
    <i r="3">
      <x v="46"/>
    </i>
    <i r="2">
      <x v="2"/>
    </i>
    <i r="3">
      <x v="47"/>
    </i>
    <i r="3">
      <x v="48"/>
    </i>
    <i r="3">
      <x v="49"/>
    </i>
    <i r="3">
      <x v="50"/>
    </i>
    <i r="3">
      <x v="51"/>
    </i>
    <i r="3">
      <x v="52"/>
    </i>
    <i r="3">
      <x v="53"/>
    </i>
    <i r="3">
      <x v="54"/>
    </i>
    <i r="2">
      <x v="3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1">
      <x v="2"/>
    </i>
    <i r="2">
      <x v="4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2">
      <x v="5"/>
    </i>
    <i r="3">
      <x v="69"/>
    </i>
    <i r="3">
      <x v="70"/>
    </i>
    <i r="3">
      <x v="71"/>
    </i>
    <i r="3">
      <x v="72"/>
    </i>
    <i r="3">
      <x v="73"/>
    </i>
    <i r="3">
      <x v="74"/>
    </i>
    <i r="3">
      <x v="75"/>
    </i>
    <i r="3">
      <x v="76"/>
    </i>
    <i r="3">
      <x v="77"/>
    </i>
    <i r="2">
      <x v="6"/>
    </i>
    <i r="3">
      <x v="78"/>
    </i>
    <i r="3">
      <x v="79"/>
    </i>
    <i r="3">
      <x v="80"/>
    </i>
    <i r="3">
      <x v="81"/>
    </i>
    <i r="3">
      <x v="82"/>
    </i>
    <i r="3">
      <x v="83"/>
    </i>
    <i r="3">
      <x v="84"/>
    </i>
    <i r="3">
      <x v="85"/>
    </i>
    <i r="3">
      <x v="86"/>
    </i>
    <i r="3">
      <x v="87"/>
    </i>
    <i r="1">
      <x v="3"/>
    </i>
    <i r="2">
      <x v="7"/>
    </i>
    <i r="3">
      <x v="88"/>
    </i>
    <i r="3">
      <x v="89"/>
    </i>
    <i r="3">
      <x v="90"/>
    </i>
    <i r="3">
      <x v="91"/>
    </i>
    <i r="3">
      <x v="92"/>
    </i>
    <i r="3">
      <x v="93"/>
    </i>
    <i r="3">
      <x v="94"/>
    </i>
    <i r="3">
      <x v="95"/>
    </i>
    <i r="3">
      <x v="96"/>
    </i>
    <i t="grand">
      <x/>
    </i>
  </rowItems>
  <colItems count="1">
    <i/>
  </colItems>
  <dataFields count="1">
    <dataField name="Sum of Data Pemakaian" fld="1" baseField="0" baseItem="0"/>
  </dataFields>
  <formats count="4">
    <format dxfId="15">
      <pivotArea type="all" dataOnly="0" outline="0" fieldPosition="0"/>
    </format>
    <format dxfId="14">
      <pivotArea outline="0" collapsedLevelsAreSubtotals="1" fieldPosition="0"/>
    </format>
    <format dxfId="13">
      <pivotArea dataOnly="0" labelOnly="1" grandRow="1" outline="0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446046-6AE7-4E6A-B2A6-F4BF51CD4C98}" name="PivotTable17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V3:AW97" firstHeaderRow="1" firstDataRow="1" firstDataCol="1"/>
  <pivotFields count="5">
    <pivotField axis="axisRow" numFmtId="14" showAl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94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2">
      <x v="9"/>
    </i>
    <i r="3">
      <x v="9"/>
    </i>
    <i r="3">
      <x v="10"/>
    </i>
    <i r="3">
      <x v="11"/>
    </i>
    <i r="3">
      <x v="12"/>
    </i>
    <i r="3">
      <x v="13"/>
    </i>
    <i r="3">
      <x v="14"/>
    </i>
    <i r="1">
      <x v="4"/>
    </i>
    <i r="2">
      <x v="10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2">
      <x v="11"/>
    </i>
    <i r="3">
      <x v="23"/>
    </i>
    <i r="3">
      <x v="24"/>
    </i>
    <i r="3">
      <x v="25"/>
    </i>
    <i r="3">
      <x v="26"/>
    </i>
    <i r="3">
      <x v="27"/>
    </i>
    <i r="3">
      <x v="28"/>
    </i>
    <i r="2">
      <x v="12"/>
    </i>
    <i r="3">
      <x v="29"/>
    </i>
    <i r="3">
      <x v="30"/>
    </i>
    <i r="3">
      <x v="31"/>
    </i>
    <i r="3">
      <x v="32"/>
    </i>
    <i r="3">
      <x v="33"/>
    </i>
    <i>
      <x v="2"/>
    </i>
    <i r="1">
      <x v="1"/>
    </i>
    <i r="2">
      <x v="1"/>
    </i>
    <i r="3">
      <x v="34"/>
    </i>
    <i r="3">
      <x v="35"/>
    </i>
    <i r="3">
      <x v="36"/>
    </i>
    <i r="3">
      <x v="37"/>
    </i>
    <i r="3">
      <x v="38"/>
    </i>
    <i r="2">
      <x v="2"/>
    </i>
    <i r="3">
      <x v="39"/>
    </i>
    <i r="3">
      <x v="40"/>
    </i>
    <i r="3">
      <x v="41"/>
    </i>
    <i r="3">
      <x v="42"/>
    </i>
    <i r="3">
      <x v="43"/>
    </i>
    <i r="2">
      <x v="3"/>
    </i>
    <i r="3">
      <x v="44"/>
    </i>
    <i r="3">
      <x v="45"/>
    </i>
    <i r="3">
      <x v="46"/>
    </i>
    <i r="3">
      <x v="47"/>
    </i>
    <i r="3">
      <x v="48"/>
    </i>
    <i r="3">
      <x v="49"/>
    </i>
    <i r="1">
      <x v="2"/>
    </i>
    <i r="2">
      <x v="4"/>
    </i>
    <i r="3">
      <x v="50"/>
    </i>
    <i r="3">
      <x v="51"/>
    </i>
    <i r="3">
      <x v="52"/>
    </i>
    <i r="3">
      <x v="53"/>
    </i>
    <i r="3">
      <x v="54"/>
    </i>
    <i r="3">
      <x v="55"/>
    </i>
    <i r="2">
      <x v="5"/>
    </i>
    <i r="3">
      <x v="56"/>
    </i>
    <i r="3">
      <x v="57"/>
    </i>
    <i r="3">
      <x v="58"/>
    </i>
    <i r="3">
      <x v="59"/>
    </i>
    <i r="3">
      <x v="60"/>
    </i>
    <i r="3">
      <x v="61"/>
    </i>
    <i r="2">
      <x v="6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1">
      <x v="3"/>
    </i>
    <i r="2">
      <x v="7"/>
    </i>
    <i r="3">
      <x v="69"/>
    </i>
    <i r="3">
      <x v="70"/>
    </i>
    <i r="3">
      <x v="71"/>
    </i>
    <i r="3">
      <x v="72"/>
    </i>
    <i t="grand">
      <x/>
    </i>
  </rowItems>
  <colItems count="1">
    <i/>
  </colItems>
  <dataFields count="1">
    <dataField name="Sum of Data Pemakaian" fld="1" baseField="0" baseItem="0"/>
  </dataFields>
  <formats count="4">
    <format dxfId="19">
      <pivotArea type="all" dataOnly="0" outline="0" fieldPosition="0"/>
    </format>
    <format dxfId="18">
      <pivotArea outline="0" collapsedLevelsAreSubtotals="1" fieldPosition="0"/>
    </format>
    <format dxfId="17">
      <pivotArea dataOnly="0" labelOnly="1" grandRow="1" outline="0" fieldPosition="0"/>
    </format>
    <format dxfId="1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F8D9DD-A003-41F2-B2B6-85549623C6AB}" name="PivotTable10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A3:AB143" firstHeaderRow="1" firstDataRow="1" firstDataCol="1"/>
  <pivotFields count="5">
    <pivotField axis="axisRow" numFmtId="14" showAll="0">
      <items count="1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140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2">
      <x v="9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1">
      <x v="4"/>
    </i>
    <i r="2">
      <x v="10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2">
      <x v="11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2">
      <x v="12"/>
    </i>
    <i r="3">
      <x v="38"/>
    </i>
    <i r="3">
      <x v="39"/>
    </i>
    <i r="3">
      <x v="40"/>
    </i>
    <i r="3">
      <x v="41"/>
    </i>
    <i r="3">
      <x v="42"/>
    </i>
    <i r="3">
      <x v="43"/>
    </i>
    <i r="3">
      <x v="44"/>
    </i>
    <i>
      <x v="2"/>
    </i>
    <i r="1">
      <x v="1"/>
    </i>
    <i r="2">
      <x v="1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3">
      <x v="52"/>
    </i>
    <i r="3">
      <x v="53"/>
    </i>
    <i r="2">
      <x v="2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2">
      <x v="3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3">
      <x v="72"/>
    </i>
    <i r="1">
      <x v="2"/>
    </i>
    <i r="2">
      <x v="4"/>
    </i>
    <i r="3">
      <x v="73"/>
    </i>
    <i r="3">
      <x v="74"/>
    </i>
    <i r="3">
      <x v="75"/>
    </i>
    <i r="3">
      <x v="76"/>
    </i>
    <i r="3">
      <x v="77"/>
    </i>
    <i r="3">
      <x v="78"/>
    </i>
    <i r="3">
      <x v="79"/>
    </i>
    <i r="3">
      <x v="80"/>
    </i>
    <i r="3">
      <x v="81"/>
    </i>
    <i r="3">
      <x v="82"/>
    </i>
    <i r="2">
      <x v="5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3">
      <x v="91"/>
    </i>
    <i r="3">
      <x v="92"/>
    </i>
    <i r="3">
      <x v="93"/>
    </i>
    <i r="3">
      <x v="94"/>
    </i>
    <i r="2">
      <x v="6"/>
    </i>
    <i r="3">
      <x v="95"/>
    </i>
    <i r="3">
      <x v="96"/>
    </i>
    <i r="3">
      <x v="97"/>
    </i>
    <i r="3">
      <x v="98"/>
    </i>
    <i r="3">
      <x v="99"/>
    </i>
    <i r="3">
      <x v="100"/>
    </i>
    <i r="3">
      <x v="101"/>
    </i>
    <i r="3">
      <x v="102"/>
    </i>
    <i r="3">
      <x v="103"/>
    </i>
    <i r="3">
      <x v="104"/>
    </i>
    <i r="3">
      <x v="105"/>
    </i>
    <i r="3">
      <x v="106"/>
    </i>
    <i r="3">
      <x v="107"/>
    </i>
    <i r="3">
      <x v="108"/>
    </i>
    <i r="1">
      <x v="3"/>
    </i>
    <i r="2">
      <x v="7"/>
    </i>
    <i r="3">
      <x v="109"/>
    </i>
    <i r="3">
      <x v="110"/>
    </i>
    <i r="3">
      <x v="111"/>
    </i>
    <i r="3">
      <x v="112"/>
    </i>
    <i r="3">
      <x v="113"/>
    </i>
    <i r="3">
      <x v="114"/>
    </i>
    <i r="3">
      <x v="115"/>
    </i>
    <i r="3">
      <x v="116"/>
    </i>
    <i r="3">
      <x v="117"/>
    </i>
    <i r="3">
      <x v="118"/>
    </i>
    <i t="grand">
      <x/>
    </i>
  </rowItems>
  <colItems count="1">
    <i/>
  </colItems>
  <dataFields count="1">
    <dataField name="Sum of Data Pemakaian" fld="1" baseField="0" baseItem="0"/>
  </dataFields>
  <formats count="4">
    <format dxfId="23">
      <pivotArea type="all" dataOnly="0" outline="0" fieldPosition="0"/>
    </format>
    <format dxfId="22">
      <pivotArea outline="0" collapsedLevelsAreSubtotals="1" fieldPosition="0"/>
    </format>
    <format dxfId="21">
      <pivotArea dataOnly="0" labelOnly="1" grandRow="1" outline="0" fieldPosition="0"/>
    </format>
    <format dxfId="2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0A672F-CF9C-4899-BA3E-9F7FC676946F}" name="PivotTable1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D3:AE148" firstHeaderRow="1" firstDataRow="1" firstDataCol="1"/>
  <pivotFields count="5">
    <pivotField axis="axisRow" numFmtId="14" showAll="0">
      <items count="126">
        <item x="0"/>
        <item m="1" x="124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145">
    <i>
      <x v="1"/>
    </i>
    <i r="1">
      <x v="3"/>
    </i>
    <i r="2">
      <x v="7"/>
    </i>
    <i r="3">
      <x/>
    </i>
    <i r="2">
      <x v="8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2">
      <x v="9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1">
      <x v="4"/>
    </i>
    <i r="2">
      <x v="10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2">
      <x v="11"/>
    </i>
    <i r="3">
      <x v="35"/>
    </i>
    <i r="3">
      <x v="36"/>
    </i>
    <i r="3">
      <x v="37"/>
    </i>
    <i r="3">
      <x v="38"/>
    </i>
    <i r="3">
      <x v="39"/>
    </i>
    <i r="3">
      <x v="40"/>
    </i>
    <i r="3">
      <x v="41"/>
    </i>
    <i r="3">
      <x v="42"/>
    </i>
    <i r="2">
      <x v="1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3">
      <x v="52"/>
    </i>
    <i>
      <x v="2"/>
    </i>
    <i r="1">
      <x v="1"/>
    </i>
    <i r="2">
      <x v="1"/>
    </i>
    <i r="3">
      <x v="53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2">
      <x v="2"/>
    </i>
    <i r="3">
      <x v="64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3">
      <x v="72"/>
    </i>
    <i r="3">
      <x v="73"/>
    </i>
    <i r="3">
      <x v="74"/>
    </i>
    <i r="2">
      <x v="3"/>
    </i>
    <i r="3">
      <x v="75"/>
    </i>
    <i r="3">
      <x v="76"/>
    </i>
    <i r="3">
      <x v="77"/>
    </i>
    <i r="3">
      <x v="78"/>
    </i>
    <i r="3">
      <x v="79"/>
    </i>
    <i r="3">
      <x v="80"/>
    </i>
    <i r="3">
      <x v="81"/>
    </i>
    <i r="3">
      <x v="82"/>
    </i>
    <i r="3">
      <x v="83"/>
    </i>
    <i r="1">
      <x v="2"/>
    </i>
    <i r="2">
      <x v="4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3">
      <x v="91"/>
    </i>
    <i r="2">
      <x v="5"/>
    </i>
    <i r="3">
      <x v="92"/>
    </i>
    <i r="3">
      <x v="93"/>
    </i>
    <i r="3">
      <x v="94"/>
    </i>
    <i r="3">
      <x v="95"/>
    </i>
    <i r="3">
      <x v="96"/>
    </i>
    <i r="3">
      <x v="97"/>
    </i>
    <i r="3">
      <x v="98"/>
    </i>
    <i r="3">
      <x v="99"/>
    </i>
    <i r="3">
      <x v="100"/>
    </i>
    <i r="3">
      <x v="101"/>
    </i>
    <i r="2">
      <x v="6"/>
    </i>
    <i r="3">
      <x v="102"/>
    </i>
    <i r="3">
      <x v="103"/>
    </i>
    <i r="3">
      <x v="104"/>
    </i>
    <i r="3">
      <x v="105"/>
    </i>
    <i r="3">
      <x v="106"/>
    </i>
    <i r="3">
      <x v="107"/>
    </i>
    <i r="3">
      <x v="108"/>
    </i>
    <i r="3">
      <x v="109"/>
    </i>
    <i r="3">
      <x v="110"/>
    </i>
    <i r="3">
      <x v="111"/>
    </i>
    <i r="3">
      <x v="112"/>
    </i>
    <i r="3">
      <x v="113"/>
    </i>
    <i r="1">
      <x v="3"/>
    </i>
    <i r="2">
      <x v="7"/>
    </i>
    <i r="3">
      <x v="114"/>
    </i>
    <i r="3">
      <x v="115"/>
    </i>
    <i r="3">
      <x v="116"/>
    </i>
    <i r="3">
      <x v="117"/>
    </i>
    <i r="3">
      <x v="118"/>
    </i>
    <i r="3">
      <x v="119"/>
    </i>
    <i r="3">
      <x v="120"/>
    </i>
    <i r="3">
      <x v="121"/>
    </i>
    <i r="3">
      <x v="122"/>
    </i>
    <i r="3">
      <x v="123"/>
    </i>
    <i r="3">
      <x v="124"/>
    </i>
    <i t="grand">
      <x/>
    </i>
  </rowItems>
  <colItems count="1">
    <i/>
  </colItems>
  <dataFields count="1">
    <dataField name="Sum of Data Pemakaian" fld="1" baseField="0" baseItem="0"/>
  </dataFields>
  <formats count="4">
    <format dxfId="27">
      <pivotArea type="all" dataOnly="0" outline="0" fieldPosition="0"/>
    </format>
    <format dxfId="26">
      <pivotArea outline="0" collapsedLevelsAreSubtotals="1" fieldPosition="0"/>
    </format>
    <format dxfId="25">
      <pivotArea dataOnly="0" labelOnly="1" grandRow="1" outline="0" fieldPosition="0"/>
    </format>
    <format dxfId="2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310B73-CAC0-425C-B25B-1E05001C1B80}" name="PivotTable7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R3:S136" firstHeaderRow="1" firstDataRow="1" firstDataCol="1"/>
  <pivotFields count="5">
    <pivotField axis="axisRow" numFmtId="14" showAll="0">
      <items count="1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4">
    <field x="4"/>
    <field x="3"/>
    <field x="2"/>
    <field x="0"/>
  </rowFields>
  <rowItems count="133">
    <i>
      <x v="1"/>
    </i>
    <i r="1">
      <x v="3"/>
    </i>
    <i r="2">
      <x v="7"/>
    </i>
    <i r="3">
      <x/>
    </i>
    <i r="2">
      <x v="8"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2">
      <x v="9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1">
      <x v="4"/>
    </i>
    <i r="2">
      <x v="10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2">
      <x v="11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 r="2">
      <x v="12"/>
    </i>
    <i r="3">
      <x v="39"/>
    </i>
    <i r="3">
      <x v="40"/>
    </i>
    <i r="3">
      <x v="41"/>
    </i>
    <i r="3">
      <x v="42"/>
    </i>
    <i r="3">
      <x v="43"/>
    </i>
    <i>
      <x v="2"/>
    </i>
    <i r="1">
      <x v="1"/>
    </i>
    <i r="2">
      <x v="1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2">
      <x v="2"/>
    </i>
    <i r="3">
      <x v="52"/>
    </i>
    <i r="3">
      <x v="53"/>
    </i>
    <i r="3">
      <x v="54"/>
    </i>
    <i r="3">
      <x v="55"/>
    </i>
    <i r="3">
      <x v="56"/>
    </i>
    <i r="3">
      <x v="57"/>
    </i>
    <i r="3">
      <x v="58"/>
    </i>
    <i r="2">
      <x v="3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67"/>
    </i>
    <i r="1">
      <x v="2"/>
    </i>
    <i r="2">
      <x v="4"/>
    </i>
    <i r="3">
      <x v="68"/>
    </i>
    <i r="3">
      <x v="69"/>
    </i>
    <i r="3">
      <x v="70"/>
    </i>
    <i r="3">
      <x v="71"/>
    </i>
    <i r="3">
      <x v="72"/>
    </i>
    <i r="3">
      <x v="73"/>
    </i>
    <i r="3">
      <x v="74"/>
    </i>
    <i r="3">
      <x v="75"/>
    </i>
    <i r="3">
      <x v="76"/>
    </i>
    <i r="2">
      <x v="5"/>
    </i>
    <i r="3">
      <x v="77"/>
    </i>
    <i r="3">
      <x v="78"/>
    </i>
    <i r="3">
      <x v="79"/>
    </i>
    <i r="3">
      <x v="80"/>
    </i>
    <i r="3">
      <x v="81"/>
    </i>
    <i r="3">
      <x v="82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2">
      <x v="6"/>
    </i>
    <i r="3">
      <x v="90"/>
    </i>
    <i r="3">
      <x v="91"/>
    </i>
    <i r="3">
      <x v="92"/>
    </i>
    <i r="3">
      <x v="93"/>
    </i>
    <i r="3">
      <x v="94"/>
    </i>
    <i r="3">
      <x v="95"/>
    </i>
    <i r="3">
      <x v="96"/>
    </i>
    <i r="3">
      <x v="97"/>
    </i>
    <i r="3">
      <x v="98"/>
    </i>
    <i r="3">
      <x v="99"/>
    </i>
    <i r="3">
      <x v="100"/>
    </i>
    <i r="3">
      <x v="101"/>
    </i>
    <i r="3">
      <x v="102"/>
    </i>
    <i r="1">
      <x v="3"/>
    </i>
    <i r="2">
      <x v="7"/>
    </i>
    <i r="3">
      <x v="103"/>
    </i>
    <i r="3">
      <x v="104"/>
    </i>
    <i r="3">
      <x v="105"/>
    </i>
    <i r="3">
      <x v="106"/>
    </i>
    <i r="3">
      <x v="107"/>
    </i>
    <i r="3">
      <x v="108"/>
    </i>
    <i r="3">
      <x v="109"/>
    </i>
    <i r="3">
      <x v="110"/>
    </i>
    <i r="3">
      <x v="111"/>
    </i>
    <i t="grand">
      <x/>
    </i>
  </rowItems>
  <colItems count="1">
    <i/>
  </colItems>
  <dataFields count="1">
    <dataField name="Sum of Data Pemakaian" fld="1" baseField="0" baseItem="0"/>
  </dataFields>
  <formats count="4">
    <format dxfId="31">
      <pivotArea type="all" dataOnly="0" outline="0" fieldPosition="0"/>
    </format>
    <format dxfId="30">
      <pivotArea outline="0" collapsedLevelsAreSubtotals="1" fieldPosition="0"/>
    </format>
    <format dxfId="29">
      <pivotArea dataOnly="0" labelOnly="1" grandRow="1" outline="0" fieldPosition="0"/>
    </format>
    <format dxfId="2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35838A-210F-45E2-BC20-8C7454C70810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5" firstHeaderRow="1" firstDataRow="1" firstDataCol="1"/>
  <pivotFields count="5">
    <pivotField axis="axisRow" numFmtId="14" showAl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2">
    <field x="2"/>
    <field x="0"/>
  </rowFields>
  <rowItems count="92">
    <i>
      <x v="1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2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>
      <x v="3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>
      <x v="4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>
      <x v="5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>
      <x v="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>
      <x v="7"/>
    </i>
    <i r="1">
      <x/>
    </i>
    <i r="1">
      <x v="74"/>
    </i>
    <i r="1">
      <x v="75"/>
    </i>
    <i r="1">
      <x v="76"/>
    </i>
    <i r="1">
      <x v="77"/>
    </i>
    <i r="1">
      <x v="78"/>
    </i>
    <i>
      <x v="8"/>
    </i>
    <i r="1">
      <x v="1"/>
    </i>
    <i r="1">
      <x v="2"/>
    </i>
    <i r="1">
      <x v="3"/>
    </i>
    <i r="1">
      <x v="4"/>
    </i>
    <i r="1">
      <x v="5"/>
    </i>
    <i>
      <x v="9"/>
    </i>
    <i r="1">
      <x v="6"/>
    </i>
    <i r="1">
      <x v="7"/>
    </i>
    <i r="1">
      <x v="8"/>
    </i>
    <i r="1">
      <x v="9"/>
    </i>
    <i>
      <x v="10"/>
    </i>
    <i r="1">
      <x v="10"/>
    </i>
    <i r="1">
      <x v="11"/>
    </i>
    <i r="1">
      <x v="12"/>
    </i>
    <i r="1">
      <x v="13"/>
    </i>
    <i r="1">
      <x v="14"/>
    </i>
    <i r="1">
      <x v="15"/>
    </i>
    <i>
      <x v="11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1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grand">
      <x/>
    </i>
  </rowItems>
  <colItems count="1">
    <i/>
  </colItems>
  <dataFields count="1">
    <dataField name="Sum of Data Pemakaian" fld="1" baseField="0" baseItem="0"/>
  </dataFields>
  <formats count="4">
    <format dxfId="35">
      <pivotArea type="all" dataOnly="0" outline="0" fieldPosition="0"/>
    </format>
    <format dxfId="34">
      <pivotArea outline="0" collapsedLevelsAreSubtotals="1" fieldPosition="0"/>
    </format>
    <format dxfId="33">
      <pivotArea dataOnly="0" labelOnly="1" grandRow="1" outline="0" fieldPosition="0"/>
    </format>
    <format dxfId="3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D039-CD0C-4FAC-95B6-D47DF0B91F18}">
  <dimension ref="A1:IR1048576"/>
  <sheetViews>
    <sheetView tabSelected="1" zoomScale="83" workbookViewId="0">
      <selection activeCell="P18" sqref="P18"/>
    </sheetView>
  </sheetViews>
  <sheetFormatPr defaultRowHeight="14.5" x14ac:dyDescent="0.35"/>
  <cols>
    <col min="1" max="1" width="10.453125" bestFit="1" customWidth="1"/>
    <col min="5" max="5" width="10.453125" bestFit="1" customWidth="1"/>
    <col min="8" max="8" width="10.453125" bestFit="1" customWidth="1"/>
    <col min="11" max="11" width="14.1796875" bestFit="1" customWidth="1"/>
    <col min="14" max="14" width="10.453125" bestFit="1" customWidth="1"/>
    <col min="17" max="17" width="10.6328125" bestFit="1" customWidth="1"/>
    <col min="20" max="20" width="10.453125" bestFit="1" customWidth="1"/>
    <col min="23" max="23" width="10.453125" bestFit="1" customWidth="1"/>
    <col min="26" max="26" width="10.453125" bestFit="1" customWidth="1"/>
    <col min="29" max="29" width="10.453125" bestFit="1" customWidth="1"/>
    <col min="32" max="32" width="11.7265625" bestFit="1" customWidth="1"/>
    <col min="35" max="35" width="10.453125" bestFit="1" customWidth="1"/>
    <col min="38" max="38" width="10.453125" bestFit="1" customWidth="1"/>
    <col min="41" max="41" width="10.453125" bestFit="1" customWidth="1"/>
    <col min="44" max="44" width="10.453125" bestFit="1" customWidth="1"/>
    <col min="47" max="47" width="10.453125" bestFit="1" customWidth="1"/>
    <col min="50" max="50" width="10.453125" bestFit="1" customWidth="1"/>
    <col min="53" max="53" width="10.453125" bestFit="1" customWidth="1"/>
    <col min="56" max="56" width="11.54296875" bestFit="1" customWidth="1"/>
    <col min="59" max="59" width="10.453125" bestFit="1" customWidth="1"/>
    <col min="62" max="62" width="10.453125" bestFit="1" customWidth="1"/>
    <col min="65" max="65" width="10.54296875" bestFit="1" customWidth="1"/>
    <col min="68" max="68" width="10.453125" bestFit="1" customWidth="1"/>
    <col min="71" max="71" width="10.453125" bestFit="1" customWidth="1"/>
    <col min="74" max="74" width="10.453125" bestFit="1" customWidth="1"/>
    <col min="77" max="77" width="10.453125" bestFit="1" customWidth="1"/>
    <col min="80" max="80" width="11.453125" bestFit="1" customWidth="1"/>
    <col min="83" max="83" width="10.453125" bestFit="1" customWidth="1"/>
    <col min="86" max="86" width="10.453125" bestFit="1" customWidth="1"/>
    <col min="89" max="89" width="14.6328125" bestFit="1" customWidth="1"/>
    <col min="92" max="92" width="10.453125" bestFit="1" customWidth="1"/>
    <col min="95" max="95" width="10.453125" bestFit="1" customWidth="1"/>
    <col min="98" max="98" width="10.453125" bestFit="1" customWidth="1"/>
    <col min="101" max="101" width="10.453125" bestFit="1" customWidth="1"/>
    <col min="104" max="104" width="10.453125" bestFit="1" customWidth="1"/>
    <col min="107" max="107" width="10.453125" bestFit="1" customWidth="1"/>
    <col min="110" max="110" width="19" bestFit="1" customWidth="1"/>
    <col min="113" max="113" width="10.453125" bestFit="1" customWidth="1"/>
    <col min="116" max="116" width="10.453125" bestFit="1" customWidth="1"/>
    <col min="119" max="119" width="11" bestFit="1" customWidth="1"/>
    <col min="122" max="122" width="10.453125" bestFit="1" customWidth="1"/>
    <col min="125" max="125" width="10.453125" bestFit="1" customWidth="1"/>
    <col min="128" max="128" width="10.453125" bestFit="1" customWidth="1"/>
    <col min="131" max="131" width="10.453125" bestFit="1" customWidth="1"/>
    <col min="134" max="134" width="10.453125" bestFit="1" customWidth="1"/>
    <col min="137" max="137" width="10.453125" bestFit="1" customWidth="1"/>
    <col min="140" max="140" width="10.453125" bestFit="1" customWidth="1"/>
    <col min="143" max="143" width="10.453125" bestFit="1" customWidth="1"/>
    <col min="146" max="146" width="14.54296875" bestFit="1" customWidth="1"/>
    <col min="149" max="149" width="10.453125" bestFit="1" customWidth="1"/>
    <col min="152" max="152" width="10.453125" bestFit="1" customWidth="1"/>
    <col min="155" max="155" width="10.453125" bestFit="1" customWidth="1"/>
    <col min="158" max="158" width="10.453125" bestFit="1" customWidth="1"/>
    <col min="161" max="161" width="12.453125" bestFit="1" customWidth="1"/>
    <col min="164" max="164" width="11.54296875" bestFit="1" customWidth="1"/>
    <col min="167" max="167" width="10.453125" bestFit="1" customWidth="1"/>
    <col min="170" max="170" width="10.453125" bestFit="1" customWidth="1"/>
    <col min="173" max="173" width="10.453125" bestFit="1" customWidth="1"/>
    <col min="176" max="176" width="10.453125" bestFit="1" customWidth="1"/>
    <col min="179" max="179" width="10.453125" bestFit="1" customWidth="1"/>
    <col min="182" max="182" width="11.08984375" bestFit="1" customWidth="1"/>
    <col min="185" max="185" width="10.453125" bestFit="1" customWidth="1"/>
    <col min="188" max="188" width="10.453125" bestFit="1" customWidth="1"/>
    <col min="191" max="191" width="10.453125" bestFit="1" customWidth="1"/>
    <col min="194" max="194" width="10.453125" bestFit="1" customWidth="1"/>
    <col min="197" max="197" width="10.453125" bestFit="1" customWidth="1"/>
    <col min="200" max="200" width="10.453125" bestFit="1" customWidth="1"/>
    <col min="203" max="203" width="10.453125" bestFit="1" customWidth="1"/>
    <col min="206" max="206" width="10.453125" bestFit="1" customWidth="1"/>
    <col min="209" max="209" width="10.453125" bestFit="1" customWidth="1"/>
    <col min="212" max="212" width="10.453125" bestFit="1" customWidth="1"/>
    <col min="215" max="215" width="10.453125" bestFit="1" customWidth="1"/>
    <col min="218" max="218" width="10.453125" bestFit="1" customWidth="1"/>
    <col min="221" max="221" width="10.453125" bestFit="1" customWidth="1"/>
    <col min="224" max="224" width="10.453125" bestFit="1" customWidth="1"/>
    <col min="227" max="227" width="10.453125" bestFit="1" customWidth="1"/>
    <col min="230" max="230" width="10.453125" bestFit="1" customWidth="1"/>
    <col min="233" max="233" width="10.453125" bestFit="1" customWidth="1"/>
    <col min="236" max="236" width="10.453125" bestFit="1" customWidth="1"/>
    <col min="239" max="239" width="10.453125" bestFit="1" customWidth="1"/>
    <col min="242" max="242" width="10.453125" bestFit="1" customWidth="1"/>
    <col min="245" max="245" width="10.453125" bestFit="1" customWidth="1"/>
    <col min="248" max="248" width="10.81640625" bestFit="1" customWidth="1"/>
    <col min="251" max="251" width="10.453125" bestFit="1" customWidth="1"/>
  </cols>
  <sheetData>
    <row r="1" spans="1:252" x14ac:dyDescent="0.35">
      <c r="A1" t="s">
        <v>0</v>
      </c>
      <c r="E1" t="s">
        <v>1</v>
      </c>
      <c r="H1" t="s">
        <v>2</v>
      </c>
      <c r="K1" t="s">
        <v>3</v>
      </c>
      <c r="N1" t="s">
        <v>4</v>
      </c>
      <c r="Q1" t="s">
        <v>5</v>
      </c>
      <c r="T1" t="s">
        <v>6</v>
      </c>
      <c r="W1" t="s">
        <v>7</v>
      </c>
      <c r="Z1" t="s">
        <v>8</v>
      </c>
      <c r="AC1" t="s">
        <v>9</v>
      </c>
      <c r="AF1" t="s">
        <v>10</v>
      </c>
      <c r="AI1" t="s">
        <v>11</v>
      </c>
      <c r="AL1" t="s">
        <v>12</v>
      </c>
      <c r="AO1" t="s">
        <v>13</v>
      </c>
      <c r="AR1" t="s">
        <v>14</v>
      </c>
      <c r="AU1" t="s">
        <v>15</v>
      </c>
      <c r="AX1" t="s">
        <v>16</v>
      </c>
      <c r="BA1" t="s">
        <v>17</v>
      </c>
      <c r="BD1" t="s">
        <v>18</v>
      </c>
      <c r="BG1" t="s">
        <v>19</v>
      </c>
      <c r="BJ1" t="s">
        <v>20</v>
      </c>
      <c r="BM1" t="s">
        <v>21</v>
      </c>
      <c r="BP1" t="s">
        <v>22</v>
      </c>
      <c r="BS1" t="s">
        <v>23</v>
      </c>
      <c r="BV1" t="s">
        <v>24</v>
      </c>
      <c r="BY1" t="s">
        <v>25</v>
      </c>
      <c r="CB1" t="s">
        <v>26</v>
      </c>
      <c r="CE1" t="s">
        <v>27</v>
      </c>
      <c r="CH1" t="s">
        <v>28</v>
      </c>
      <c r="CK1" t="s">
        <v>29</v>
      </c>
      <c r="CN1" t="s">
        <v>30</v>
      </c>
      <c r="CQ1" t="s">
        <v>31</v>
      </c>
      <c r="CT1" t="s">
        <v>32</v>
      </c>
      <c r="CW1" t="s">
        <v>33</v>
      </c>
      <c r="CZ1" t="s">
        <v>34</v>
      </c>
      <c r="DC1" t="s">
        <v>35</v>
      </c>
      <c r="DF1" t="s">
        <v>36</v>
      </c>
      <c r="DI1" t="s">
        <v>37</v>
      </c>
      <c r="DL1" t="s">
        <v>38</v>
      </c>
      <c r="DO1" t="s">
        <v>39</v>
      </c>
      <c r="DR1" t="s">
        <v>40</v>
      </c>
      <c r="DU1" t="s">
        <v>41</v>
      </c>
      <c r="DX1" t="s">
        <v>42</v>
      </c>
      <c r="EA1" s="4" t="s">
        <v>43</v>
      </c>
      <c r="ED1" s="4" t="s">
        <v>44</v>
      </c>
      <c r="EG1" s="4" t="s">
        <v>45</v>
      </c>
      <c r="EJ1" s="4" t="s">
        <v>46</v>
      </c>
      <c r="EM1" t="s">
        <v>47</v>
      </c>
      <c r="EP1" s="4" t="s">
        <v>48</v>
      </c>
      <c r="ES1" s="4" t="s">
        <v>49</v>
      </c>
      <c r="EV1" t="s">
        <v>50</v>
      </c>
      <c r="EY1" s="4" t="s">
        <v>51</v>
      </c>
      <c r="FB1" t="s">
        <v>52</v>
      </c>
      <c r="FE1" s="4" t="s">
        <v>53</v>
      </c>
      <c r="FH1" s="4" t="s">
        <v>54</v>
      </c>
      <c r="FK1" s="4" t="s">
        <v>55</v>
      </c>
      <c r="FN1" t="s">
        <v>56</v>
      </c>
      <c r="FQ1" t="s">
        <v>57</v>
      </c>
      <c r="FT1" s="4" t="s">
        <v>58</v>
      </c>
      <c r="FW1" t="s">
        <v>59</v>
      </c>
      <c r="FZ1" t="s">
        <v>60</v>
      </c>
      <c r="GC1" t="s">
        <v>61</v>
      </c>
      <c r="GF1" t="s">
        <v>62</v>
      </c>
      <c r="GI1" s="4" t="s">
        <v>63</v>
      </c>
      <c r="GL1" s="4" t="s">
        <v>64</v>
      </c>
      <c r="GO1" t="s">
        <v>65</v>
      </c>
      <c r="GR1" s="4" t="s">
        <v>66</v>
      </c>
      <c r="GU1" s="4" t="s">
        <v>67</v>
      </c>
      <c r="GX1" t="s">
        <v>68</v>
      </c>
      <c r="HA1" t="s">
        <v>69</v>
      </c>
      <c r="HD1" t="s">
        <v>70</v>
      </c>
      <c r="HG1" s="4" t="s">
        <v>71</v>
      </c>
      <c r="HJ1" s="4" t="s">
        <v>72</v>
      </c>
      <c r="HM1" s="4" t="s">
        <v>73</v>
      </c>
      <c r="HP1" s="4" t="s">
        <v>74</v>
      </c>
      <c r="HS1" s="4" t="s">
        <v>75</v>
      </c>
      <c r="HV1" s="4" t="s">
        <v>76</v>
      </c>
      <c r="HY1" s="4" t="s">
        <v>77</v>
      </c>
      <c r="IB1" s="4" t="s">
        <v>79</v>
      </c>
      <c r="IE1" s="4" t="s">
        <v>80</v>
      </c>
      <c r="IH1" s="4" t="s">
        <v>81</v>
      </c>
      <c r="IK1" s="4" t="s">
        <v>82</v>
      </c>
      <c r="IN1" t="s">
        <v>83</v>
      </c>
      <c r="IQ1" s="4" t="s">
        <v>84</v>
      </c>
    </row>
    <row r="2" spans="1:252" x14ac:dyDescent="0.35">
      <c r="A2" s="1">
        <v>45146</v>
      </c>
      <c r="B2">
        <v>1.6</v>
      </c>
      <c r="E2" s="2">
        <v>45139</v>
      </c>
      <c r="F2">
        <v>4.5999999999999996</v>
      </c>
      <c r="H2" s="1">
        <v>45143</v>
      </c>
      <c r="I2">
        <v>1.3</v>
      </c>
      <c r="K2" s="1">
        <v>45139</v>
      </c>
      <c r="L2">
        <v>1.3</v>
      </c>
      <c r="N2" s="1">
        <v>45137</v>
      </c>
      <c r="O2">
        <v>5.4</v>
      </c>
      <c r="Q2" s="1">
        <v>45140</v>
      </c>
      <c r="R2">
        <v>4.9000000000000004</v>
      </c>
      <c r="T2" s="1">
        <v>45140</v>
      </c>
      <c r="U2">
        <v>7.6</v>
      </c>
      <c r="W2" s="1">
        <v>45148</v>
      </c>
      <c r="X2">
        <v>0.8</v>
      </c>
      <c r="Z2" s="1">
        <v>45145</v>
      </c>
      <c r="AA2">
        <v>20</v>
      </c>
      <c r="AC2" s="2">
        <v>45146</v>
      </c>
      <c r="AD2">
        <v>8.6</v>
      </c>
      <c r="AF2" s="1">
        <v>45138</v>
      </c>
      <c r="AG2">
        <v>6.6</v>
      </c>
      <c r="AI2" s="3">
        <v>45138</v>
      </c>
      <c r="AJ2">
        <v>4.2</v>
      </c>
      <c r="AL2" s="1">
        <v>45140</v>
      </c>
      <c r="AM2">
        <v>7.8</v>
      </c>
      <c r="AO2" s="1">
        <v>45154</v>
      </c>
      <c r="AP2">
        <v>4.5999999999999996</v>
      </c>
      <c r="AR2" s="1">
        <v>45137</v>
      </c>
      <c r="AS2">
        <v>3</v>
      </c>
      <c r="AU2" s="1">
        <v>45148</v>
      </c>
      <c r="AV2">
        <v>1.2</v>
      </c>
      <c r="AX2" s="1">
        <v>45148</v>
      </c>
      <c r="AY2">
        <v>1.5</v>
      </c>
      <c r="BA2" s="1">
        <v>45154</v>
      </c>
      <c r="BB2">
        <v>4.5999999999999996</v>
      </c>
      <c r="BD2" s="1">
        <v>45139</v>
      </c>
      <c r="BE2">
        <v>3</v>
      </c>
      <c r="BG2" s="1">
        <v>45137</v>
      </c>
      <c r="BH2">
        <v>4</v>
      </c>
      <c r="BJ2" s="1">
        <v>45139</v>
      </c>
      <c r="BK2">
        <v>6.5</v>
      </c>
      <c r="BM2" s="1">
        <v>45139</v>
      </c>
      <c r="BN2">
        <v>3.2</v>
      </c>
      <c r="BP2" s="1">
        <v>45138</v>
      </c>
      <c r="BQ2">
        <v>2.4</v>
      </c>
      <c r="BS2" s="1">
        <v>45139</v>
      </c>
      <c r="BT2">
        <v>4.5999999999999996</v>
      </c>
      <c r="BV2" s="1">
        <v>45154</v>
      </c>
      <c r="BW2">
        <v>3</v>
      </c>
      <c r="BY2" s="1">
        <v>45162</v>
      </c>
      <c r="BZ2">
        <v>3</v>
      </c>
      <c r="CB2" s="1">
        <v>45138</v>
      </c>
      <c r="CC2">
        <v>1.6</v>
      </c>
      <c r="CE2" s="1">
        <v>45214</v>
      </c>
      <c r="CF2">
        <v>1</v>
      </c>
      <c r="CH2" s="1">
        <v>45138</v>
      </c>
      <c r="CI2">
        <v>1.6</v>
      </c>
      <c r="CK2" s="1">
        <v>45138</v>
      </c>
      <c r="CL2">
        <v>1.6</v>
      </c>
      <c r="CN2" s="1">
        <v>45137</v>
      </c>
      <c r="CO2">
        <v>2.2000000000000002</v>
      </c>
      <c r="CQ2" s="1">
        <v>45138</v>
      </c>
      <c r="CR2">
        <v>3.2</v>
      </c>
      <c r="CT2" s="1">
        <v>45139</v>
      </c>
      <c r="CU2">
        <v>5.5</v>
      </c>
      <c r="CW2" s="1">
        <v>45148</v>
      </c>
      <c r="CX2">
        <v>0.8</v>
      </c>
      <c r="CZ2" s="1">
        <v>45143</v>
      </c>
      <c r="DA2">
        <v>3.3</v>
      </c>
      <c r="DC2" s="1">
        <v>45139</v>
      </c>
      <c r="DD2">
        <v>6</v>
      </c>
      <c r="DF2" s="1">
        <v>45139</v>
      </c>
      <c r="DG2">
        <v>4.5999999999999996</v>
      </c>
      <c r="DI2" s="1">
        <v>45139</v>
      </c>
      <c r="DJ2">
        <v>3</v>
      </c>
      <c r="DL2" s="1">
        <v>45146</v>
      </c>
      <c r="DM2">
        <v>2.7</v>
      </c>
      <c r="DO2" s="1">
        <v>45139</v>
      </c>
      <c r="DP2">
        <v>4.5999999999999996</v>
      </c>
      <c r="DR2" s="1">
        <v>45138</v>
      </c>
      <c r="DS2">
        <v>3.2</v>
      </c>
      <c r="DU2" s="1">
        <v>45139</v>
      </c>
      <c r="DV2">
        <v>4.5999999999999996</v>
      </c>
      <c r="DX2" s="1">
        <v>45137</v>
      </c>
      <c r="DY2">
        <v>3.2</v>
      </c>
      <c r="EA2" s="1">
        <v>45142</v>
      </c>
      <c r="EB2">
        <v>2</v>
      </c>
      <c r="ED2" s="1">
        <v>45188</v>
      </c>
      <c r="EE2">
        <v>3</v>
      </c>
      <c r="EG2" s="1">
        <v>45146</v>
      </c>
      <c r="EH2">
        <v>2.5</v>
      </c>
      <c r="EJ2" s="1">
        <v>45139</v>
      </c>
      <c r="EK2">
        <v>5.5</v>
      </c>
      <c r="EM2" s="1">
        <v>45143</v>
      </c>
      <c r="EN2">
        <v>12</v>
      </c>
      <c r="EP2" s="1">
        <v>45138</v>
      </c>
      <c r="EQ2">
        <v>7.6</v>
      </c>
      <c r="ES2" s="1">
        <v>45138</v>
      </c>
      <c r="ET2">
        <v>6</v>
      </c>
      <c r="EV2" s="1">
        <v>45139</v>
      </c>
      <c r="EW2">
        <v>6</v>
      </c>
      <c r="EY2" s="1">
        <v>45139</v>
      </c>
      <c r="EZ2">
        <v>1</v>
      </c>
      <c r="FB2" s="1">
        <v>45137</v>
      </c>
      <c r="FC2">
        <v>2.2999999999999998</v>
      </c>
      <c r="FE2" s="1">
        <v>45139</v>
      </c>
      <c r="FF2">
        <v>8</v>
      </c>
      <c r="FH2" s="1">
        <v>45139</v>
      </c>
      <c r="FI2">
        <v>8</v>
      </c>
      <c r="FK2" s="1">
        <v>45137</v>
      </c>
      <c r="FL2">
        <v>6</v>
      </c>
      <c r="FN2" s="1">
        <v>45137</v>
      </c>
      <c r="FO2">
        <v>6</v>
      </c>
      <c r="FQ2" s="1">
        <v>45139</v>
      </c>
      <c r="FR2">
        <v>3</v>
      </c>
      <c r="FT2" s="1">
        <v>45138</v>
      </c>
      <c r="FU2">
        <v>2.4</v>
      </c>
      <c r="FW2" s="1">
        <v>45137</v>
      </c>
      <c r="FX2">
        <v>12</v>
      </c>
      <c r="FZ2" s="1">
        <v>45137</v>
      </c>
      <c r="GA2">
        <v>10.7</v>
      </c>
      <c r="GC2" s="1">
        <v>45140</v>
      </c>
      <c r="GD2">
        <v>9.8000000000000007</v>
      </c>
      <c r="GF2" s="1">
        <v>45154</v>
      </c>
      <c r="GG2">
        <v>3</v>
      </c>
      <c r="GI2" s="1">
        <v>45147</v>
      </c>
      <c r="GJ2">
        <v>4.5</v>
      </c>
      <c r="GL2" s="1">
        <v>45138</v>
      </c>
      <c r="GM2">
        <v>6</v>
      </c>
      <c r="GO2" s="1">
        <v>45145</v>
      </c>
      <c r="GP2">
        <v>3.9</v>
      </c>
      <c r="GR2" s="1">
        <v>45145</v>
      </c>
      <c r="GS2">
        <v>5</v>
      </c>
      <c r="GU2" s="1">
        <v>45146</v>
      </c>
      <c r="GV2">
        <v>5</v>
      </c>
      <c r="GX2" s="1">
        <v>45138</v>
      </c>
      <c r="GY2">
        <v>11</v>
      </c>
      <c r="HA2" s="1">
        <v>45145</v>
      </c>
      <c r="HB2">
        <v>19.2</v>
      </c>
      <c r="HD2" s="1">
        <v>45143</v>
      </c>
      <c r="HE2">
        <v>6.5</v>
      </c>
      <c r="HG2" s="1">
        <v>45140</v>
      </c>
      <c r="HH2">
        <v>4.5999999999999996</v>
      </c>
      <c r="HJ2" s="1">
        <v>45139</v>
      </c>
      <c r="HK2">
        <v>5.9</v>
      </c>
      <c r="HM2" s="1">
        <v>45141</v>
      </c>
      <c r="HN2">
        <v>3.1</v>
      </c>
      <c r="HP2" s="1">
        <v>45139</v>
      </c>
      <c r="HQ2">
        <v>1.6</v>
      </c>
      <c r="HS2" s="1">
        <v>45502</v>
      </c>
      <c r="HT2">
        <v>4.5</v>
      </c>
      <c r="HV2" s="1">
        <v>45173</v>
      </c>
      <c r="HW2">
        <v>4.5</v>
      </c>
      <c r="HY2" s="1">
        <v>45140</v>
      </c>
      <c r="HZ2">
        <v>4.5</v>
      </c>
      <c r="IB2" s="1">
        <v>45190</v>
      </c>
      <c r="IC2">
        <v>6.75</v>
      </c>
      <c r="IE2" s="1">
        <v>45149</v>
      </c>
      <c r="IF2">
        <v>1</v>
      </c>
      <c r="IH2" s="1">
        <v>45138</v>
      </c>
      <c r="II2">
        <v>3</v>
      </c>
      <c r="IK2" s="1">
        <v>45139</v>
      </c>
      <c r="IL2">
        <v>4</v>
      </c>
      <c r="IN2" s="1">
        <v>45139</v>
      </c>
      <c r="IO2">
        <v>6</v>
      </c>
      <c r="IQ2" s="1">
        <v>45139</v>
      </c>
      <c r="IR2">
        <v>1</v>
      </c>
    </row>
    <row r="3" spans="1:252" x14ac:dyDescent="0.35">
      <c r="A3" s="1">
        <v>45148</v>
      </c>
      <c r="B3">
        <v>0.8</v>
      </c>
      <c r="E3" s="2">
        <v>45146</v>
      </c>
      <c r="F3">
        <v>4</v>
      </c>
      <c r="H3" s="1">
        <v>45147</v>
      </c>
      <c r="I3">
        <v>4.5999999999999996</v>
      </c>
      <c r="K3" s="1">
        <v>45154</v>
      </c>
      <c r="L3">
        <v>2</v>
      </c>
      <c r="N3" s="1">
        <v>45147</v>
      </c>
      <c r="O3">
        <v>4.5999999999999996</v>
      </c>
      <c r="Q3" s="1">
        <v>45474</v>
      </c>
      <c r="R3">
        <v>4.5999999999999996</v>
      </c>
      <c r="T3" s="1">
        <v>45143</v>
      </c>
      <c r="U3">
        <v>6.2</v>
      </c>
      <c r="W3" s="1">
        <v>45152</v>
      </c>
      <c r="X3">
        <v>3.2</v>
      </c>
      <c r="Z3" s="1">
        <v>45157</v>
      </c>
      <c r="AA3">
        <v>10</v>
      </c>
      <c r="AC3" s="2">
        <v>45160</v>
      </c>
      <c r="AD3">
        <v>3</v>
      </c>
      <c r="AF3" s="1">
        <v>45160</v>
      </c>
      <c r="AG3">
        <v>1.6</v>
      </c>
      <c r="AI3" s="3">
        <v>45145</v>
      </c>
      <c r="AJ3">
        <v>9.1999999999999993</v>
      </c>
      <c r="AL3" s="1">
        <v>45156</v>
      </c>
      <c r="AM3">
        <v>5.6</v>
      </c>
      <c r="AO3" s="1">
        <v>45162</v>
      </c>
      <c r="AP3">
        <v>4.5999999999999996</v>
      </c>
      <c r="AR3" s="1">
        <v>45140</v>
      </c>
      <c r="AS3">
        <v>3</v>
      </c>
      <c r="AU3" s="1">
        <v>45152</v>
      </c>
      <c r="AV3">
        <v>4.8</v>
      </c>
      <c r="AX3" s="1">
        <v>45152</v>
      </c>
      <c r="AY3">
        <v>6</v>
      </c>
      <c r="BA3" s="1">
        <v>45162</v>
      </c>
      <c r="BB3">
        <v>5.0999999999999996</v>
      </c>
      <c r="BD3" s="1">
        <v>45474</v>
      </c>
      <c r="BE3">
        <v>1.6</v>
      </c>
      <c r="BG3" s="1">
        <v>45139</v>
      </c>
      <c r="BH3">
        <v>1.6</v>
      </c>
      <c r="BJ3" s="1">
        <v>45187</v>
      </c>
      <c r="BK3">
        <v>9</v>
      </c>
      <c r="BM3" s="1">
        <v>45140</v>
      </c>
      <c r="BN3">
        <v>6.2</v>
      </c>
      <c r="BP3" s="1">
        <v>45140</v>
      </c>
      <c r="BQ3">
        <v>4.2</v>
      </c>
      <c r="BS3" s="1">
        <v>45146</v>
      </c>
      <c r="BT3">
        <v>4.3</v>
      </c>
      <c r="BV3" s="1">
        <v>45156</v>
      </c>
      <c r="BW3">
        <v>6.9</v>
      </c>
      <c r="BY3" s="1">
        <v>45176</v>
      </c>
      <c r="BZ3">
        <v>3</v>
      </c>
      <c r="CB3" s="1">
        <v>45146</v>
      </c>
      <c r="CC3">
        <v>3</v>
      </c>
      <c r="CE3" s="1">
        <v>45408</v>
      </c>
      <c r="CF3">
        <v>3</v>
      </c>
      <c r="CH3" s="1">
        <v>45140</v>
      </c>
      <c r="CI3">
        <v>5.4</v>
      </c>
      <c r="CK3" s="1">
        <v>45139</v>
      </c>
      <c r="CL3">
        <v>8.8000000000000007</v>
      </c>
      <c r="CN3" s="1">
        <v>45313</v>
      </c>
      <c r="CO3">
        <v>4.5999999999999996</v>
      </c>
      <c r="CQ3" s="1">
        <v>45143</v>
      </c>
      <c r="CR3">
        <v>6</v>
      </c>
      <c r="CT3" s="1">
        <v>45140</v>
      </c>
      <c r="CU3">
        <v>3</v>
      </c>
      <c r="CW3" s="1">
        <v>45152</v>
      </c>
      <c r="CX3">
        <v>3.2</v>
      </c>
      <c r="CZ3" s="1">
        <v>45408</v>
      </c>
      <c r="DA3">
        <v>2.4</v>
      </c>
      <c r="DC3" s="1">
        <v>45141</v>
      </c>
      <c r="DD3">
        <v>3</v>
      </c>
      <c r="DF3" s="1">
        <v>45145</v>
      </c>
      <c r="DG3">
        <v>6.9</v>
      </c>
      <c r="DI3" s="1">
        <v>45224</v>
      </c>
      <c r="DJ3">
        <v>0.5</v>
      </c>
      <c r="DL3" s="1">
        <v>45154</v>
      </c>
      <c r="DM3">
        <v>5</v>
      </c>
      <c r="DO3" s="1">
        <v>45143</v>
      </c>
      <c r="DP3">
        <v>4.5999999999999996</v>
      </c>
      <c r="DR3" s="1">
        <v>45139</v>
      </c>
      <c r="DS3">
        <v>3.2</v>
      </c>
      <c r="DU3" s="1">
        <v>45140</v>
      </c>
      <c r="DV3">
        <v>5.9</v>
      </c>
      <c r="DX3" s="1">
        <v>45139</v>
      </c>
      <c r="DY3">
        <v>5</v>
      </c>
      <c r="EA3" s="1">
        <v>45146</v>
      </c>
      <c r="EB3">
        <v>4.5</v>
      </c>
      <c r="ED3" s="1">
        <v>45351</v>
      </c>
      <c r="EE3">
        <v>3</v>
      </c>
      <c r="EG3" s="1">
        <v>45154</v>
      </c>
      <c r="EH3">
        <v>3</v>
      </c>
      <c r="EJ3" s="1">
        <v>45143</v>
      </c>
      <c r="EK3">
        <v>3</v>
      </c>
      <c r="EM3" s="1">
        <v>45146</v>
      </c>
      <c r="EN3">
        <v>20</v>
      </c>
      <c r="EP3" s="1">
        <v>45141</v>
      </c>
      <c r="EQ3">
        <v>7.6</v>
      </c>
      <c r="ES3" s="1">
        <v>45139</v>
      </c>
      <c r="ET3">
        <v>3</v>
      </c>
      <c r="EV3" s="1">
        <v>45143</v>
      </c>
      <c r="EW3">
        <v>3</v>
      </c>
      <c r="EY3" s="1">
        <v>45141</v>
      </c>
      <c r="EZ3">
        <v>1</v>
      </c>
      <c r="FB3" s="1">
        <v>45154</v>
      </c>
      <c r="FC3">
        <v>4.5999999999999996</v>
      </c>
      <c r="FE3" s="1">
        <v>45174</v>
      </c>
      <c r="FF3">
        <v>2</v>
      </c>
      <c r="FH3" s="1">
        <v>45174</v>
      </c>
      <c r="FI3">
        <v>4</v>
      </c>
      <c r="FK3" s="1">
        <v>45140</v>
      </c>
      <c r="FL3">
        <v>9</v>
      </c>
      <c r="FN3" s="1">
        <v>45140</v>
      </c>
      <c r="FO3">
        <v>3.2</v>
      </c>
      <c r="FQ3" s="1">
        <v>45141</v>
      </c>
      <c r="FR3">
        <v>5</v>
      </c>
      <c r="FT3" s="1">
        <v>45139</v>
      </c>
      <c r="FU3">
        <v>3.2</v>
      </c>
      <c r="FW3" s="1">
        <v>45143</v>
      </c>
      <c r="FX3">
        <v>10</v>
      </c>
      <c r="FZ3" s="1">
        <v>45147</v>
      </c>
      <c r="GA3">
        <v>12</v>
      </c>
      <c r="GC3" s="1">
        <v>45154</v>
      </c>
      <c r="GD3">
        <v>8</v>
      </c>
      <c r="GF3" s="1">
        <v>45162</v>
      </c>
      <c r="GG3">
        <v>3</v>
      </c>
      <c r="GI3" s="1">
        <v>45174</v>
      </c>
      <c r="GJ3">
        <v>3</v>
      </c>
      <c r="GL3" s="1">
        <v>45143</v>
      </c>
      <c r="GM3">
        <v>4.5</v>
      </c>
      <c r="GO3" s="1">
        <v>45147</v>
      </c>
      <c r="GP3">
        <v>6</v>
      </c>
      <c r="GR3" s="1">
        <v>45146</v>
      </c>
      <c r="GS3">
        <v>1.8</v>
      </c>
      <c r="GU3" s="1">
        <v>45160</v>
      </c>
      <c r="GV3">
        <v>3</v>
      </c>
      <c r="GX3" s="1">
        <v>45140</v>
      </c>
      <c r="GY3">
        <v>6</v>
      </c>
      <c r="HA3" s="1">
        <v>45161</v>
      </c>
      <c r="HB3">
        <v>10.8</v>
      </c>
      <c r="HD3" s="1">
        <v>45161</v>
      </c>
      <c r="HE3">
        <v>12</v>
      </c>
      <c r="HG3" s="1">
        <v>45145</v>
      </c>
      <c r="HH3">
        <v>4.5999999999999996</v>
      </c>
      <c r="HJ3" s="1">
        <v>45147</v>
      </c>
      <c r="HK3">
        <v>3</v>
      </c>
      <c r="HM3" s="1">
        <v>45187</v>
      </c>
      <c r="HN3">
        <v>4.5999999999999996</v>
      </c>
      <c r="HP3" s="1">
        <v>45148</v>
      </c>
      <c r="HQ3">
        <v>2.4</v>
      </c>
      <c r="HV3" s="1">
        <v>45175</v>
      </c>
      <c r="HW3">
        <v>1.6</v>
      </c>
      <c r="HY3" s="1">
        <v>45163</v>
      </c>
      <c r="HZ3">
        <v>1.2</v>
      </c>
      <c r="IB3" s="1">
        <v>45407</v>
      </c>
      <c r="IC3">
        <v>2</v>
      </c>
      <c r="IE3" s="1">
        <v>45160</v>
      </c>
      <c r="IF3">
        <v>1</v>
      </c>
      <c r="IH3" s="1">
        <v>45160</v>
      </c>
      <c r="II3">
        <v>3</v>
      </c>
      <c r="IK3" s="1">
        <v>45166</v>
      </c>
      <c r="IL3">
        <v>2</v>
      </c>
      <c r="IN3" s="1">
        <v>45143</v>
      </c>
      <c r="IO3">
        <v>2</v>
      </c>
      <c r="IQ3" s="1">
        <v>45194</v>
      </c>
      <c r="IR3">
        <v>1</v>
      </c>
    </row>
    <row r="4" spans="1:252" x14ac:dyDescent="0.35">
      <c r="A4" s="1">
        <v>45152</v>
      </c>
      <c r="B4">
        <v>3.2</v>
      </c>
      <c r="E4" s="2">
        <v>45160</v>
      </c>
      <c r="F4">
        <v>2.4</v>
      </c>
      <c r="H4" s="1">
        <v>45148</v>
      </c>
      <c r="I4">
        <v>2.2999999999999998</v>
      </c>
      <c r="K4" s="1">
        <v>45161</v>
      </c>
      <c r="L4">
        <v>1.5</v>
      </c>
      <c r="N4" s="1">
        <v>45148</v>
      </c>
      <c r="O4">
        <v>2.2999999999999998</v>
      </c>
      <c r="R4">
        <f>SUM(R2:R3)</f>
        <v>9.5</v>
      </c>
      <c r="T4" s="1">
        <v>45146</v>
      </c>
      <c r="U4">
        <v>4.5</v>
      </c>
      <c r="W4" s="1">
        <v>45160</v>
      </c>
      <c r="X4">
        <v>1.6</v>
      </c>
      <c r="Z4" s="1">
        <v>45173</v>
      </c>
      <c r="AA4">
        <v>2</v>
      </c>
      <c r="AC4" s="2">
        <v>45161</v>
      </c>
      <c r="AD4">
        <v>5.4</v>
      </c>
      <c r="AF4" s="1">
        <v>45162</v>
      </c>
      <c r="AG4">
        <v>3</v>
      </c>
      <c r="AI4" s="3">
        <v>45157</v>
      </c>
      <c r="AJ4">
        <v>3</v>
      </c>
      <c r="AL4" s="1">
        <v>45160</v>
      </c>
      <c r="AM4">
        <v>1.6</v>
      </c>
      <c r="AO4" s="1">
        <v>45167</v>
      </c>
      <c r="AP4">
        <v>4.5999999999999996</v>
      </c>
      <c r="AR4" s="1">
        <v>45146</v>
      </c>
      <c r="AS4">
        <v>3.6</v>
      </c>
      <c r="AU4" s="1">
        <v>45154</v>
      </c>
      <c r="AV4">
        <v>6.4</v>
      </c>
      <c r="AX4" s="1">
        <v>45160</v>
      </c>
      <c r="AY4">
        <v>3</v>
      </c>
      <c r="BA4" s="1">
        <v>45184</v>
      </c>
      <c r="BB4">
        <v>2</v>
      </c>
      <c r="BE4">
        <f>SUM(BE2:BE3)</f>
        <v>4.5999999999999996</v>
      </c>
      <c r="BG4" s="1">
        <v>45140</v>
      </c>
      <c r="BH4">
        <v>1.6</v>
      </c>
      <c r="BJ4" s="1">
        <v>45350</v>
      </c>
      <c r="BK4">
        <v>9</v>
      </c>
      <c r="BM4" s="1">
        <v>45156</v>
      </c>
      <c r="BN4">
        <v>32</v>
      </c>
      <c r="BP4" s="1">
        <v>45155</v>
      </c>
      <c r="BQ4">
        <v>1.8</v>
      </c>
      <c r="BS4" s="1">
        <v>45148</v>
      </c>
      <c r="BT4">
        <v>2.2999999999999998</v>
      </c>
      <c r="BV4" s="1">
        <v>45175</v>
      </c>
      <c r="BW4">
        <v>4.5999999999999996</v>
      </c>
      <c r="BY4" s="1">
        <v>45209</v>
      </c>
      <c r="BZ4">
        <v>3</v>
      </c>
      <c r="CB4" s="1">
        <v>45154</v>
      </c>
      <c r="CC4">
        <v>1.6</v>
      </c>
      <c r="CE4" s="1">
        <v>45450</v>
      </c>
      <c r="CF4">
        <v>2</v>
      </c>
      <c r="CH4" s="1">
        <v>45187</v>
      </c>
      <c r="CI4">
        <v>1.6</v>
      </c>
      <c r="CK4" s="1">
        <v>45143</v>
      </c>
      <c r="CL4">
        <v>4</v>
      </c>
      <c r="CN4" s="1">
        <v>45338</v>
      </c>
      <c r="CO4">
        <v>0.8</v>
      </c>
      <c r="CQ4" s="1">
        <v>45146</v>
      </c>
      <c r="CR4">
        <v>0.7</v>
      </c>
      <c r="CT4" s="1">
        <v>45173</v>
      </c>
      <c r="CU4">
        <v>4.5</v>
      </c>
      <c r="CW4" s="1">
        <v>45160</v>
      </c>
      <c r="CX4">
        <v>1.6</v>
      </c>
      <c r="CZ4" s="1">
        <v>45411</v>
      </c>
      <c r="DA4">
        <v>3</v>
      </c>
      <c r="DC4" s="1">
        <v>45143</v>
      </c>
      <c r="DD4">
        <v>3</v>
      </c>
      <c r="DF4" s="1">
        <v>45161</v>
      </c>
      <c r="DG4">
        <v>4.5999999999999996</v>
      </c>
      <c r="DI4" s="1">
        <v>45131</v>
      </c>
      <c r="DJ4">
        <v>1</v>
      </c>
      <c r="DL4" s="1">
        <v>45160</v>
      </c>
      <c r="DM4">
        <v>1.6</v>
      </c>
      <c r="DO4" s="1">
        <v>45146</v>
      </c>
      <c r="DP4">
        <v>2.2000000000000002</v>
      </c>
      <c r="DR4" s="1">
        <v>45140</v>
      </c>
      <c r="DS4">
        <v>2.4</v>
      </c>
      <c r="DU4" s="1">
        <v>45154</v>
      </c>
      <c r="DV4">
        <v>4.5999999999999996</v>
      </c>
      <c r="DX4" s="1">
        <v>45142</v>
      </c>
      <c r="DY4">
        <v>8.1999999999999993</v>
      </c>
      <c r="EA4" s="1">
        <v>45147</v>
      </c>
      <c r="EB4">
        <v>1</v>
      </c>
      <c r="ED4" s="1">
        <v>45352</v>
      </c>
      <c r="EE4">
        <v>2</v>
      </c>
      <c r="EG4" s="1">
        <v>45161</v>
      </c>
      <c r="EH4">
        <v>5.5</v>
      </c>
      <c r="EJ4" s="1">
        <v>45146</v>
      </c>
      <c r="EK4">
        <v>3</v>
      </c>
      <c r="EM4" s="1">
        <v>45167</v>
      </c>
      <c r="EN4">
        <v>17.5</v>
      </c>
      <c r="EP4" s="1">
        <v>45143</v>
      </c>
      <c r="EQ4">
        <v>8</v>
      </c>
      <c r="ES4" s="1">
        <v>45160</v>
      </c>
      <c r="ET4">
        <v>3</v>
      </c>
      <c r="EV4" s="1">
        <v>45145</v>
      </c>
      <c r="EW4">
        <v>5.5</v>
      </c>
      <c r="EY4" s="1">
        <v>45142</v>
      </c>
      <c r="EZ4">
        <v>2</v>
      </c>
      <c r="FB4" s="1">
        <v>45162</v>
      </c>
      <c r="FC4">
        <v>5.0999999999999996</v>
      </c>
      <c r="FE4" s="1">
        <v>45195</v>
      </c>
      <c r="FF4">
        <v>2</v>
      </c>
      <c r="FH4" s="1">
        <v>45195</v>
      </c>
      <c r="FI4">
        <v>4</v>
      </c>
      <c r="FK4" s="1">
        <v>45141</v>
      </c>
      <c r="FL4">
        <v>3</v>
      </c>
      <c r="FN4" s="1">
        <v>45141</v>
      </c>
      <c r="FO4">
        <v>6.2</v>
      </c>
      <c r="FQ4" s="1">
        <v>45146</v>
      </c>
      <c r="FR4">
        <v>3</v>
      </c>
      <c r="FT4" s="1">
        <v>45141</v>
      </c>
      <c r="FU4">
        <v>1.6</v>
      </c>
      <c r="FW4" s="1">
        <v>45161</v>
      </c>
      <c r="FX4">
        <v>12</v>
      </c>
      <c r="FZ4" s="1">
        <v>45148</v>
      </c>
      <c r="GA4">
        <v>0.8</v>
      </c>
      <c r="GC4" s="1">
        <v>45157</v>
      </c>
      <c r="GD4">
        <v>5</v>
      </c>
      <c r="GF4" s="1">
        <v>45167</v>
      </c>
      <c r="GG4">
        <v>3</v>
      </c>
      <c r="GI4" s="1">
        <v>45176</v>
      </c>
      <c r="GJ4">
        <v>3</v>
      </c>
      <c r="GL4" s="1">
        <v>45147</v>
      </c>
      <c r="GM4">
        <v>3</v>
      </c>
      <c r="GO4" s="1">
        <v>45148</v>
      </c>
      <c r="GP4">
        <v>1.5</v>
      </c>
      <c r="GR4" s="1">
        <v>45147</v>
      </c>
      <c r="GS4">
        <v>3</v>
      </c>
      <c r="GU4" s="1">
        <v>45161</v>
      </c>
      <c r="GV4">
        <v>1.5</v>
      </c>
      <c r="GX4" s="1">
        <v>45163</v>
      </c>
      <c r="GY4">
        <v>2.8</v>
      </c>
      <c r="HA4" s="1">
        <v>45167</v>
      </c>
      <c r="HB4">
        <v>3</v>
      </c>
      <c r="HD4" s="1">
        <v>45167</v>
      </c>
      <c r="HE4">
        <v>12</v>
      </c>
      <c r="HG4" s="1">
        <v>45146</v>
      </c>
      <c r="HH4">
        <v>5.5</v>
      </c>
      <c r="HJ4" s="1">
        <v>45154</v>
      </c>
      <c r="HK4">
        <v>1.6</v>
      </c>
      <c r="HM4" s="1">
        <v>45350</v>
      </c>
      <c r="HN4">
        <v>4.5999999999999996</v>
      </c>
      <c r="HP4" s="1">
        <v>45152</v>
      </c>
      <c r="HQ4">
        <v>3</v>
      </c>
      <c r="HV4" s="1">
        <v>45181</v>
      </c>
      <c r="HW4">
        <v>1.6</v>
      </c>
      <c r="HY4" s="1">
        <v>45187</v>
      </c>
      <c r="HZ4">
        <v>4.5999999999999996</v>
      </c>
      <c r="IE4" s="1">
        <v>45166</v>
      </c>
      <c r="IF4">
        <v>1</v>
      </c>
      <c r="IH4" s="1">
        <v>45166</v>
      </c>
      <c r="II4">
        <v>3</v>
      </c>
      <c r="IK4" s="1">
        <v>45185</v>
      </c>
      <c r="IL4">
        <v>2</v>
      </c>
      <c r="IN4" s="1">
        <v>45146</v>
      </c>
      <c r="IO4">
        <v>2</v>
      </c>
      <c r="IQ4" s="1">
        <v>45197</v>
      </c>
      <c r="IR4">
        <v>4</v>
      </c>
    </row>
    <row r="5" spans="1:252" x14ac:dyDescent="0.35">
      <c r="A5" s="1">
        <v>45154</v>
      </c>
      <c r="B5">
        <v>4</v>
      </c>
      <c r="E5" s="2">
        <v>45161</v>
      </c>
      <c r="F5">
        <v>1.2</v>
      </c>
      <c r="H5" s="1">
        <v>45152</v>
      </c>
      <c r="I5">
        <v>9.1999999999999993</v>
      </c>
      <c r="K5" s="1">
        <v>45162</v>
      </c>
      <c r="L5">
        <v>3</v>
      </c>
      <c r="N5" s="1">
        <v>45152</v>
      </c>
      <c r="O5">
        <v>9.1999999999999993</v>
      </c>
      <c r="T5" s="1">
        <v>45161</v>
      </c>
      <c r="U5">
        <v>1.6</v>
      </c>
      <c r="W5" s="1">
        <v>45161</v>
      </c>
      <c r="X5">
        <v>0.8</v>
      </c>
      <c r="Z5" s="1">
        <v>45181</v>
      </c>
      <c r="AA5">
        <v>20</v>
      </c>
      <c r="AC5" s="2">
        <v>45162</v>
      </c>
      <c r="AD5">
        <v>10.6</v>
      </c>
      <c r="AF5" s="1">
        <v>45166</v>
      </c>
      <c r="AG5">
        <v>0.8</v>
      </c>
      <c r="AI5" s="3">
        <v>45160</v>
      </c>
      <c r="AJ5">
        <v>1.6</v>
      </c>
      <c r="AL5" s="1">
        <v>45161</v>
      </c>
      <c r="AM5">
        <v>2.2999999999999998</v>
      </c>
      <c r="AO5" s="1">
        <v>45176</v>
      </c>
      <c r="AP5">
        <v>3</v>
      </c>
      <c r="AR5" s="1">
        <v>45161</v>
      </c>
      <c r="AS5">
        <v>2.4</v>
      </c>
      <c r="AU5" s="1">
        <v>45160</v>
      </c>
      <c r="AV5">
        <v>2.4</v>
      </c>
      <c r="AX5" s="1">
        <v>45173</v>
      </c>
      <c r="AY5">
        <v>3</v>
      </c>
      <c r="BA5" s="1">
        <v>45194</v>
      </c>
      <c r="BB5">
        <v>2.2999999999999998</v>
      </c>
      <c r="BG5" s="1">
        <v>45142</v>
      </c>
      <c r="BH5">
        <v>2.4</v>
      </c>
      <c r="BJ5" s="1">
        <v>45367</v>
      </c>
      <c r="BK5">
        <v>5</v>
      </c>
      <c r="BM5" s="1">
        <v>45166</v>
      </c>
      <c r="BN5">
        <v>5</v>
      </c>
      <c r="BP5" s="1">
        <v>45168</v>
      </c>
      <c r="BQ5">
        <v>3.5</v>
      </c>
      <c r="BS5" s="1">
        <v>45152</v>
      </c>
      <c r="BT5">
        <v>9.1999999999999993</v>
      </c>
      <c r="BV5" s="1">
        <v>45177</v>
      </c>
      <c r="BW5">
        <v>3</v>
      </c>
      <c r="BY5" s="1">
        <v>45211</v>
      </c>
      <c r="BZ5">
        <v>3</v>
      </c>
      <c r="CB5" s="1">
        <v>45156</v>
      </c>
      <c r="CC5">
        <v>5</v>
      </c>
      <c r="CE5" s="1">
        <v>45497</v>
      </c>
      <c r="CF5">
        <v>2</v>
      </c>
      <c r="CH5" s="1">
        <v>45198</v>
      </c>
      <c r="CI5">
        <v>3</v>
      </c>
      <c r="CK5" s="1">
        <v>45161</v>
      </c>
      <c r="CL5">
        <v>1.2</v>
      </c>
      <c r="CN5" s="1">
        <v>45353</v>
      </c>
      <c r="CO5">
        <v>1.6</v>
      </c>
      <c r="CQ5" s="1">
        <v>45162</v>
      </c>
      <c r="CR5">
        <v>1.6</v>
      </c>
      <c r="CT5" s="1">
        <v>45191</v>
      </c>
      <c r="CU5">
        <v>4.5</v>
      </c>
      <c r="CW5" s="1">
        <v>45161</v>
      </c>
      <c r="CX5">
        <v>2.2999999999999998</v>
      </c>
      <c r="DA5">
        <f>SUM(DA2:DA4)</f>
        <v>8.6999999999999993</v>
      </c>
      <c r="DC5" s="1">
        <v>45146</v>
      </c>
      <c r="DD5">
        <v>3</v>
      </c>
      <c r="DF5" s="1">
        <v>45166</v>
      </c>
      <c r="DG5">
        <v>0.3</v>
      </c>
      <c r="DJ5">
        <f>SUM(DJ2:DJ4)</f>
        <v>4.5</v>
      </c>
      <c r="DL5" s="1">
        <v>45161</v>
      </c>
      <c r="DM5">
        <v>15</v>
      </c>
      <c r="DO5" s="1">
        <v>45161</v>
      </c>
      <c r="DP5">
        <v>0.8</v>
      </c>
      <c r="DR5" s="1">
        <v>45146</v>
      </c>
      <c r="DS5">
        <v>4</v>
      </c>
      <c r="DU5" s="1">
        <v>45157</v>
      </c>
      <c r="DV5">
        <v>5</v>
      </c>
      <c r="DX5" s="1">
        <v>45145</v>
      </c>
      <c r="DY5">
        <v>12.2</v>
      </c>
      <c r="EA5" s="1">
        <v>45149</v>
      </c>
      <c r="EB5">
        <v>1.9</v>
      </c>
      <c r="ED5" s="1">
        <v>45415</v>
      </c>
      <c r="EE5">
        <v>6</v>
      </c>
      <c r="EG5" s="1">
        <v>45169</v>
      </c>
      <c r="EH5">
        <v>2</v>
      </c>
      <c r="EJ5" s="1">
        <v>45161</v>
      </c>
      <c r="EK5">
        <v>2</v>
      </c>
      <c r="EM5" s="1">
        <v>45175</v>
      </c>
      <c r="EN5">
        <v>18</v>
      </c>
      <c r="EP5" s="1">
        <v>45146</v>
      </c>
      <c r="EQ5">
        <v>3.5</v>
      </c>
      <c r="ES5" s="1">
        <v>45166</v>
      </c>
      <c r="ET5">
        <v>3</v>
      </c>
      <c r="EV5" s="1">
        <v>45167</v>
      </c>
      <c r="EW5">
        <v>6</v>
      </c>
      <c r="EY5" s="1">
        <v>45144</v>
      </c>
      <c r="EZ5">
        <v>2</v>
      </c>
      <c r="FB5" s="1">
        <v>45168</v>
      </c>
      <c r="FC5">
        <v>3</v>
      </c>
      <c r="FE5" s="1">
        <v>45197</v>
      </c>
      <c r="FF5">
        <v>2</v>
      </c>
      <c r="FH5" s="1">
        <v>45197</v>
      </c>
      <c r="FI5">
        <v>4</v>
      </c>
      <c r="FK5" s="1">
        <v>45143</v>
      </c>
      <c r="FL5">
        <v>4</v>
      </c>
      <c r="FN5" s="1">
        <v>45143</v>
      </c>
      <c r="FO5">
        <v>5.7</v>
      </c>
      <c r="FQ5" s="1">
        <v>45147</v>
      </c>
      <c r="FR5">
        <v>3</v>
      </c>
      <c r="FT5" s="1">
        <v>45143</v>
      </c>
      <c r="FU5">
        <v>3.2</v>
      </c>
      <c r="FW5" s="1">
        <v>45167</v>
      </c>
      <c r="FX5">
        <v>17</v>
      </c>
      <c r="FZ5" s="1">
        <v>45152</v>
      </c>
      <c r="GA5">
        <v>3.2</v>
      </c>
      <c r="GC5" s="1">
        <v>45161</v>
      </c>
      <c r="GD5">
        <v>3</v>
      </c>
      <c r="GF5" s="1">
        <v>45177</v>
      </c>
      <c r="GG5">
        <v>3</v>
      </c>
      <c r="GI5" s="1">
        <v>45187</v>
      </c>
      <c r="GJ5">
        <v>3</v>
      </c>
      <c r="GL5" s="1">
        <v>45148</v>
      </c>
      <c r="GM5">
        <v>0.8</v>
      </c>
      <c r="GO5" s="1">
        <v>45152</v>
      </c>
      <c r="GP5">
        <v>6</v>
      </c>
      <c r="GR5" s="1">
        <v>45160</v>
      </c>
      <c r="GS5">
        <v>1.6</v>
      </c>
      <c r="GU5" s="1">
        <v>45162</v>
      </c>
      <c r="GV5">
        <v>10.5</v>
      </c>
      <c r="GX5" s="1">
        <v>45351</v>
      </c>
      <c r="GY5">
        <v>3</v>
      </c>
      <c r="HA5" s="1">
        <v>45175</v>
      </c>
      <c r="HB5">
        <v>4.5</v>
      </c>
      <c r="HD5" s="1">
        <v>45175</v>
      </c>
      <c r="HE5">
        <v>18</v>
      </c>
      <c r="HG5" s="1">
        <v>45154</v>
      </c>
      <c r="HH5">
        <v>5</v>
      </c>
      <c r="HJ5" s="1">
        <v>45156</v>
      </c>
      <c r="HK5">
        <v>1.2</v>
      </c>
      <c r="HM5" s="1">
        <v>45407</v>
      </c>
      <c r="HN5">
        <v>5</v>
      </c>
      <c r="HP5" s="1">
        <v>45160</v>
      </c>
      <c r="HQ5">
        <v>1.6</v>
      </c>
      <c r="HV5" s="1">
        <v>45191</v>
      </c>
      <c r="HW5">
        <v>11.5</v>
      </c>
      <c r="HY5" s="1">
        <v>45190</v>
      </c>
      <c r="HZ5">
        <v>4.5999999999999996</v>
      </c>
      <c r="IE5" s="1">
        <v>45185</v>
      </c>
      <c r="IF5">
        <v>3</v>
      </c>
      <c r="IH5" s="1">
        <v>45255</v>
      </c>
      <c r="II5">
        <v>9</v>
      </c>
      <c r="IK5" s="1">
        <v>45191</v>
      </c>
      <c r="IL5">
        <v>6</v>
      </c>
      <c r="IN5" s="1">
        <v>45149</v>
      </c>
      <c r="IO5">
        <v>3</v>
      </c>
      <c r="IQ5" s="1">
        <v>45224</v>
      </c>
      <c r="IR5">
        <v>1</v>
      </c>
    </row>
    <row r="6" spans="1:252" x14ac:dyDescent="0.35">
      <c r="A6" s="1">
        <v>45156</v>
      </c>
      <c r="B6">
        <v>4.5</v>
      </c>
      <c r="E6" s="2">
        <v>45162</v>
      </c>
      <c r="F6">
        <v>7</v>
      </c>
      <c r="H6" s="1">
        <v>45154</v>
      </c>
      <c r="I6">
        <v>13.6</v>
      </c>
      <c r="K6" s="1">
        <v>45169</v>
      </c>
      <c r="L6">
        <v>3</v>
      </c>
      <c r="N6" s="1">
        <v>45154</v>
      </c>
      <c r="O6">
        <v>4</v>
      </c>
      <c r="T6" s="1">
        <v>45169</v>
      </c>
      <c r="U6">
        <v>1.6</v>
      </c>
      <c r="W6" s="1">
        <v>45162</v>
      </c>
      <c r="X6">
        <v>1.6</v>
      </c>
      <c r="Z6" s="1">
        <v>45188</v>
      </c>
      <c r="AA6">
        <v>10</v>
      </c>
      <c r="AC6" s="2">
        <v>45168</v>
      </c>
      <c r="AD6">
        <v>1.5</v>
      </c>
      <c r="AF6" s="1">
        <v>45174</v>
      </c>
      <c r="AG6">
        <v>1.6</v>
      </c>
      <c r="AI6" s="3">
        <v>45166</v>
      </c>
      <c r="AJ6">
        <v>0.8</v>
      </c>
      <c r="AL6" s="1">
        <v>45162</v>
      </c>
      <c r="AM6">
        <v>5.7</v>
      </c>
      <c r="AO6" s="1">
        <v>45177</v>
      </c>
      <c r="AP6">
        <v>9.6</v>
      </c>
      <c r="AR6" s="1">
        <v>45169</v>
      </c>
      <c r="AS6">
        <v>2.4</v>
      </c>
      <c r="AU6" s="1">
        <v>45161</v>
      </c>
      <c r="AV6">
        <v>0.8</v>
      </c>
      <c r="AX6" s="1">
        <v>45182</v>
      </c>
      <c r="AY6">
        <v>6</v>
      </c>
      <c r="BA6" s="1">
        <v>45198</v>
      </c>
      <c r="BB6">
        <v>5</v>
      </c>
      <c r="BG6" s="1">
        <v>45146</v>
      </c>
      <c r="BH6">
        <v>4.8</v>
      </c>
      <c r="BJ6" s="1">
        <v>45371</v>
      </c>
      <c r="BK6">
        <v>4</v>
      </c>
      <c r="BM6" s="1">
        <v>45175</v>
      </c>
      <c r="BN6">
        <v>18</v>
      </c>
      <c r="BP6" s="1">
        <v>45176</v>
      </c>
      <c r="BQ6">
        <v>2.4</v>
      </c>
      <c r="BS6" s="1">
        <v>45160</v>
      </c>
      <c r="BT6">
        <v>5.3</v>
      </c>
      <c r="BV6" s="1">
        <v>45181</v>
      </c>
      <c r="BW6">
        <v>4.5999999999999996</v>
      </c>
      <c r="BY6" s="1">
        <v>45216</v>
      </c>
      <c r="BZ6">
        <v>3</v>
      </c>
      <c r="CB6" s="1">
        <v>45160</v>
      </c>
      <c r="CC6">
        <v>1.6</v>
      </c>
      <c r="CF6">
        <f>SUM(CF2:CF5)</f>
        <v>8</v>
      </c>
      <c r="CH6" s="1">
        <v>45281</v>
      </c>
      <c r="CI6">
        <v>21</v>
      </c>
      <c r="CK6" s="1">
        <v>45162</v>
      </c>
      <c r="CL6">
        <v>2.4</v>
      </c>
      <c r="CN6" s="1">
        <v>45360</v>
      </c>
      <c r="CO6">
        <v>0.8</v>
      </c>
      <c r="CQ6" s="1">
        <v>45163</v>
      </c>
      <c r="CR6">
        <v>0.8</v>
      </c>
      <c r="CT6" s="1">
        <v>45195</v>
      </c>
      <c r="CU6">
        <v>3</v>
      </c>
      <c r="CW6" s="1">
        <v>45162</v>
      </c>
      <c r="CX6">
        <v>10.1</v>
      </c>
      <c r="DC6" s="1">
        <v>45161</v>
      </c>
      <c r="DD6">
        <v>6</v>
      </c>
      <c r="DF6" s="1">
        <v>45169</v>
      </c>
      <c r="DG6">
        <v>4.5999999999999996</v>
      </c>
      <c r="DL6" s="1">
        <v>45166</v>
      </c>
      <c r="DM6">
        <v>0.8</v>
      </c>
      <c r="DO6" s="1">
        <v>45528</v>
      </c>
      <c r="DP6">
        <v>9.1999999999999993</v>
      </c>
      <c r="DR6" s="1">
        <v>45148</v>
      </c>
      <c r="DS6">
        <v>0.8</v>
      </c>
      <c r="DU6" s="1">
        <v>45160</v>
      </c>
      <c r="DV6">
        <v>3</v>
      </c>
      <c r="DX6" s="1">
        <v>45146</v>
      </c>
      <c r="DY6">
        <v>3.2</v>
      </c>
      <c r="EA6" s="1">
        <v>45156</v>
      </c>
      <c r="EB6">
        <v>0.5</v>
      </c>
      <c r="ED6" s="1">
        <v>45422</v>
      </c>
      <c r="EE6">
        <v>3</v>
      </c>
      <c r="EG6" s="1">
        <v>45182</v>
      </c>
      <c r="EH6">
        <v>2</v>
      </c>
      <c r="EJ6" s="1">
        <v>45169</v>
      </c>
      <c r="EK6">
        <v>2</v>
      </c>
      <c r="EM6" s="1">
        <v>45181</v>
      </c>
      <c r="EN6">
        <v>12</v>
      </c>
      <c r="EP6" s="1">
        <v>45148</v>
      </c>
      <c r="EQ6">
        <v>1.5</v>
      </c>
      <c r="ES6" s="1">
        <v>45189</v>
      </c>
      <c r="ET6">
        <v>1.5</v>
      </c>
      <c r="EV6" s="1">
        <v>45175</v>
      </c>
      <c r="EW6">
        <v>9</v>
      </c>
      <c r="EY6" s="1">
        <v>45146</v>
      </c>
      <c r="EZ6">
        <v>1</v>
      </c>
      <c r="FB6" s="1">
        <v>37864</v>
      </c>
      <c r="FC6">
        <v>3</v>
      </c>
      <c r="FE6" s="1">
        <v>45237</v>
      </c>
      <c r="FF6">
        <v>4</v>
      </c>
      <c r="FH6" s="1">
        <v>45210</v>
      </c>
      <c r="FI6">
        <v>4</v>
      </c>
      <c r="FK6" s="1">
        <v>45148</v>
      </c>
      <c r="FL6">
        <v>1.5</v>
      </c>
      <c r="FN6" s="1">
        <v>45154</v>
      </c>
      <c r="FO6">
        <v>5</v>
      </c>
      <c r="FQ6" s="1">
        <v>45154</v>
      </c>
      <c r="FR6">
        <v>5</v>
      </c>
      <c r="FT6" s="1">
        <v>45145</v>
      </c>
      <c r="FU6">
        <v>3.6</v>
      </c>
      <c r="FW6" s="1">
        <v>45175</v>
      </c>
      <c r="FX6">
        <v>18</v>
      </c>
      <c r="FZ6" s="1">
        <v>45154</v>
      </c>
      <c r="GA6">
        <v>8</v>
      </c>
      <c r="GC6" s="1">
        <v>45162</v>
      </c>
      <c r="GD6">
        <v>4.8</v>
      </c>
      <c r="GF6" s="1">
        <v>45190</v>
      </c>
      <c r="GG6">
        <v>3</v>
      </c>
      <c r="GI6" s="1">
        <v>45188</v>
      </c>
      <c r="GJ6">
        <v>2</v>
      </c>
      <c r="GL6" s="1">
        <v>45152</v>
      </c>
      <c r="GM6">
        <v>3.2</v>
      </c>
      <c r="GO6" s="1">
        <v>45154</v>
      </c>
      <c r="GP6">
        <v>1.6</v>
      </c>
      <c r="GR6" s="1">
        <v>45166</v>
      </c>
      <c r="GS6">
        <v>0.8</v>
      </c>
      <c r="GU6" s="1">
        <v>45166</v>
      </c>
      <c r="GV6">
        <v>1.5</v>
      </c>
      <c r="GX6" s="1">
        <v>45419</v>
      </c>
      <c r="GY6">
        <v>6</v>
      </c>
      <c r="HA6" s="1">
        <v>45181</v>
      </c>
      <c r="HB6">
        <v>3</v>
      </c>
      <c r="HD6" s="1">
        <v>45181</v>
      </c>
      <c r="HE6">
        <v>12</v>
      </c>
      <c r="HG6" s="1">
        <v>45156</v>
      </c>
      <c r="HH6">
        <v>2.4</v>
      </c>
      <c r="HJ6" s="1">
        <v>45160</v>
      </c>
      <c r="HK6">
        <v>1.6</v>
      </c>
      <c r="HM6" s="1">
        <v>45408</v>
      </c>
      <c r="HN6">
        <v>4.5999999999999996</v>
      </c>
      <c r="HP6" s="1">
        <v>45173</v>
      </c>
      <c r="HQ6">
        <v>1.6</v>
      </c>
      <c r="HV6" s="1">
        <v>45195</v>
      </c>
      <c r="HW6">
        <v>3</v>
      </c>
      <c r="HY6" s="1">
        <v>45198</v>
      </c>
      <c r="HZ6">
        <v>3</v>
      </c>
      <c r="IE6" s="1">
        <v>45195</v>
      </c>
      <c r="IF6">
        <v>3</v>
      </c>
      <c r="IH6" s="1">
        <v>45287</v>
      </c>
      <c r="II6">
        <v>6</v>
      </c>
      <c r="IK6" s="1">
        <v>45197</v>
      </c>
      <c r="IL6">
        <v>2</v>
      </c>
      <c r="IN6" s="1">
        <v>45160</v>
      </c>
      <c r="IO6">
        <v>7</v>
      </c>
      <c r="IQ6" s="1">
        <v>45262</v>
      </c>
      <c r="IR6">
        <v>3</v>
      </c>
    </row>
    <row r="7" spans="1:252" x14ac:dyDescent="0.35">
      <c r="A7" s="1">
        <v>45157</v>
      </c>
      <c r="B7">
        <v>5</v>
      </c>
      <c r="E7" s="2">
        <v>45166</v>
      </c>
      <c r="F7">
        <v>1.2</v>
      </c>
      <c r="H7" s="1">
        <v>45160</v>
      </c>
      <c r="I7">
        <v>9.1999999999999993</v>
      </c>
      <c r="K7" s="1">
        <v>45171</v>
      </c>
      <c r="L7">
        <v>2</v>
      </c>
      <c r="N7" s="1">
        <v>45160</v>
      </c>
      <c r="O7">
        <v>4.5999999999999996</v>
      </c>
      <c r="T7" s="1">
        <v>45182</v>
      </c>
      <c r="U7">
        <v>1.6</v>
      </c>
      <c r="W7" s="1">
        <v>45169</v>
      </c>
      <c r="X7">
        <v>1.6</v>
      </c>
      <c r="Z7" s="1">
        <v>45191</v>
      </c>
      <c r="AA7">
        <v>30</v>
      </c>
      <c r="AC7" s="2">
        <v>45169</v>
      </c>
      <c r="AD7">
        <v>6.2</v>
      </c>
      <c r="AF7" s="1">
        <v>45194</v>
      </c>
      <c r="AG7">
        <v>1.5</v>
      </c>
      <c r="AI7" s="3">
        <v>45170</v>
      </c>
      <c r="AJ7">
        <v>1.6</v>
      </c>
      <c r="AL7" s="1">
        <v>45166</v>
      </c>
      <c r="AM7">
        <v>0.8</v>
      </c>
      <c r="AO7" s="1">
        <v>45190</v>
      </c>
      <c r="AP7">
        <v>4.5999999999999996</v>
      </c>
      <c r="AR7" s="1">
        <v>45182</v>
      </c>
      <c r="AS7">
        <v>2.4</v>
      </c>
      <c r="AU7" s="1">
        <v>45162</v>
      </c>
      <c r="AV7">
        <v>4</v>
      </c>
      <c r="AX7" s="1">
        <v>45194</v>
      </c>
      <c r="AY7">
        <v>1.5</v>
      </c>
      <c r="BA7" s="1">
        <v>45204</v>
      </c>
      <c r="BB7">
        <v>4.5999999999999996</v>
      </c>
      <c r="BG7" s="1">
        <v>45161</v>
      </c>
      <c r="BH7">
        <v>3.6</v>
      </c>
      <c r="BJ7" s="1">
        <v>45408</v>
      </c>
      <c r="BK7">
        <v>9</v>
      </c>
      <c r="BM7" s="1">
        <v>45177</v>
      </c>
      <c r="BN7">
        <v>5</v>
      </c>
      <c r="BP7" s="1">
        <v>45177</v>
      </c>
      <c r="BQ7">
        <v>5</v>
      </c>
      <c r="BS7" s="1">
        <v>45173</v>
      </c>
      <c r="BT7">
        <v>4.5999999999999996</v>
      </c>
      <c r="BV7" s="1">
        <v>45202</v>
      </c>
      <c r="BW7">
        <v>0.8</v>
      </c>
      <c r="BY7" s="1">
        <v>45323</v>
      </c>
      <c r="BZ7">
        <v>3</v>
      </c>
      <c r="CB7" s="1">
        <v>45162</v>
      </c>
      <c r="CC7">
        <v>4</v>
      </c>
      <c r="CH7" s="1">
        <v>45350</v>
      </c>
      <c r="CI7">
        <v>1.6</v>
      </c>
      <c r="CK7" s="1">
        <v>45168</v>
      </c>
      <c r="CL7">
        <v>3.5</v>
      </c>
      <c r="CN7" s="1">
        <v>45407</v>
      </c>
      <c r="CO7">
        <v>1.6</v>
      </c>
      <c r="CQ7" s="1">
        <v>45204</v>
      </c>
      <c r="CR7">
        <v>1.6</v>
      </c>
      <c r="CT7" s="1">
        <v>45201</v>
      </c>
      <c r="CU7">
        <v>3</v>
      </c>
      <c r="CW7" s="1">
        <v>45169</v>
      </c>
      <c r="CX7">
        <v>4.5999999999999996</v>
      </c>
      <c r="DC7" s="1">
        <v>45168</v>
      </c>
      <c r="DD7">
        <v>3</v>
      </c>
      <c r="DF7" s="1">
        <v>45182</v>
      </c>
      <c r="DG7">
        <v>4.5999999999999996</v>
      </c>
      <c r="DL7" s="1">
        <v>45167</v>
      </c>
      <c r="DM7">
        <v>6</v>
      </c>
      <c r="DO7" s="1">
        <v>45169</v>
      </c>
      <c r="DP7">
        <v>1.6</v>
      </c>
      <c r="DR7" s="1">
        <v>45152</v>
      </c>
      <c r="DS7">
        <v>3.2</v>
      </c>
      <c r="DU7" s="1">
        <v>45162</v>
      </c>
      <c r="DV7">
        <v>6.2</v>
      </c>
      <c r="DX7" s="1">
        <v>45154</v>
      </c>
      <c r="DY7">
        <v>1.6</v>
      </c>
      <c r="EA7" s="1">
        <v>45160</v>
      </c>
      <c r="EB7">
        <v>4</v>
      </c>
      <c r="ED7" s="1">
        <v>45436</v>
      </c>
      <c r="EE7">
        <v>6</v>
      </c>
      <c r="EG7" s="1">
        <v>45194</v>
      </c>
      <c r="EH7">
        <v>1</v>
      </c>
      <c r="EJ7" s="1">
        <v>45182</v>
      </c>
      <c r="EK7">
        <v>2</v>
      </c>
      <c r="EM7" s="1">
        <v>45192</v>
      </c>
      <c r="EN7">
        <v>4</v>
      </c>
      <c r="EP7" s="1">
        <v>45152</v>
      </c>
      <c r="EQ7">
        <v>6</v>
      </c>
      <c r="ES7" s="1">
        <v>45197</v>
      </c>
      <c r="ET7">
        <v>1.5</v>
      </c>
      <c r="EV7" s="1">
        <v>45181</v>
      </c>
      <c r="EW7">
        <v>6</v>
      </c>
      <c r="EY7" s="1">
        <v>45149</v>
      </c>
      <c r="EZ7">
        <v>1</v>
      </c>
      <c r="FB7" s="1">
        <v>45171</v>
      </c>
      <c r="FC7">
        <v>4.5999999999999996</v>
      </c>
      <c r="FE7" s="1">
        <v>45259</v>
      </c>
      <c r="FF7">
        <v>4</v>
      </c>
      <c r="FH7" s="1">
        <v>45237</v>
      </c>
      <c r="FI7">
        <v>8</v>
      </c>
      <c r="FK7" s="1">
        <v>45152</v>
      </c>
      <c r="FL7">
        <v>6</v>
      </c>
      <c r="FN7" s="1">
        <v>45157</v>
      </c>
      <c r="FO7">
        <v>5</v>
      </c>
      <c r="FQ7" s="1">
        <v>45161</v>
      </c>
      <c r="FR7">
        <v>5</v>
      </c>
      <c r="FT7" s="1">
        <v>45162</v>
      </c>
      <c r="FU7">
        <v>1.6</v>
      </c>
      <c r="FW7" s="1">
        <v>45181</v>
      </c>
      <c r="FX7">
        <v>14</v>
      </c>
      <c r="FZ7" s="1">
        <v>45160</v>
      </c>
      <c r="GA7">
        <v>3.2</v>
      </c>
      <c r="GC7" s="1">
        <v>45167</v>
      </c>
      <c r="GD7">
        <v>9</v>
      </c>
      <c r="GF7" s="1">
        <v>45194</v>
      </c>
      <c r="GG7">
        <v>1.5</v>
      </c>
      <c r="GI7" s="1">
        <v>45195</v>
      </c>
      <c r="GJ7">
        <v>3</v>
      </c>
      <c r="GL7" s="1">
        <v>45160</v>
      </c>
      <c r="GM7">
        <v>1.6</v>
      </c>
      <c r="GO7" s="1">
        <v>45156</v>
      </c>
      <c r="GP7">
        <v>4.5</v>
      </c>
      <c r="GR7" s="1">
        <v>45174</v>
      </c>
      <c r="GS7">
        <v>4.5999999999999996</v>
      </c>
      <c r="GU7" s="1">
        <v>45169</v>
      </c>
      <c r="GV7">
        <v>3</v>
      </c>
      <c r="GX7" s="1">
        <v>45422</v>
      </c>
      <c r="GY7">
        <v>3.5</v>
      </c>
      <c r="HA7" s="1">
        <v>45190</v>
      </c>
      <c r="HB7">
        <v>5.6</v>
      </c>
      <c r="HD7" s="1">
        <v>45197</v>
      </c>
      <c r="HE7">
        <v>18</v>
      </c>
      <c r="HG7" s="1">
        <v>45160</v>
      </c>
      <c r="HH7">
        <v>5.0999999999999996</v>
      </c>
      <c r="HJ7" s="1">
        <v>45161</v>
      </c>
      <c r="HK7">
        <v>1.2</v>
      </c>
      <c r="HM7" s="1">
        <v>45435</v>
      </c>
      <c r="HN7">
        <v>4.5999999999999996</v>
      </c>
      <c r="HP7" s="1">
        <v>45182</v>
      </c>
      <c r="HQ7">
        <v>3.2</v>
      </c>
      <c r="HV7" s="1">
        <v>45201</v>
      </c>
      <c r="HW7">
        <v>3</v>
      </c>
      <c r="HY7" s="1">
        <v>45209</v>
      </c>
      <c r="HZ7">
        <v>4.5999999999999996</v>
      </c>
      <c r="IE7" s="1">
        <v>45197</v>
      </c>
      <c r="IF7">
        <v>7</v>
      </c>
      <c r="IH7" s="1">
        <v>45327</v>
      </c>
      <c r="II7">
        <v>6</v>
      </c>
      <c r="IK7" s="1">
        <v>45212</v>
      </c>
      <c r="IL7">
        <v>4</v>
      </c>
      <c r="IN7" s="1">
        <v>45166</v>
      </c>
      <c r="IO7">
        <v>3</v>
      </c>
      <c r="IQ7" s="1">
        <v>45288</v>
      </c>
      <c r="IR7">
        <v>3</v>
      </c>
    </row>
    <row r="8" spans="1:252" x14ac:dyDescent="0.35">
      <c r="A8" s="1">
        <v>45160</v>
      </c>
      <c r="B8">
        <v>3.2</v>
      </c>
      <c r="E8" s="2">
        <v>45169</v>
      </c>
      <c r="F8">
        <v>2.4</v>
      </c>
      <c r="H8" s="1">
        <v>45161</v>
      </c>
      <c r="I8">
        <v>1.2</v>
      </c>
      <c r="K8" s="1">
        <v>45173</v>
      </c>
      <c r="L8">
        <v>6.9</v>
      </c>
      <c r="N8" s="1">
        <v>45161</v>
      </c>
      <c r="O8">
        <v>0.8</v>
      </c>
      <c r="T8" s="1">
        <v>45194</v>
      </c>
      <c r="U8">
        <v>0.8</v>
      </c>
      <c r="W8" s="1">
        <v>45173</v>
      </c>
      <c r="X8">
        <v>1.6</v>
      </c>
      <c r="Z8" s="1">
        <v>45195</v>
      </c>
      <c r="AA8">
        <v>20</v>
      </c>
      <c r="AC8" s="2">
        <v>45173</v>
      </c>
      <c r="AD8">
        <v>2.4</v>
      </c>
      <c r="AF8" s="1">
        <v>45195</v>
      </c>
      <c r="AG8">
        <v>0.8</v>
      </c>
      <c r="AI8" s="3">
        <v>45184</v>
      </c>
      <c r="AJ8">
        <v>7</v>
      </c>
      <c r="AL8" s="1">
        <v>45169</v>
      </c>
      <c r="AM8">
        <v>4.5999999999999996</v>
      </c>
      <c r="AO8" s="1">
        <v>45204</v>
      </c>
      <c r="AP8">
        <v>4.5999999999999996</v>
      </c>
      <c r="AR8" s="1">
        <v>45190</v>
      </c>
      <c r="AS8">
        <v>3</v>
      </c>
      <c r="AU8" s="1">
        <v>45167</v>
      </c>
      <c r="AV8">
        <v>2.4</v>
      </c>
      <c r="AX8" s="1">
        <v>45208</v>
      </c>
      <c r="AY8">
        <v>3</v>
      </c>
      <c r="BA8" s="1">
        <v>45230</v>
      </c>
      <c r="BB8">
        <v>4.5999999999999996</v>
      </c>
      <c r="BG8" s="1">
        <v>45169</v>
      </c>
      <c r="BH8">
        <v>2.4</v>
      </c>
      <c r="BJ8" s="1">
        <v>45435</v>
      </c>
      <c r="BK8">
        <v>9</v>
      </c>
      <c r="BM8" s="1">
        <v>45181</v>
      </c>
      <c r="BN8">
        <v>18</v>
      </c>
      <c r="BP8" s="1">
        <v>45209</v>
      </c>
      <c r="BQ8">
        <v>2.4</v>
      </c>
      <c r="BS8" s="1">
        <v>45177</v>
      </c>
      <c r="BT8">
        <v>5</v>
      </c>
      <c r="BV8" s="1">
        <v>45205</v>
      </c>
      <c r="BW8">
        <v>3</v>
      </c>
      <c r="BY8" s="1">
        <v>45343</v>
      </c>
      <c r="BZ8">
        <v>3</v>
      </c>
      <c r="CB8" s="1">
        <v>45166</v>
      </c>
      <c r="CC8">
        <v>0.8</v>
      </c>
      <c r="CH8" s="1">
        <v>45408</v>
      </c>
      <c r="CI8">
        <v>3</v>
      </c>
      <c r="CK8" s="1">
        <v>45169</v>
      </c>
      <c r="CL8">
        <v>2.4</v>
      </c>
      <c r="CN8" s="1">
        <v>45408</v>
      </c>
      <c r="CO8">
        <v>1.6</v>
      </c>
      <c r="CQ8" s="1">
        <v>45211</v>
      </c>
      <c r="CR8">
        <v>3</v>
      </c>
      <c r="CT8" s="1">
        <v>45211</v>
      </c>
      <c r="CU8">
        <v>3</v>
      </c>
      <c r="CW8" s="1">
        <v>45173</v>
      </c>
      <c r="CX8">
        <v>1.6</v>
      </c>
      <c r="DC8" s="1">
        <v>45169</v>
      </c>
      <c r="DD8">
        <v>3</v>
      </c>
      <c r="DF8" s="1">
        <v>45188</v>
      </c>
      <c r="DG8">
        <v>3</v>
      </c>
      <c r="DL8" s="1">
        <v>45169</v>
      </c>
      <c r="DM8">
        <v>2</v>
      </c>
      <c r="DO8" s="1">
        <v>45176</v>
      </c>
      <c r="DP8">
        <v>4.5999999999999996</v>
      </c>
      <c r="DR8" s="1">
        <v>45154</v>
      </c>
      <c r="DS8">
        <v>5</v>
      </c>
      <c r="DU8" s="1">
        <v>45166</v>
      </c>
      <c r="DV8">
        <v>1.5</v>
      </c>
      <c r="DX8" s="1">
        <v>45160</v>
      </c>
      <c r="DY8">
        <v>9</v>
      </c>
      <c r="EA8" s="1">
        <v>45166</v>
      </c>
      <c r="EB8">
        <v>2.5</v>
      </c>
      <c r="ED8" s="1">
        <v>45456</v>
      </c>
      <c r="EE8">
        <v>3</v>
      </c>
      <c r="EG8" s="1">
        <v>45198</v>
      </c>
      <c r="EH8">
        <v>5</v>
      </c>
      <c r="EJ8" s="1">
        <v>45194</v>
      </c>
      <c r="EK8">
        <v>1</v>
      </c>
      <c r="EM8" s="1">
        <v>45197</v>
      </c>
      <c r="EN8">
        <v>18</v>
      </c>
      <c r="EP8" s="1">
        <v>45154</v>
      </c>
      <c r="EQ8">
        <v>9</v>
      </c>
      <c r="ES8" s="1">
        <v>45255</v>
      </c>
      <c r="ET8">
        <v>13.5</v>
      </c>
      <c r="EV8" s="1">
        <v>45182</v>
      </c>
      <c r="EW8">
        <v>6</v>
      </c>
      <c r="EY8" s="1">
        <v>45160</v>
      </c>
      <c r="EZ8">
        <v>3</v>
      </c>
      <c r="FB8" s="1">
        <v>45177</v>
      </c>
      <c r="FC8">
        <v>4</v>
      </c>
      <c r="FE8" s="1">
        <v>45271</v>
      </c>
      <c r="FF8">
        <v>2</v>
      </c>
      <c r="FH8" s="1">
        <v>45259</v>
      </c>
      <c r="FI8">
        <v>8</v>
      </c>
      <c r="FK8" s="1">
        <v>45156</v>
      </c>
      <c r="FL8">
        <v>4.5</v>
      </c>
      <c r="FN8" s="1">
        <v>45160</v>
      </c>
      <c r="FO8">
        <v>3</v>
      </c>
      <c r="FQ8" s="1">
        <v>45163</v>
      </c>
      <c r="FR8">
        <v>3</v>
      </c>
      <c r="FT8" s="1">
        <v>45194</v>
      </c>
      <c r="FU8">
        <v>0.8</v>
      </c>
      <c r="FW8" s="1">
        <v>45197</v>
      </c>
      <c r="FX8">
        <v>18</v>
      </c>
      <c r="FZ8" s="1">
        <v>45161</v>
      </c>
      <c r="GA8">
        <v>3</v>
      </c>
      <c r="GC8" s="1">
        <v>45169</v>
      </c>
      <c r="GD8">
        <v>6</v>
      </c>
      <c r="GF8" s="1">
        <v>45204</v>
      </c>
      <c r="GG8">
        <v>6</v>
      </c>
      <c r="GI8" s="1">
        <v>45202</v>
      </c>
      <c r="GJ8">
        <v>3</v>
      </c>
      <c r="GL8" s="1">
        <v>45171</v>
      </c>
      <c r="GM8">
        <v>4</v>
      </c>
      <c r="GO8" s="1">
        <v>45160</v>
      </c>
      <c r="GP8">
        <v>3</v>
      </c>
      <c r="GR8" s="1">
        <v>45177</v>
      </c>
      <c r="GS8">
        <v>4</v>
      </c>
      <c r="GU8" s="1">
        <v>45174</v>
      </c>
      <c r="GV8">
        <v>3</v>
      </c>
      <c r="GX8" s="1">
        <v>45436</v>
      </c>
      <c r="GY8">
        <v>6</v>
      </c>
      <c r="HA8" s="1">
        <v>45197</v>
      </c>
      <c r="HB8">
        <v>4.5</v>
      </c>
      <c r="HD8" s="1">
        <v>45202</v>
      </c>
      <c r="HE8">
        <v>3.5</v>
      </c>
      <c r="HG8" s="1">
        <v>45166</v>
      </c>
      <c r="HH8">
        <v>1.5</v>
      </c>
      <c r="HJ8" s="1">
        <v>45162</v>
      </c>
      <c r="HK8">
        <v>3.8</v>
      </c>
      <c r="HM8" s="1">
        <v>45455</v>
      </c>
      <c r="HN8">
        <v>5</v>
      </c>
      <c r="HP8" s="1">
        <v>45187</v>
      </c>
      <c r="HQ8">
        <v>1.6</v>
      </c>
      <c r="HV8" s="1">
        <v>45202</v>
      </c>
      <c r="HW8">
        <v>1</v>
      </c>
      <c r="HY8" s="1">
        <v>45254</v>
      </c>
      <c r="HZ8">
        <v>4.5999999999999996</v>
      </c>
      <c r="IE8" s="1">
        <v>45253</v>
      </c>
      <c r="IF8">
        <v>1</v>
      </c>
      <c r="IH8" s="1">
        <v>45348</v>
      </c>
      <c r="II8">
        <v>6</v>
      </c>
      <c r="IK8" s="1">
        <v>45215</v>
      </c>
      <c r="IL8">
        <v>2</v>
      </c>
      <c r="IN8" s="1">
        <v>45168</v>
      </c>
      <c r="IO8">
        <v>1</v>
      </c>
      <c r="IQ8" s="1">
        <v>45296</v>
      </c>
      <c r="IR8">
        <v>2</v>
      </c>
    </row>
    <row r="9" spans="1:252" x14ac:dyDescent="0.35">
      <c r="A9" s="1">
        <v>45166</v>
      </c>
      <c r="B9">
        <v>0.8</v>
      </c>
      <c r="E9" s="2">
        <v>45174</v>
      </c>
      <c r="F9">
        <v>2.4</v>
      </c>
      <c r="H9" s="1">
        <v>45162</v>
      </c>
      <c r="I9">
        <v>21.7</v>
      </c>
      <c r="K9" s="1">
        <v>45176</v>
      </c>
      <c r="L9">
        <v>3</v>
      </c>
      <c r="N9" s="1">
        <v>45162</v>
      </c>
      <c r="O9">
        <v>3.3</v>
      </c>
      <c r="T9" s="1">
        <v>45203</v>
      </c>
      <c r="U9">
        <v>1.6</v>
      </c>
      <c r="W9" s="1">
        <v>45182</v>
      </c>
      <c r="X9">
        <v>3.2</v>
      </c>
      <c r="Z9" s="1">
        <v>45206</v>
      </c>
      <c r="AA9">
        <v>4</v>
      </c>
      <c r="AC9" s="2">
        <v>45174</v>
      </c>
      <c r="AD9">
        <v>3</v>
      </c>
      <c r="AF9" s="1">
        <v>45198</v>
      </c>
      <c r="AG9">
        <v>3</v>
      </c>
      <c r="AI9" s="3">
        <v>45195</v>
      </c>
      <c r="AJ9">
        <v>0.8</v>
      </c>
      <c r="AL9" s="1">
        <v>45171</v>
      </c>
      <c r="AM9">
        <v>2</v>
      </c>
      <c r="AO9" s="1">
        <v>45209</v>
      </c>
      <c r="AP9">
        <v>3</v>
      </c>
      <c r="AR9" s="1">
        <v>45194</v>
      </c>
      <c r="AS9">
        <v>1.2</v>
      </c>
      <c r="AU9" s="1">
        <v>45168</v>
      </c>
      <c r="AV9">
        <v>5</v>
      </c>
      <c r="AX9" s="1">
        <v>45217</v>
      </c>
      <c r="AY9">
        <v>3</v>
      </c>
      <c r="BA9" s="1">
        <v>45244</v>
      </c>
      <c r="BB9">
        <v>4.5999999999999996</v>
      </c>
      <c r="BG9" s="1">
        <v>45182</v>
      </c>
      <c r="BH9">
        <v>2.4</v>
      </c>
      <c r="BJ9" s="1">
        <v>45455</v>
      </c>
      <c r="BK9">
        <v>2</v>
      </c>
      <c r="BM9" s="1">
        <v>45187</v>
      </c>
      <c r="BN9">
        <v>2.4</v>
      </c>
      <c r="BP9" s="1">
        <v>45216</v>
      </c>
      <c r="BQ9">
        <v>2.4</v>
      </c>
      <c r="BS9" s="1">
        <v>45182</v>
      </c>
      <c r="BT9">
        <v>9.1999999999999993</v>
      </c>
      <c r="BV9" s="1">
        <v>45282</v>
      </c>
      <c r="BW9">
        <v>2.2999999999999998</v>
      </c>
      <c r="BY9" s="1">
        <v>45383</v>
      </c>
      <c r="BZ9">
        <v>1.5</v>
      </c>
      <c r="CB9" s="1">
        <v>45167</v>
      </c>
      <c r="CC9">
        <v>1.6</v>
      </c>
      <c r="CH9" s="1">
        <v>45411</v>
      </c>
      <c r="CI9">
        <v>3.4</v>
      </c>
      <c r="CK9" s="1">
        <v>45177</v>
      </c>
      <c r="CL9">
        <v>4</v>
      </c>
      <c r="CN9" s="1">
        <v>45425</v>
      </c>
      <c r="CO9">
        <v>1.6</v>
      </c>
      <c r="CQ9" s="1">
        <v>45230</v>
      </c>
      <c r="CR9">
        <v>1.6</v>
      </c>
      <c r="CT9" s="1">
        <v>45225</v>
      </c>
      <c r="CU9">
        <v>3</v>
      </c>
      <c r="CW9" s="1">
        <v>45182</v>
      </c>
      <c r="CX9">
        <v>3.2</v>
      </c>
      <c r="DC9" s="1">
        <v>45182</v>
      </c>
      <c r="DD9">
        <v>3</v>
      </c>
      <c r="DF9" s="1">
        <v>45194</v>
      </c>
      <c r="DG9">
        <v>2.2999999999999998</v>
      </c>
      <c r="DL9" s="1">
        <v>45174</v>
      </c>
      <c r="DM9">
        <v>1.6</v>
      </c>
      <c r="DO9" s="1">
        <v>45190</v>
      </c>
      <c r="DP9">
        <v>0.3</v>
      </c>
      <c r="DR9" s="1">
        <v>45156</v>
      </c>
      <c r="DS9">
        <v>2.4</v>
      </c>
      <c r="DU9" s="1">
        <v>45167</v>
      </c>
      <c r="DV9">
        <v>4.5</v>
      </c>
      <c r="DX9" s="1">
        <v>45162</v>
      </c>
      <c r="DY9">
        <v>1.6</v>
      </c>
      <c r="EA9" s="1">
        <v>45168</v>
      </c>
      <c r="EB9">
        <v>2</v>
      </c>
      <c r="EE9">
        <f>SUM(EE2:EE8)</f>
        <v>26</v>
      </c>
      <c r="EG9" s="1">
        <v>45203</v>
      </c>
      <c r="EH9">
        <v>2</v>
      </c>
      <c r="EJ9" s="1">
        <v>45203</v>
      </c>
      <c r="EK9">
        <v>2</v>
      </c>
      <c r="EM9" s="1">
        <v>45202</v>
      </c>
      <c r="EN9">
        <v>3</v>
      </c>
      <c r="EP9" s="1">
        <v>45160</v>
      </c>
      <c r="EQ9">
        <v>3</v>
      </c>
      <c r="ES9" s="1">
        <v>45287</v>
      </c>
      <c r="ET9">
        <v>3</v>
      </c>
      <c r="EV9" s="1">
        <v>45197</v>
      </c>
      <c r="EW9">
        <v>9</v>
      </c>
      <c r="EY9" s="1">
        <v>45162</v>
      </c>
      <c r="EZ9">
        <v>1</v>
      </c>
      <c r="FB9" s="1">
        <v>45182</v>
      </c>
      <c r="FC9">
        <v>2</v>
      </c>
      <c r="FE9" s="1">
        <v>45376</v>
      </c>
      <c r="FF9">
        <v>3.5</v>
      </c>
      <c r="FH9" s="1">
        <v>45378</v>
      </c>
      <c r="FI9">
        <v>4</v>
      </c>
      <c r="FK9" s="1">
        <v>45160</v>
      </c>
      <c r="FL9">
        <v>3</v>
      </c>
      <c r="FN9" s="1">
        <v>45162</v>
      </c>
      <c r="FO9">
        <v>3</v>
      </c>
      <c r="FQ9" s="1">
        <v>45169</v>
      </c>
      <c r="FR9">
        <v>3</v>
      </c>
      <c r="FT9" s="1">
        <v>45204</v>
      </c>
      <c r="FU9">
        <v>1.6</v>
      </c>
      <c r="FW9" s="1">
        <v>45202</v>
      </c>
      <c r="FX9">
        <v>3</v>
      </c>
      <c r="FZ9" s="1">
        <v>45162</v>
      </c>
      <c r="GA9">
        <v>13</v>
      </c>
      <c r="GC9" s="1">
        <v>45173</v>
      </c>
      <c r="GD9">
        <v>6.9</v>
      </c>
      <c r="GF9" s="1">
        <v>45211</v>
      </c>
      <c r="GG9">
        <v>3</v>
      </c>
      <c r="GI9" s="1">
        <v>45209</v>
      </c>
      <c r="GJ9">
        <v>3</v>
      </c>
      <c r="GL9" s="1">
        <v>45173</v>
      </c>
      <c r="GM9">
        <v>6.1</v>
      </c>
      <c r="GO9" s="1">
        <v>45161</v>
      </c>
      <c r="GP9">
        <v>6</v>
      </c>
      <c r="GR9" s="1">
        <v>45187</v>
      </c>
      <c r="GS9">
        <v>3</v>
      </c>
      <c r="GU9" s="1">
        <v>45176</v>
      </c>
      <c r="GV9">
        <v>3</v>
      </c>
      <c r="GX9" s="1">
        <v>45456</v>
      </c>
      <c r="GY9">
        <v>6</v>
      </c>
      <c r="HA9" s="1">
        <v>45204</v>
      </c>
      <c r="HB9">
        <v>3</v>
      </c>
      <c r="HD9" s="1">
        <v>45204</v>
      </c>
      <c r="HE9">
        <v>12</v>
      </c>
      <c r="HG9" s="1">
        <v>45168</v>
      </c>
      <c r="HH9">
        <v>3</v>
      </c>
      <c r="HJ9" s="1">
        <v>45166</v>
      </c>
      <c r="HK9">
        <v>0.8</v>
      </c>
      <c r="HM9" s="1">
        <v>45468</v>
      </c>
      <c r="HN9">
        <v>4.5999999999999996</v>
      </c>
      <c r="HP9" s="1">
        <v>45188</v>
      </c>
      <c r="HQ9">
        <v>5</v>
      </c>
      <c r="HV9" s="1">
        <v>45211</v>
      </c>
      <c r="HW9">
        <v>3</v>
      </c>
      <c r="HY9" s="1">
        <v>45265</v>
      </c>
      <c r="HZ9">
        <v>4.5999999999999996</v>
      </c>
      <c r="IE9" s="1">
        <v>45232</v>
      </c>
      <c r="IF9">
        <v>1</v>
      </c>
      <c r="IH9" s="1">
        <v>45383</v>
      </c>
      <c r="II9">
        <v>3</v>
      </c>
      <c r="IK9" s="1">
        <v>45293</v>
      </c>
      <c r="IL9">
        <v>4</v>
      </c>
      <c r="IN9" s="1">
        <v>45169</v>
      </c>
      <c r="IO9">
        <v>2.8</v>
      </c>
      <c r="IQ9" s="1">
        <v>45314</v>
      </c>
      <c r="IR9">
        <v>3</v>
      </c>
    </row>
    <row r="10" spans="1:252" x14ac:dyDescent="0.35">
      <c r="A10" s="1">
        <v>45168</v>
      </c>
      <c r="B10">
        <v>5</v>
      </c>
      <c r="E10" s="2">
        <v>45176</v>
      </c>
      <c r="F10">
        <v>9.6</v>
      </c>
      <c r="H10" s="1">
        <v>45166</v>
      </c>
      <c r="I10">
        <v>2.2999999999999998</v>
      </c>
      <c r="K10" s="1">
        <v>45184</v>
      </c>
      <c r="L10">
        <v>2</v>
      </c>
      <c r="N10" s="1">
        <v>45169</v>
      </c>
      <c r="O10">
        <v>1.6</v>
      </c>
      <c r="T10" s="1">
        <v>45223</v>
      </c>
      <c r="U10">
        <v>1.6</v>
      </c>
      <c r="W10" s="1">
        <v>45194</v>
      </c>
      <c r="X10">
        <v>0.8</v>
      </c>
      <c r="Z10" s="1">
        <v>45215</v>
      </c>
      <c r="AA10">
        <v>20</v>
      </c>
      <c r="AC10" s="2">
        <v>45182</v>
      </c>
      <c r="AD10">
        <v>4.5999999999999996</v>
      </c>
      <c r="AF10" s="1">
        <v>45204</v>
      </c>
      <c r="AG10">
        <v>3</v>
      </c>
      <c r="AI10" s="3">
        <v>45216</v>
      </c>
      <c r="AJ10">
        <v>1.6</v>
      </c>
      <c r="AL10" s="1">
        <v>45173</v>
      </c>
      <c r="AM10">
        <v>6.9</v>
      </c>
      <c r="AO10" s="1">
        <v>45216</v>
      </c>
      <c r="AP10">
        <v>3</v>
      </c>
      <c r="AR10" s="1">
        <v>45203</v>
      </c>
      <c r="AS10">
        <v>2.4</v>
      </c>
      <c r="AU10" s="1">
        <v>45169</v>
      </c>
      <c r="AV10">
        <v>1.6</v>
      </c>
      <c r="AX10" s="1">
        <v>45243</v>
      </c>
      <c r="AY10">
        <v>3</v>
      </c>
      <c r="BA10" s="1">
        <v>45265</v>
      </c>
      <c r="BB10">
        <v>4.5</v>
      </c>
      <c r="BG10" s="1">
        <v>45190</v>
      </c>
      <c r="BH10">
        <v>1.6</v>
      </c>
      <c r="BJ10" s="1">
        <v>45468</v>
      </c>
      <c r="BK10">
        <v>9</v>
      </c>
      <c r="BM10" s="1">
        <v>45190</v>
      </c>
      <c r="BN10">
        <v>1.6</v>
      </c>
      <c r="BP10" s="1">
        <v>45239</v>
      </c>
      <c r="BQ10">
        <v>4.5</v>
      </c>
      <c r="BS10" s="1">
        <v>45194</v>
      </c>
      <c r="BT10">
        <v>2.2999999999999998</v>
      </c>
      <c r="BV10" s="1">
        <v>45316</v>
      </c>
      <c r="BW10">
        <v>4.5999999999999996</v>
      </c>
      <c r="BY10" s="1">
        <v>45411</v>
      </c>
      <c r="BZ10">
        <v>4.5</v>
      </c>
      <c r="CB10" s="1">
        <v>45174</v>
      </c>
      <c r="CC10">
        <v>1.6</v>
      </c>
      <c r="CH10" s="1">
        <v>45435</v>
      </c>
      <c r="CI10">
        <v>1.6</v>
      </c>
      <c r="CK10" s="1">
        <v>45182</v>
      </c>
      <c r="CL10">
        <v>4.5999999999999996</v>
      </c>
      <c r="CN10" s="1">
        <v>45446</v>
      </c>
      <c r="CO10">
        <v>1.6</v>
      </c>
      <c r="CQ10" s="1">
        <v>45244</v>
      </c>
      <c r="CR10">
        <v>1.6</v>
      </c>
      <c r="CT10" s="1">
        <v>45232</v>
      </c>
      <c r="CU10">
        <v>3</v>
      </c>
      <c r="CW10" s="1">
        <v>45194</v>
      </c>
      <c r="CX10">
        <v>0.8</v>
      </c>
      <c r="DC10" s="1">
        <v>45194</v>
      </c>
      <c r="DD10">
        <v>1.5</v>
      </c>
      <c r="DF10" s="1">
        <v>45203</v>
      </c>
      <c r="DG10">
        <v>4.5999999999999996</v>
      </c>
      <c r="DL10" s="1">
        <v>45175</v>
      </c>
      <c r="DM10">
        <v>9</v>
      </c>
      <c r="DO10" s="1">
        <v>45203</v>
      </c>
      <c r="DP10">
        <v>1.6</v>
      </c>
      <c r="DR10" s="1">
        <v>45160</v>
      </c>
      <c r="DS10">
        <v>1.6</v>
      </c>
      <c r="DU10" s="1">
        <v>45174</v>
      </c>
      <c r="DV10">
        <v>3</v>
      </c>
      <c r="DX10" s="1">
        <v>45166</v>
      </c>
      <c r="DY10">
        <v>4.5</v>
      </c>
      <c r="EA10" s="1">
        <v>45169</v>
      </c>
      <c r="EB10">
        <v>0.4</v>
      </c>
      <c r="EG10" s="1">
        <v>45223</v>
      </c>
      <c r="EH10">
        <v>2</v>
      </c>
      <c r="EJ10" s="1">
        <v>45223</v>
      </c>
      <c r="EK10">
        <v>2</v>
      </c>
      <c r="EM10" s="1">
        <v>45204</v>
      </c>
      <c r="EN10">
        <v>12</v>
      </c>
      <c r="EP10" s="1">
        <v>45169</v>
      </c>
      <c r="EQ10">
        <v>3</v>
      </c>
      <c r="ES10" s="1">
        <v>45288</v>
      </c>
      <c r="ET10">
        <v>3</v>
      </c>
      <c r="EV10" s="1">
        <v>45204</v>
      </c>
      <c r="EW10">
        <v>6</v>
      </c>
      <c r="EY10" s="1">
        <v>45166</v>
      </c>
      <c r="EZ10">
        <v>1</v>
      </c>
      <c r="FB10" s="1">
        <v>45184</v>
      </c>
      <c r="FC10">
        <v>4.5999999999999996</v>
      </c>
      <c r="FE10" s="1">
        <v>45378</v>
      </c>
      <c r="FF10">
        <v>2</v>
      </c>
      <c r="FH10" s="1">
        <v>45407</v>
      </c>
      <c r="FI10">
        <v>4</v>
      </c>
      <c r="FK10" s="1">
        <v>45168</v>
      </c>
      <c r="FL10">
        <v>5</v>
      </c>
      <c r="FN10" s="1">
        <v>45166</v>
      </c>
      <c r="FO10">
        <v>1.5</v>
      </c>
      <c r="FQ10" s="1">
        <v>45174</v>
      </c>
      <c r="FR10">
        <v>3</v>
      </c>
      <c r="FT10" s="1">
        <v>45230</v>
      </c>
      <c r="FU10">
        <v>1.6</v>
      </c>
      <c r="FW10" s="1">
        <v>45204</v>
      </c>
      <c r="FX10">
        <v>12</v>
      </c>
      <c r="FZ10" s="1">
        <v>45166</v>
      </c>
      <c r="GA10">
        <v>0.8</v>
      </c>
      <c r="GC10" s="1">
        <v>45176</v>
      </c>
      <c r="GD10">
        <v>1.6</v>
      </c>
      <c r="GF10" s="1">
        <v>45219</v>
      </c>
      <c r="GG10">
        <v>3</v>
      </c>
      <c r="GI10" s="1">
        <v>45215</v>
      </c>
      <c r="GJ10">
        <v>3</v>
      </c>
      <c r="GL10" s="1">
        <v>45174</v>
      </c>
      <c r="GM10">
        <v>3</v>
      </c>
      <c r="GO10" s="1">
        <v>45162</v>
      </c>
      <c r="GP10">
        <v>24.4</v>
      </c>
      <c r="GR10" s="1">
        <v>45195</v>
      </c>
      <c r="GS10">
        <v>3.8</v>
      </c>
      <c r="GU10" s="1">
        <v>45177</v>
      </c>
      <c r="GV10">
        <v>4</v>
      </c>
      <c r="GY10">
        <f>SUM(GY2:GY9)</f>
        <v>44.3</v>
      </c>
      <c r="HA10" s="1">
        <v>45208</v>
      </c>
      <c r="HB10">
        <v>3</v>
      </c>
      <c r="HD10" s="1">
        <v>45208</v>
      </c>
      <c r="HE10">
        <v>12</v>
      </c>
      <c r="HG10" s="1">
        <v>45174</v>
      </c>
      <c r="HH10">
        <v>3</v>
      </c>
      <c r="HJ10" s="1">
        <v>45167</v>
      </c>
      <c r="HK10">
        <v>0.8</v>
      </c>
      <c r="HM10" s="1">
        <v>45496</v>
      </c>
      <c r="HN10">
        <v>4.5999999999999996</v>
      </c>
      <c r="HP10" s="1">
        <v>45194</v>
      </c>
      <c r="HQ10">
        <v>0.8</v>
      </c>
      <c r="HV10" s="1">
        <v>45225</v>
      </c>
      <c r="HW10">
        <v>6</v>
      </c>
      <c r="HY10" s="1">
        <v>45289</v>
      </c>
      <c r="HZ10">
        <v>4.5999999999999996</v>
      </c>
      <c r="IE10" s="1">
        <v>45280</v>
      </c>
      <c r="IF10">
        <v>2</v>
      </c>
      <c r="IH10" s="1">
        <v>45384</v>
      </c>
      <c r="II10">
        <v>6</v>
      </c>
      <c r="IK10" s="1">
        <v>45310</v>
      </c>
      <c r="IL10">
        <v>4</v>
      </c>
      <c r="IN10" s="1">
        <v>45171</v>
      </c>
      <c r="IO10">
        <v>7.6</v>
      </c>
      <c r="IQ10" s="1">
        <v>45334</v>
      </c>
      <c r="IR10">
        <v>3</v>
      </c>
    </row>
    <row r="11" spans="1:252" x14ac:dyDescent="0.35">
      <c r="A11" s="1">
        <v>45171</v>
      </c>
      <c r="B11">
        <v>4</v>
      </c>
      <c r="E11" s="2">
        <v>45189</v>
      </c>
      <c r="F11">
        <v>5</v>
      </c>
      <c r="H11" s="1">
        <v>45167</v>
      </c>
      <c r="I11">
        <v>4.5999999999999996</v>
      </c>
      <c r="K11" s="1">
        <v>45191</v>
      </c>
      <c r="L11">
        <v>9.9</v>
      </c>
      <c r="N11" s="1">
        <v>45171</v>
      </c>
      <c r="O11">
        <v>4</v>
      </c>
      <c r="T11" s="1">
        <v>45230</v>
      </c>
      <c r="U11">
        <v>1.6</v>
      </c>
      <c r="W11" s="1">
        <v>45203</v>
      </c>
      <c r="X11">
        <v>1.6</v>
      </c>
      <c r="Z11" s="1">
        <v>45259</v>
      </c>
      <c r="AA11">
        <v>4</v>
      </c>
      <c r="AC11" s="2">
        <v>45186</v>
      </c>
      <c r="AD11">
        <v>1.6</v>
      </c>
      <c r="AF11" s="1">
        <v>45211</v>
      </c>
      <c r="AG11">
        <v>1.6</v>
      </c>
      <c r="AI11" s="3">
        <v>45223</v>
      </c>
      <c r="AJ11">
        <v>1.6</v>
      </c>
      <c r="AL11" s="1">
        <v>45174</v>
      </c>
      <c r="AM11">
        <v>1.6</v>
      </c>
      <c r="AO11" s="1">
        <v>45219</v>
      </c>
      <c r="AP11">
        <v>4.5999999999999996</v>
      </c>
      <c r="AR11" s="1">
        <v>45209</v>
      </c>
      <c r="AS11">
        <v>3</v>
      </c>
      <c r="AU11" s="1">
        <v>45170</v>
      </c>
      <c r="AV11">
        <v>4.5999999999999996</v>
      </c>
      <c r="AX11" s="1">
        <v>45252</v>
      </c>
      <c r="AY11">
        <v>3</v>
      </c>
      <c r="BA11" s="1">
        <v>45279</v>
      </c>
      <c r="BB11">
        <v>6.9</v>
      </c>
      <c r="BG11" s="1">
        <v>45194</v>
      </c>
      <c r="BH11">
        <v>1.2</v>
      </c>
      <c r="BJ11" s="1">
        <v>45496</v>
      </c>
      <c r="BK11">
        <v>9</v>
      </c>
      <c r="BM11" s="1">
        <v>45191</v>
      </c>
      <c r="BN11">
        <v>3</v>
      </c>
      <c r="BP11" s="1">
        <v>45323</v>
      </c>
      <c r="BQ11">
        <v>2.4</v>
      </c>
      <c r="BS11" s="1">
        <v>45205</v>
      </c>
      <c r="BT11">
        <v>5</v>
      </c>
      <c r="BV11" s="1">
        <v>45322</v>
      </c>
      <c r="BW11">
        <v>4.5999999999999996</v>
      </c>
      <c r="BY11" s="1">
        <v>45422</v>
      </c>
      <c r="BZ11">
        <v>3</v>
      </c>
      <c r="CB11" s="1">
        <v>45176</v>
      </c>
      <c r="CC11">
        <v>1.6</v>
      </c>
      <c r="CH11" s="1">
        <v>45468</v>
      </c>
      <c r="CI11">
        <v>1.6</v>
      </c>
      <c r="CK11" s="1">
        <v>45198</v>
      </c>
      <c r="CL11">
        <v>3</v>
      </c>
      <c r="CN11" s="1">
        <v>45470</v>
      </c>
      <c r="CO11">
        <v>2.4</v>
      </c>
      <c r="CQ11" s="1">
        <v>45279</v>
      </c>
      <c r="CR11">
        <v>2.4</v>
      </c>
      <c r="CT11" s="1">
        <v>45237</v>
      </c>
      <c r="CU11">
        <v>3</v>
      </c>
      <c r="CW11" s="1">
        <v>45203</v>
      </c>
      <c r="CX11">
        <v>4.5999999999999996</v>
      </c>
      <c r="DC11" s="1">
        <v>45203</v>
      </c>
      <c r="DD11">
        <v>3</v>
      </c>
      <c r="DF11" s="1">
        <v>45217</v>
      </c>
      <c r="DG11">
        <v>5.3</v>
      </c>
      <c r="DL11" s="1">
        <v>45176</v>
      </c>
      <c r="DM11">
        <v>8</v>
      </c>
      <c r="DO11" s="1">
        <v>45205</v>
      </c>
      <c r="DP11">
        <v>3</v>
      </c>
      <c r="DR11" s="1">
        <v>45162</v>
      </c>
      <c r="DS11">
        <v>1.6</v>
      </c>
      <c r="DU11" s="1">
        <v>45177</v>
      </c>
      <c r="DV11">
        <v>9.6</v>
      </c>
      <c r="DX11" s="1">
        <v>45167</v>
      </c>
      <c r="DY11">
        <v>1.6</v>
      </c>
      <c r="EA11" s="1">
        <v>45171</v>
      </c>
      <c r="EB11">
        <v>2.8</v>
      </c>
      <c r="EG11" s="1">
        <v>45230</v>
      </c>
      <c r="EH11">
        <v>2</v>
      </c>
      <c r="EJ11" s="1">
        <v>45230</v>
      </c>
      <c r="EK11">
        <v>2</v>
      </c>
      <c r="EM11" s="1">
        <v>45205</v>
      </c>
      <c r="EN11">
        <v>4</v>
      </c>
      <c r="EP11" s="1">
        <v>45171</v>
      </c>
      <c r="EQ11">
        <v>4</v>
      </c>
      <c r="ES11" s="1">
        <v>45296</v>
      </c>
      <c r="ET11">
        <v>3</v>
      </c>
      <c r="EV11" s="1">
        <v>45208</v>
      </c>
      <c r="EW11">
        <v>6</v>
      </c>
      <c r="EY11" s="1">
        <v>45180</v>
      </c>
      <c r="EZ11">
        <v>2</v>
      </c>
      <c r="FB11" s="1">
        <v>45191</v>
      </c>
      <c r="FC11">
        <v>2.2999999999999998</v>
      </c>
      <c r="FE11" s="1">
        <v>45407</v>
      </c>
      <c r="FF11">
        <v>2</v>
      </c>
      <c r="FH11" s="1">
        <v>45414</v>
      </c>
      <c r="FI11">
        <v>4</v>
      </c>
      <c r="FK11" s="1">
        <v>45173</v>
      </c>
      <c r="FL11">
        <v>3</v>
      </c>
      <c r="FN11" s="1">
        <v>45174</v>
      </c>
      <c r="FO11">
        <v>3</v>
      </c>
      <c r="FQ11" s="1">
        <v>45182</v>
      </c>
      <c r="FR11">
        <v>3</v>
      </c>
      <c r="FT11" s="1">
        <v>45244</v>
      </c>
      <c r="FU11">
        <v>1.6</v>
      </c>
      <c r="FW11" s="1">
        <v>45208</v>
      </c>
      <c r="FX11">
        <v>12</v>
      </c>
      <c r="FZ11" s="1">
        <v>45167</v>
      </c>
      <c r="GA11">
        <v>3</v>
      </c>
      <c r="GC11" s="1">
        <v>45177</v>
      </c>
      <c r="GD11">
        <v>8</v>
      </c>
      <c r="GF11" s="1">
        <v>45220</v>
      </c>
      <c r="GG11">
        <v>9</v>
      </c>
      <c r="GI11" s="1">
        <v>45216</v>
      </c>
      <c r="GJ11">
        <v>3</v>
      </c>
      <c r="GL11" s="1">
        <v>45182</v>
      </c>
      <c r="GM11">
        <v>6.7</v>
      </c>
      <c r="GO11" s="1">
        <v>45167</v>
      </c>
      <c r="GP11">
        <v>1.6</v>
      </c>
      <c r="GR11" s="1">
        <v>45202</v>
      </c>
      <c r="GS11">
        <v>3</v>
      </c>
      <c r="GU11" s="1">
        <v>45190</v>
      </c>
      <c r="GV11">
        <v>3</v>
      </c>
      <c r="HA11" s="1">
        <v>45209</v>
      </c>
      <c r="HB11">
        <v>1.6</v>
      </c>
      <c r="HD11" s="1">
        <v>45210</v>
      </c>
      <c r="HE11">
        <v>3</v>
      </c>
      <c r="HG11" s="1">
        <v>45175</v>
      </c>
      <c r="HH11">
        <v>1.6</v>
      </c>
      <c r="HJ11" s="1">
        <v>45169</v>
      </c>
      <c r="HK11">
        <v>1.6</v>
      </c>
      <c r="HN11">
        <f>SUM(HN2:HN10)</f>
        <v>40.700000000000003</v>
      </c>
      <c r="HP11" s="1">
        <v>45208</v>
      </c>
      <c r="HQ11">
        <v>1.6</v>
      </c>
      <c r="HV11" s="1">
        <v>45232</v>
      </c>
      <c r="HW11">
        <v>3</v>
      </c>
      <c r="HY11" s="1">
        <v>45308</v>
      </c>
      <c r="HZ11">
        <v>4.5999999999999996</v>
      </c>
      <c r="IE11" s="1">
        <v>45296</v>
      </c>
      <c r="IF11">
        <v>2</v>
      </c>
      <c r="IH11" s="1">
        <v>45414</v>
      </c>
      <c r="II11">
        <v>6</v>
      </c>
      <c r="IK11" s="1">
        <v>45314</v>
      </c>
      <c r="IL11">
        <v>2</v>
      </c>
      <c r="IN11" s="1">
        <v>45180</v>
      </c>
      <c r="IO11">
        <v>9.6</v>
      </c>
      <c r="IQ11" s="1">
        <v>45360</v>
      </c>
      <c r="IR11">
        <v>3</v>
      </c>
    </row>
    <row r="12" spans="1:252" x14ac:dyDescent="0.35">
      <c r="A12" s="1">
        <v>45173</v>
      </c>
      <c r="B12">
        <v>1.6</v>
      </c>
      <c r="E12" s="2">
        <v>45194</v>
      </c>
      <c r="F12">
        <v>2.2999999999999998</v>
      </c>
      <c r="H12" s="1">
        <v>45169</v>
      </c>
      <c r="I12">
        <v>2.4</v>
      </c>
      <c r="K12" s="1">
        <v>45195</v>
      </c>
      <c r="L12">
        <v>4.5999999999999996</v>
      </c>
      <c r="N12" s="1">
        <v>45173</v>
      </c>
      <c r="O12">
        <v>8.1999999999999993</v>
      </c>
      <c r="T12" s="1">
        <v>45240</v>
      </c>
      <c r="U12">
        <v>1.6</v>
      </c>
      <c r="W12" s="1">
        <v>45208</v>
      </c>
      <c r="X12">
        <v>1.6</v>
      </c>
      <c r="Z12" s="1">
        <v>45293</v>
      </c>
      <c r="AA12">
        <v>20</v>
      </c>
      <c r="AC12" s="2">
        <v>45190</v>
      </c>
      <c r="AD12">
        <v>2.4</v>
      </c>
      <c r="AF12" s="1">
        <v>45216</v>
      </c>
      <c r="AG12">
        <v>1.6</v>
      </c>
      <c r="AI12" s="3">
        <v>45225</v>
      </c>
      <c r="AJ12">
        <v>4.5</v>
      </c>
      <c r="AL12" s="1">
        <v>45175</v>
      </c>
      <c r="AM12">
        <v>2.4</v>
      </c>
      <c r="AO12" s="1">
        <v>45236</v>
      </c>
      <c r="AP12">
        <v>3</v>
      </c>
      <c r="AR12" s="1">
        <v>45223</v>
      </c>
      <c r="AS12">
        <v>2.4</v>
      </c>
      <c r="AU12" s="1">
        <v>45173</v>
      </c>
      <c r="AV12">
        <v>3.6</v>
      </c>
      <c r="AX12" s="1">
        <v>45260</v>
      </c>
      <c r="AY12">
        <v>3</v>
      </c>
      <c r="BA12" s="1">
        <v>45290</v>
      </c>
      <c r="BB12">
        <v>4.5</v>
      </c>
      <c r="BG12" s="1">
        <v>45203</v>
      </c>
      <c r="BH12">
        <v>2.4</v>
      </c>
      <c r="BK12">
        <f>SUM(BK2:BK11)</f>
        <v>71.5</v>
      </c>
      <c r="BM12" s="1">
        <v>45198</v>
      </c>
      <c r="BN12">
        <v>5</v>
      </c>
      <c r="BP12" s="1">
        <v>45343</v>
      </c>
      <c r="BQ12">
        <v>12.1</v>
      </c>
      <c r="BS12" s="1">
        <v>45208</v>
      </c>
      <c r="BT12">
        <v>4.5999999999999996</v>
      </c>
      <c r="BV12" s="1">
        <v>45350</v>
      </c>
      <c r="BW12">
        <v>4.5999999999999996</v>
      </c>
      <c r="BY12" s="1">
        <v>45425</v>
      </c>
      <c r="BZ12">
        <v>3</v>
      </c>
      <c r="CB12" s="1">
        <v>45177</v>
      </c>
      <c r="CC12">
        <v>1.6</v>
      </c>
      <c r="CH12" s="1">
        <v>45474</v>
      </c>
      <c r="CI12">
        <v>1.6</v>
      </c>
      <c r="CK12" s="1">
        <v>45203</v>
      </c>
      <c r="CL12">
        <v>2.4</v>
      </c>
      <c r="CO12">
        <f>SUM(CO2:CO11)</f>
        <v>18.799999999999997</v>
      </c>
      <c r="CQ12" s="1">
        <v>45302</v>
      </c>
      <c r="CR12">
        <v>1.6</v>
      </c>
      <c r="CT12" s="1">
        <v>45244</v>
      </c>
      <c r="CU12">
        <v>3</v>
      </c>
      <c r="CW12" s="1">
        <v>45208</v>
      </c>
      <c r="CX12">
        <v>1.6</v>
      </c>
      <c r="DC12" s="1">
        <v>45223</v>
      </c>
      <c r="DD12">
        <v>3</v>
      </c>
      <c r="DF12" s="1">
        <v>45223</v>
      </c>
      <c r="DG12">
        <v>4.5999999999999996</v>
      </c>
      <c r="DL12" s="1">
        <v>45181</v>
      </c>
      <c r="DM12">
        <v>6</v>
      </c>
      <c r="DO12" s="1">
        <v>45209</v>
      </c>
      <c r="DP12">
        <v>7.6</v>
      </c>
      <c r="DR12" s="1">
        <v>45166</v>
      </c>
      <c r="DS12">
        <v>0.8</v>
      </c>
      <c r="DU12" s="1">
        <v>45190</v>
      </c>
      <c r="DV12">
        <v>4.5999999999999996</v>
      </c>
      <c r="DX12" s="1">
        <v>45174</v>
      </c>
      <c r="DY12">
        <v>9</v>
      </c>
      <c r="EA12" s="1">
        <v>45174</v>
      </c>
      <c r="EB12">
        <v>2</v>
      </c>
      <c r="EG12" s="1">
        <v>45239</v>
      </c>
      <c r="EH12">
        <v>3.5</v>
      </c>
      <c r="EJ12" s="1">
        <v>45240</v>
      </c>
      <c r="EK12">
        <v>2</v>
      </c>
      <c r="EM12" s="1">
        <v>45208</v>
      </c>
      <c r="EN12">
        <v>17</v>
      </c>
      <c r="EP12" s="1">
        <v>45173</v>
      </c>
      <c r="EQ12">
        <v>3</v>
      </c>
      <c r="ES12" s="1">
        <v>45327</v>
      </c>
      <c r="ET12">
        <v>6</v>
      </c>
      <c r="EV12" s="1">
        <v>45225</v>
      </c>
      <c r="EW12">
        <v>6</v>
      </c>
      <c r="EY12" s="1">
        <v>45187</v>
      </c>
      <c r="EZ12">
        <v>4</v>
      </c>
      <c r="FB12" s="1">
        <v>45197</v>
      </c>
      <c r="FC12">
        <v>4.5999999999999996</v>
      </c>
      <c r="FE12" s="1">
        <v>45414</v>
      </c>
      <c r="FF12">
        <v>2</v>
      </c>
      <c r="FH12" s="1">
        <v>45418</v>
      </c>
      <c r="FI12">
        <v>4</v>
      </c>
      <c r="FK12" s="1">
        <v>45175</v>
      </c>
      <c r="FL12">
        <v>3</v>
      </c>
      <c r="FN12" s="1">
        <v>45190</v>
      </c>
      <c r="FO12">
        <v>8.85</v>
      </c>
      <c r="FQ12" s="1">
        <v>45187</v>
      </c>
      <c r="FR12">
        <v>3</v>
      </c>
      <c r="FT12" s="1">
        <v>45253</v>
      </c>
      <c r="FU12">
        <v>0.4</v>
      </c>
      <c r="FW12" s="1">
        <v>45210</v>
      </c>
      <c r="FX12">
        <v>7</v>
      </c>
      <c r="FZ12" s="1">
        <v>45169</v>
      </c>
      <c r="GA12">
        <v>3</v>
      </c>
      <c r="GC12" s="1">
        <v>45182</v>
      </c>
      <c r="GD12">
        <v>5.5</v>
      </c>
      <c r="GF12" s="1">
        <v>45230</v>
      </c>
      <c r="GG12">
        <v>3</v>
      </c>
      <c r="GI12" s="1">
        <v>45303</v>
      </c>
      <c r="GJ12">
        <v>3</v>
      </c>
      <c r="GL12" s="1">
        <v>45184</v>
      </c>
      <c r="GM12">
        <v>4</v>
      </c>
      <c r="GO12" s="1">
        <v>45173</v>
      </c>
      <c r="GP12">
        <v>3</v>
      </c>
      <c r="GR12" s="1">
        <v>45208</v>
      </c>
      <c r="GS12">
        <v>4</v>
      </c>
      <c r="GU12" s="1">
        <v>45194</v>
      </c>
      <c r="GV12">
        <v>1.5</v>
      </c>
      <c r="HA12" s="1">
        <v>45225</v>
      </c>
      <c r="HB12">
        <v>3</v>
      </c>
      <c r="HD12" s="1">
        <v>45217</v>
      </c>
      <c r="HE12">
        <v>4</v>
      </c>
      <c r="HG12" s="1">
        <v>45181</v>
      </c>
      <c r="HH12">
        <v>1.6</v>
      </c>
      <c r="HJ12" s="1">
        <v>45171</v>
      </c>
      <c r="HK12">
        <v>0.8</v>
      </c>
      <c r="HP12" s="1">
        <v>45217</v>
      </c>
      <c r="HQ12">
        <v>1.6</v>
      </c>
      <c r="HV12" s="1">
        <v>45237</v>
      </c>
      <c r="HW12">
        <v>3</v>
      </c>
      <c r="HY12" s="1">
        <v>45353</v>
      </c>
      <c r="HZ12">
        <v>4</v>
      </c>
      <c r="IE12" s="1">
        <v>45310</v>
      </c>
      <c r="IF12">
        <v>1</v>
      </c>
      <c r="IH12" s="1">
        <v>45418</v>
      </c>
      <c r="II12">
        <v>3</v>
      </c>
      <c r="IK12" s="1">
        <v>45321</v>
      </c>
      <c r="IL12">
        <v>4</v>
      </c>
      <c r="IN12" s="1">
        <v>45185</v>
      </c>
      <c r="IO12">
        <v>7</v>
      </c>
      <c r="IQ12" s="1">
        <v>45365</v>
      </c>
      <c r="IR12">
        <v>3</v>
      </c>
    </row>
    <row r="13" spans="1:252" x14ac:dyDescent="0.35">
      <c r="A13" s="1">
        <v>45174</v>
      </c>
      <c r="B13">
        <v>1.6</v>
      </c>
      <c r="E13" s="2">
        <v>45195</v>
      </c>
      <c r="F13">
        <v>1.2</v>
      </c>
      <c r="H13" s="1">
        <v>45171</v>
      </c>
      <c r="I13">
        <v>9</v>
      </c>
      <c r="K13" s="1">
        <v>45197</v>
      </c>
      <c r="L13">
        <v>2</v>
      </c>
      <c r="N13" s="1">
        <v>45174</v>
      </c>
      <c r="O13">
        <v>4.5999999999999996</v>
      </c>
      <c r="T13" s="1">
        <v>45252</v>
      </c>
      <c r="U13">
        <v>1.6</v>
      </c>
      <c r="W13" s="1">
        <v>45211</v>
      </c>
      <c r="X13">
        <v>3</v>
      </c>
      <c r="Z13" s="1">
        <v>45300</v>
      </c>
      <c r="AA13">
        <v>2</v>
      </c>
      <c r="AC13" s="2">
        <v>45195</v>
      </c>
      <c r="AD13">
        <v>3.8</v>
      </c>
      <c r="AF13" s="1">
        <v>45223</v>
      </c>
      <c r="AG13">
        <v>1.6</v>
      </c>
      <c r="AI13" s="3">
        <v>45246</v>
      </c>
      <c r="AJ13">
        <v>1.6</v>
      </c>
      <c r="AL13" s="1">
        <v>45177</v>
      </c>
      <c r="AM13">
        <v>3</v>
      </c>
      <c r="AO13" s="1">
        <v>45280</v>
      </c>
      <c r="AP13">
        <v>4</v>
      </c>
      <c r="AR13" s="1">
        <v>45230</v>
      </c>
      <c r="AS13">
        <v>2.4</v>
      </c>
      <c r="AU13" s="1">
        <v>45177</v>
      </c>
      <c r="AV13">
        <v>11.4</v>
      </c>
      <c r="AX13" s="1">
        <v>45278</v>
      </c>
      <c r="AY13">
        <v>3</v>
      </c>
      <c r="BA13" s="1">
        <v>45302</v>
      </c>
      <c r="BB13">
        <v>8.6</v>
      </c>
      <c r="BG13" s="1">
        <v>45209</v>
      </c>
      <c r="BH13">
        <v>1.6</v>
      </c>
      <c r="BM13" s="1">
        <v>45202</v>
      </c>
      <c r="BN13">
        <v>12</v>
      </c>
      <c r="BP13" s="1">
        <v>45383</v>
      </c>
      <c r="BQ13">
        <v>1.2</v>
      </c>
      <c r="BS13" s="1">
        <v>45211</v>
      </c>
      <c r="BT13">
        <v>3</v>
      </c>
      <c r="BV13" s="1">
        <v>45373</v>
      </c>
      <c r="BW13">
        <v>7.6</v>
      </c>
      <c r="BY13" s="1">
        <v>45449</v>
      </c>
      <c r="BZ13">
        <v>3</v>
      </c>
      <c r="CB13" s="1">
        <v>45187</v>
      </c>
      <c r="CC13">
        <v>1.6</v>
      </c>
      <c r="CH13" s="1">
        <v>45496</v>
      </c>
      <c r="CI13">
        <v>1.6</v>
      </c>
      <c r="CK13" s="1">
        <v>45208</v>
      </c>
      <c r="CL13">
        <v>2.4</v>
      </c>
      <c r="CQ13" s="1">
        <v>45303</v>
      </c>
      <c r="CR13">
        <v>2.2999999999999998</v>
      </c>
      <c r="CT13" s="1">
        <v>45258</v>
      </c>
      <c r="CU13">
        <v>3</v>
      </c>
      <c r="CW13" s="1">
        <v>45211</v>
      </c>
      <c r="CX13">
        <v>2.6</v>
      </c>
      <c r="DC13" s="1">
        <v>45225</v>
      </c>
      <c r="DD13">
        <v>4</v>
      </c>
      <c r="DF13" s="1">
        <v>45230</v>
      </c>
      <c r="DG13">
        <v>4.5999999999999996</v>
      </c>
      <c r="DL13" s="1">
        <v>45182</v>
      </c>
      <c r="DM13">
        <v>2</v>
      </c>
      <c r="DO13" s="1">
        <v>45216</v>
      </c>
      <c r="DP13">
        <v>4.5999999999999996</v>
      </c>
      <c r="DR13" s="1">
        <v>45168</v>
      </c>
      <c r="DS13">
        <v>4.5</v>
      </c>
      <c r="DU13" s="1">
        <v>45194</v>
      </c>
      <c r="DV13">
        <v>0.8</v>
      </c>
      <c r="DX13" s="1">
        <v>45177</v>
      </c>
      <c r="DY13">
        <v>1.6</v>
      </c>
      <c r="EA13" s="1">
        <v>45180</v>
      </c>
      <c r="EB13">
        <v>1.8</v>
      </c>
      <c r="EG13" s="1">
        <v>45240</v>
      </c>
      <c r="EH13">
        <v>2</v>
      </c>
      <c r="EJ13" s="1">
        <v>45252</v>
      </c>
      <c r="EK13">
        <v>2</v>
      </c>
      <c r="EM13" s="1">
        <v>45225</v>
      </c>
      <c r="EN13">
        <v>17.5</v>
      </c>
      <c r="EP13" s="1">
        <v>45182</v>
      </c>
      <c r="EQ13">
        <v>12</v>
      </c>
      <c r="ES13" s="1">
        <v>45348</v>
      </c>
      <c r="ET13">
        <v>6</v>
      </c>
      <c r="EV13" s="1">
        <v>45232</v>
      </c>
      <c r="EW13">
        <v>9</v>
      </c>
      <c r="EY13" s="1">
        <v>45197</v>
      </c>
      <c r="EZ13">
        <v>1</v>
      </c>
      <c r="FB13" s="1">
        <v>45203</v>
      </c>
      <c r="FC13">
        <v>7.6</v>
      </c>
      <c r="FE13" s="1">
        <v>45418</v>
      </c>
      <c r="FF13">
        <v>2</v>
      </c>
      <c r="FH13" s="1">
        <v>45428</v>
      </c>
      <c r="FI13">
        <v>4</v>
      </c>
      <c r="FK13" s="1">
        <v>45181</v>
      </c>
      <c r="FL13">
        <v>3</v>
      </c>
      <c r="FN13" s="1">
        <v>45194</v>
      </c>
      <c r="FO13">
        <v>1.5</v>
      </c>
      <c r="FQ13" s="1">
        <v>45194</v>
      </c>
      <c r="FR13">
        <v>1.5</v>
      </c>
      <c r="FT13" s="1">
        <v>45279</v>
      </c>
      <c r="FU13">
        <v>2.4</v>
      </c>
      <c r="FW13" s="1">
        <v>45225</v>
      </c>
      <c r="FX13">
        <v>17.5</v>
      </c>
      <c r="FZ13" s="1">
        <v>45173</v>
      </c>
      <c r="GA13">
        <v>1.6</v>
      </c>
      <c r="GC13" s="1">
        <v>45188</v>
      </c>
      <c r="GD13">
        <v>5</v>
      </c>
      <c r="GF13" s="1">
        <v>45244</v>
      </c>
      <c r="GG13">
        <v>3</v>
      </c>
      <c r="GI13" s="1">
        <v>45316</v>
      </c>
      <c r="GJ13">
        <v>3</v>
      </c>
      <c r="GL13" s="1">
        <v>45187</v>
      </c>
      <c r="GM13">
        <v>3</v>
      </c>
      <c r="GO13" s="1">
        <v>45174</v>
      </c>
      <c r="GP13">
        <v>6</v>
      </c>
      <c r="GR13" s="1">
        <v>45211</v>
      </c>
      <c r="GS13">
        <v>1.6</v>
      </c>
      <c r="GU13" s="1">
        <v>45203</v>
      </c>
      <c r="GV13">
        <v>3</v>
      </c>
      <c r="HA13" s="1">
        <v>45232</v>
      </c>
      <c r="HB13">
        <v>4.5</v>
      </c>
      <c r="HD13" s="1">
        <v>45225</v>
      </c>
      <c r="HE13">
        <v>16</v>
      </c>
      <c r="HG13" s="1">
        <v>45187</v>
      </c>
      <c r="HH13">
        <v>1.6</v>
      </c>
      <c r="HJ13" s="1">
        <v>45173</v>
      </c>
      <c r="HK13">
        <v>1.2</v>
      </c>
      <c r="HP13" s="1">
        <v>45243</v>
      </c>
      <c r="HQ13">
        <v>1.6</v>
      </c>
      <c r="HV13" s="1">
        <v>45239</v>
      </c>
      <c r="HW13">
        <v>3.5</v>
      </c>
      <c r="HY13" t="s">
        <v>78</v>
      </c>
      <c r="HZ13">
        <v>2.2999999999999998</v>
      </c>
      <c r="IE13" s="1">
        <v>44983</v>
      </c>
      <c r="IF13">
        <v>19</v>
      </c>
      <c r="IH13" s="1">
        <v>45427</v>
      </c>
      <c r="II13">
        <v>3</v>
      </c>
      <c r="IK13" s="1">
        <v>45337</v>
      </c>
      <c r="IL13">
        <v>4</v>
      </c>
      <c r="IN13" s="1">
        <v>45195</v>
      </c>
      <c r="IO13">
        <v>5.6</v>
      </c>
      <c r="IQ13" s="1">
        <v>45378</v>
      </c>
      <c r="IR13">
        <v>1</v>
      </c>
    </row>
    <row r="14" spans="1:252" x14ac:dyDescent="0.35">
      <c r="A14" s="1">
        <v>45175</v>
      </c>
      <c r="B14">
        <v>3</v>
      </c>
      <c r="E14" s="2">
        <v>45203</v>
      </c>
      <c r="F14">
        <v>2.4</v>
      </c>
      <c r="H14" s="1">
        <v>45173</v>
      </c>
      <c r="I14">
        <v>4.5999999999999996</v>
      </c>
      <c r="K14" s="1">
        <v>45201</v>
      </c>
      <c r="L14">
        <v>4.5999999999999996</v>
      </c>
      <c r="N14" s="1">
        <v>45177</v>
      </c>
      <c r="O14">
        <v>5</v>
      </c>
      <c r="T14" s="1">
        <v>45267</v>
      </c>
      <c r="U14">
        <v>1.6</v>
      </c>
      <c r="W14" s="1">
        <v>45217</v>
      </c>
      <c r="X14">
        <v>1.6</v>
      </c>
      <c r="Z14" s="1">
        <v>45301</v>
      </c>
      <c r="AA14">
        <v>20</v>
      </c>
      <c r="AC14" s="2">
        <v>45201</v>
      </c>
      <c r="AD14">
        <v>1.6</v>
      </c>
      <c r="AF14" s="1">
        <v>45224</v>
      </c>
      <c r="AG14">
        <v>1</v>
      </c>
      <c r="AI14" s="3">
        <v>45261</v>
      </c>
      <c r="AJ14">
        <v>1.6</v>
      </c>
      <c r="AL14" s="1">
        <v>45181</v>
      </c>
      <c r="AM14">
        <v>2.4</v>
      </c>
      <c r="AO14" s="1">
        <v>45314</v>
      </c>
      <c r="AP14">
        <v>4.5999999999999996</v>
      </c>
      <c r="AR14" s="1">
        <v>45240</v>
      </c>
      <c r="AS14">
        <v>2.4</v>
      </c>
      <c r="AU14" s="1">
        <v>45182</v>
      </c>
      <c r="AV14">
        <v>4.8</v>
      </c>
      <c r="AX14" s="1">
        <v>45289</v>
      </c>
      <c r="AY14">
        <v>3</v>
      </c>
      <c r="BA14" s="1">
        <v>45345</v>
      </c>
      <c r="BB14">
        <v>4.5</v>
      </c>
      <c r="BG14" s="1">
        <v>45217</v>
      </c>
      <c r="BH14">
        <v>0.8</v>
      </c>
      <c r="BM14" s="1">
        <v>45209</v>
      </c>
      <c r="BN14">
        <v>1.6</v>
      </c>
      <c r="BP14" s="1">
        <v>45406</v>
      </c>
      <c r="BQ14">
        <v>3</v>
      </c>
      <c r="BS14" s="1">
        <v>45278</v>
      </c>
      <c r="BT14">
        <v>6.9</v>
      </c>
      <c r="BV14" s="1">
        <v>45353</v>
      </c>
      <c r="BW14">
        <v>2.2999999999999998</v>
      </c>
      <c r="BY14" s="1">
        <v>45455</v>
      </c>
      <c r="BZ14">
        <v>2.5</v>
      </c>
      <c r="CB14" s="1">
        <v>45190</v>
      </c>
      <c r="CC14">
        <v>1.6</v>
      </c>
      <c r="CI14">
        <f>SUM(CI2:CI13)</f>
        <v>47.000000000000007</v>
      </c>
      <c r="CK14" s="1">
        <v>45236</v>
      </c>
      <c r="CL14">
        <v>8.3000000000000007</v>
      </c>
      <c r="CQ14" s="1">
        <v>45345</v>
      </c>
      <c r="CR14">
        <v>0.8</v>
      </c>
      <c r="CT14" s="1">
        <v>45264</v>
      </c>
      <c r="CU14">
        <v>3</v>
      </c>
      <c r="CW14" s="1">
        <v>45217</v>
      </c>
      <c r="CX14">
        <v>1.6</v>
      </c>
      <c r="DC14" s="1">
        <v>45230</v>
      </c>
      <c r="DD14">
        <v>3</v>
      </c>
      <c r="DF14" s="1">
        <v>45236</v>
      </c>
      <c r="DG14">
        <v>4</v>
      </c>
      <c r="DL14" s="1">
        <v>45194</v>
      </c>
      <c r="DM14">
        <v>1</v>
      </c>
      <c r="DO14" s="1">
        <v>45236</v>
      </c>
      <c r="DP14">
        <v>3.2</v>
      </c>
      <c r="DR14" s="1">
        <v>45173</v>
      </c>
      <c r="DS14">
        <v>1.6</v>
      </c>
      <c r="DU14" s="1">
        <v>45195</v>
      </c>
      <c r="DV14">
        <v>1.5</v>
      </c>
      <c r="DX14" s="1">
        <v>45190</v>
      </c>
      <c r="DY14">
        <v>1.6</v>
      </c>
      <c r="EA14" s="1">
        <v>45185</v>
      </c>
      <c r="EB14">
        <v>6.5</v>
      </c>
      <c r="EG14" s="1">
        <v>45252</v>
      </c>
      <c r="EH14">
        <v>2</v>
      </c>
      <c r="EJ14" s="1">
        <v>45267</v>
      </c>
      <c r="EK14">
        <v>2</v>
      </c>
      <c r="EM14" s="1">
        <v>45232</v>
      </c>
      <c r="EN14">
        <v>24.5</v>
      </c>
      <c r="EP14" s="1">
        <v>45184</v>
      </c>
      <c r="EQ14">
        <v>4</v>
      </c>
      <c r="ES14" s="1">
        <v>45378</v>
      </c>
      <c r="ET14">
        <v>1.5</v>
      </c>
      <c r="EV14" s="1">
        <v>45237</v>
      </c>
      <c r="EW14">
        <v>9</v>
      </c>
      <c r="EY14" s="1">
        <v>45212</v>
      </c>
      <c r="EZ14">
        <v>2</v>
      </c>
      <c r="FB14" s="1">
        <v>45208</v>
      </c>
      <c r="FC14">
        <v>4</v>
      </c>
      <c r="FE14" s="1">
        <v>45428</v>
      </c>
      <c r="FF14">
        <v>2</v>
      </c>
      <c r="FH14" s="1">
        <v>45440</v>
      </c>
      <c r="FI14">
        <v>8</v>
      </c>
      <c r="FK14" s="1">
        <v>45182</v>
      </c>
      <c r="FL14">
        <v>6</v>
      </c>
      <c r="FN14" s="1">
        <v>45195</v>
      </c>
      <c r="FO14">
        <v>2.2999999999999998</v>
      </c>
      <c r="FQ14" s="1">
        <v>45195</v>
      </c>
      <c r="FR14">
        <v>3</v>
      </c>
      <c r="FT14" s="1">
        <v>45302</v>
      </c>
      <c r="FU14">
        <v>1.6</v>
      </c>
      <c r="FW14" s="1">
        <v>45232</v>
      </c>
      <c r="FX14">
        <v>18</v>
      </c>
      <c r="FZ14" s="1">
        <v>45174</v>
      </c>
      <c r="GA14">
        <v>12</v>
      </c>
      <c r="GC14" s="1">
        <v>45190</v>
      </c>
      <c r="GD14">
        <v>3</v>
      </c>
      <c r="GF14" s="1">
        <v>45246</v>
      </c>
      <c r="GG14">
        <v>3</v>
      </c>
      <c r="GI14" s="1">
        <v>45321</v>
      </c>
      <c r="GJ14">
        <v>3</v>
      </c>
      <c r="GL14" s="1">
        <v>45190</v>
      </c>
      <c r="GM14">
        <v>4.5999999999999996</v>
      </c>
      <c r="GO14" s="1">
        <v>45175</v>
      </c>
      <c r="GP14">
        <v>12</v>
      </c>
      <c r="GR14" s="1">
        <v>45215</v>
      </c>
      <c r="GS14">
        <v>4.5999999999999996</v>
      </c>
      <c r="GU14" s="1">
        <v>45204</v>
      </c>
      <c r="GV14">
        <v>3</v>
      </c>
      <c r="HA14" s="1">
        <v>45237</v>
      </c>
      <c r="HB14">
        <v>4.5</v>
      </c>
      <c r="HD14" s="1">
        <v>45232</v>
      </c>
      <c r="HE14">
        <v>18</v>
      </c>
      <c r="HG14" s="1">
        <v>45195</v>
      </c>
      <c r="HH14">
        <v>1.5</v>
      </c>
      <c r="HJ14" s="1">
        <v>45174</v>
      </c>
      <c r="HK14">
        <v>4.5999999999999996</v>
      </c>
      <c r="HP14" s="1">
        <v>45252</v>
      </c>
      <c r="HQ14">
        <v>1.6</v>
      </c>
      <c r="HV14" s="1">
        <v>45244</v>
      </c>
      <c r="HW14">
        <v>3</v>
      </c>
      <c r="HY14" s="1">
        <v>45342</v>
      </c>
      <c r="HZ14">
        <v>4.5999999999999996</v>
      </c>
      <c r="IE14" s="1">
        <v>45377</v>
      </c>
      <c r="IF14">
        <v>3</v>
      </c>
      <c r="IH14" s="1">
        <v>45433</v>
      </c>
      <c r="II14">
        <v>3</v>
      </c>
      <c r="IK14" s="1">
        <v>45348</v>
      </c>
      <c r="IL14">
        <v>6</v>
      </c>
      <c r="IN14" s="1">
        <v>45197</v>
      </c>
      <c r="IO14">
        <v>2</v>
      </c>
      <c r="IQ14" s="1">
        <v>45407</v>
      </c>
      <c r="IR14">
        <v>1</v>
      </c>
    </row>
    <row r="15" spans="1:252" x14ac:dyDescent="0.35">
      <c r="A15" s="1">
        <v>45181</v>
      </c>
      <c r="B15">
        <v>3</v>
      </c>
      <c r="E15" s="2">
        <v>45204</v>
      </c>
      <c r="F15">
        <v>4.5999999999999996</v>
      </c>
      <c r="H15" s="1">
        <v>45174</v>
      </c>
      <c r="I15">
        <v>9.1999999999999993</v>
      </c>
      <c r="K15" s="1">
        <v>45203</v>
      </c>
      <c r="L15">
        <v>5</v>
      </c>
      <c r="N15" s="1">
        <v>45182</v>
      </c>
      <c r="O15">
        <v>9.1999999999999993</v>
      </c>
      <c r="T15" s="1">
        <v>45315</v>
      </c>
      <c r="U15">
        <v>1.6</v>
      </c>
      <c r="W15" s="1">
        <v>45236</v>
      </c>
      <c r="X15">
        <v>3.2</v>
      </c>
      <c r="Z15" s="1">
        <v>45310</v>
      </c>
      <c r="AA15">
        <v>20</v>
      </c>
      <c r="AC15" s="2">
        <v>45203</v>
      </c>
      <c r="AD15">
        <v>6.2</v>
      </c>
      <c r="AF15" s="1">
        <v>45229</v>
      </c>
      <c r="AG15">
        <v>3</v>
      </c>
      <c r="AI15" s="3">
        <v>45270</v>
      </c>
      <c r="AJ15">
        <v>1.6</v>
      </c>
      <c r="AL15" s="1">
        <v>45188</v>
      </c>
      <c r="AM15">
        <v>5</v>
      </c>
      <c r="AO15" s="1">
        <v>45323</v>
      </c>
      <c r="AP15">
        <v>6</v>
      </c>
      <c r="AR15" s="1">
        <v>45252</v>
      </c>
      <c r="AS15">
        <v>2.4</v>
      </c>
      <c r="AU15" s="1">
        <v>45188</v>
      </c>
      <c r="AV15">
        <v>2</v>
      </c>
      <c r="AX15" s="1">
        <v>45299</v>
      </c>
      <c r="AY15">
        <v>3</v>
      </c>
      <c r="BA15" s="1">
        <v>45378</v>
      </c>
      <c r="BB15">
        <v>4.5999999999999996</v>
      </c>
      <c r="BG15" s="1">
        <v>45223</v>
      </c>
      <c r="BH15">
        <v>2.4</v>
      </c>
      <c r="BM15" s="1">
        <v>45217</v>
      </c>
      <c r="BN15">
        <v>1.8</v>
      </c>
      <c r="BP15" s="1">
        <v>45425</v>
      </c>
      <c r="BQ15">
        <v>2.4</v>
      </c>
      <c r="BS15" s="1">
        <v>45243</v>
      </c>
      <c r="BT15">
        <v>4.5999999999999996</v>
      </c>
      <c r="BV15" s="1">
        <v>45422</v>
      </c>
      <c r="BW15">
        <v>8.6</v>
      </c>
      <c r="BY15" s="1">
        <v>45456</v>
      </c>
      <c r="BZ15">
        <v>3</v>
      </c>
      <c r="CB15" s="1">
        <v>45191</v>
      </c>
      <c r="CC15">
        <v>1.6</v>
      </c>
      <c r="CK15" s="1">
        <v>45243</v>
      </c>
      <c r="CL15">
        <v>2.4</v>
      </c>
      <c r="CQ15" s="1">
        <v>45378</v>
      </c>
      <c r="CR15">
        <v>1.6</v>
      </c>
      <c r="CT15" s="1">
        <v>45287</v>
      </c>
      <c r="CU15">
        <v>4.5</v>
      </c>
      <c r="CW15" s="1">
        <v>45236</v>
      </c>
      <c r="CX15">
        <v>9.1999999999999993</v>
      </c>
      <c r="DC15" s="1">
        <v>45240</v>
      </c>
      <c r="DD15">
        <v>3</v>
      </c>
      <c r="DF15" s="1">
        <v>45240</v>
      </c>
      <c r="DG15">
        <v>4.5999999999999996</v>
      </c>
      <c r="DL15" s="1">
        <v>45195</v>
      </c>
      <c r="DM15">
        <v>0.8</v>
      </c>
      <c r="DO15" s="1">
        <v>45239</v>
      </c>
      <c r="DP15">
        <v>4.5</v>
      </c>
      <c r="DR15" s="1">
        <v>45174</v>
      </c>
      <c r="DS15">
        <v>1.6</v>
      </c>
      <c r="DU15" s="1">
        <v>45106</v>
      </c>
      <c r="DV15">
        <v>5</v>
      </c>
      <c r="DX15" s="1">
        <v>45195</v>
      </c>
      <c r="DY15">
        <v>4.5</v>
      </c>
      <c r="EA15" s="1">
        <v>45195</v>
      </c>
      <c r="EB15">
        <v>2</v>
      </c>
      <c r="EG15" s="1">
        <v>45267</v>
      </c>
      <c r="EH15">
        <v>2</v>
      </c>
      <c r="EJ15" s="1">
        <v>45315</v>
      </c>
      <c r="EK15">
        <v>2</v>
      </c>
      <c r="EM15" s="1">
        <v>45237</v>
      </c>
      <c r="EN15">
        <v>18</v>
      </c>
      <c r="EP15" s="1">
        <v>45187</v>
      </c>
      <c r="EQ15">
        <v>3</v>
      </c>
      <c r="ES15" s="1">
        <v>45383</v>
      </c>
      <c r="ET15">
        <v>3</v>
      </c>
      <c r="EV15" s="1">
        <v>45240</v>
      </c>
      <c r="EW15">
        <v>6</v>
      </c>
      <c r="EY15" s="1">
        <v>45230</v>
      </c>
      <c r="EZ15">
        <v>2</v>
      </c>
      <c r="FB15" s="1">
        <v>45216</v>
      </c>
      <c r="FC15">
        <v>4</v>
      </c>
      <c r="FE15" s="1">
        <v>45441</v>
      </c>
      <c r="FF15">
        <v>4</v>
      </c>
      <c r="FH15" s="1">
        <v>45453</v>
      </c>
      <c r="FI15">
        <v>4</v>
      </c>
      <c r="FK15" s="1">
        <v>45191</v>
      </c>
      <c r="FL15">
        <v>5</v>
      </c>
      <c r="FN15" s="1">
        <v>45198</v>
      </c>
      <c r="FO15">
        <v>5</v>
      </c>
      <c r="FQ15" s="1">
        <v>45198</v>
      </c>
      <c r="FR15">
        <v>5</v>
      </c>
      <c r="FT15" s="1">
        <v>45308</v>
      </c>
      <c r="FU15">
        <v>0.8</v>
      </c>
      <c r="FW15" s="1">
        <v>45236</v>
      </c>
      <c r="FX15">
        <v>10.5</v>
      </c>
      <c r="FZ15" s="1">
        <v>45177</v>
      </c>
      <c r="GA15">
        <v>1.6</v>
      </c>
      <c r="GC15" s="1">
        <v>45191</v>
      </c>
      <c r="GD15">
        <v>20.9</v>
      </c>
      <c r="GF15" s="1">
        <v>45279</v>
      </c>
      <c r="GG15">
        <v>4.5</v>
      </c>
      <c r="GI15" s="1">
        <v>45323</v>
      </c>
      <c r="GJ15">
        <v>3</v>
      </c>
      <c r="GL15" s="1">
        <v>45191</v>
      </c>
      <c r="GM15">
        <v>9.5</v>
      </c>
      <c r="GO15" s="1">
        <v>45176</v>
      </c>
      <c r="GP15">
        <v>1.6</v>
      </c>
      <c r="GR15" s="1">
        <v>45216</v>
      </c>
      <c r="GS15">
        <v>1.6</v>
      </c>
      <c r="GU15" s="1">
        <v>45208</v>
      </c>
      <c r="GV15">
        <v>4</v>
      </c>
      <c r="HA15" s="1">
        <v>45246</v>
      </c>
      <c r="HB15">
        <v>3</v>
      </c>
      <c r="HD15" s="1">
        <v>45237</v>
      </c>
      <c r="HE15">
        <v>18</v>
      </c>
      <c r="HG15" s="1">
        <v>45210</v>
      </c>
      <c r="HH15">
        <v>0.5</v>
      </c>
      <c r="HJ15" s="1">
        <v>45175</v>
      </c>
      <c r="HK15">
        <v>0.8</v>
      </c>
      <c r="HP15" s="1">
        <v>45260</v>
      </c>
      <c r="HQ15">
        <v>1.6</v>
      </c>
      <c r="HV15" s="1">
        <v>45258</v>
      </c>
      <c r="HW15">
        <v>3</v>
      </c>
      <c r="HY15" s="1">
        <v>45350</v>
      </c>
      <c r="HZ15">
        <v>4.5999999999999996</v>
      </c>
      <c r="IE15" s="1">
        <v>45384</v>
      </c>
      <c r="IF15">
        <v>1</v>
      </c>
      <c r="IH15" s="1">
        <v>45443</v>
      </c>
      <c r="II15">
        <v>6</v>
      </c>
      <c r="IK15" s="1">
        <v>45364</v>
      </c>
      <c r="IL15">
        <v>2</v>
      </c>
      <c r="IN15" s="1">
        <v>45202</v>
      </c>
      <c r="IO15">
        <v>2.8</v>
      </c>
      <c r="IQ15" s="1">
        <v>45414</v>
      </c>
      <c r="IR15">
        <v>1</v>
      </c>
    </row>
    <row r="16" spans="1:252" x14ac:dyDescent="0.35">
      <c r="A16" s="1">
        <v>45182</v>
      </c>
      <c r="B16">
        <v>3.2</v>
      </c>
      <c r="E16" s="2">
        <v>45205</v>
      </c>
      <c r="F16">
        <v>5</v>
      </c>
      <c r="H16" s="1">
        <v>45176</v>
      </c>
      <c r="I16">
        <v>4.5999999999999996</v>
      </c>
      <c r="K16" s="1">
        <v>45209</v>
      </c>
      <c r="L16">
        <v>3</v>
      </c>
      <c r="N16" s="1">
        <v>45184</v>
      </c>
      <c r="O16">
        <v>4</v>
      </c>
      <c r="T16" s="1">
        <v>45316</v>
      </c>
      <c r="U16">
        <v>3</v>
      </c>
      <c r="W16" s="1">
        <v>45243</v>
      </c>
      <c r="X16">
        <v>3.2</v>
      </c>
      <c r="Z16" s="1">
        <v>45321</v>
      </c>
      <c r="AA16">
        <v>20</v>
      </c>
      <c r="AC16" s="2">
        <v>45211</v>
      </c>
      <c r="AD16">
        <v>4</v>
      </c>
      <c r="AF16" s="1">
        <v>45244</v>
      </c>
      <c r="AG16">
        <v>3</v>
      </c>
      <c r="AI16" s="3">
        <v>45278</v>
      </c>
      <c r="AJ16">
        <v>4.5999999999999996</v>
      </c>
      <c r="AL16" s="1">
        <v>45191</v>
      </c>
      <c r="AM16">
        <v>7.9</v>
      </c>
      <c r="AO16" s="1">
        <v>45343</v>
      </c>
      <c r="AP16">
        <v>3</v>
      </c>
      <c r="AR16" s="1">
        <v>45254</v>
      </c>
      <c r="AS16">
        <v>3</v>
      </c>
      <c r="AU16" s="1">
        <v>45190</v>
      </c>
      <c r="AV16">
        <v>4</v>
      </c>
      <c r="AX16" s="1">
        <v>45306</v>
      </c>
      <c r="AY16">
        <v>3</v>
      </c>
      <c r="BA16" s="1">
        <v>45379</v>
      </c>
      <c r="BB16">
        <v>5</v>
      </c>
      <c r="BG16" s="1">
        <v>45230</v>
      </c>
      <c r="BH16">
        <v>2.4</v>
      </c>
      <c r="BM16" s="1">
        <v>45254</v>
      </c>
      <c r="BN16">
        <v>1.6</v>
      </c>
      <c r="BP16" s="1">
        <v>45449</v>
      </c>
      <c r="BQ16">
        <v>7.4</v>
      </c>
      <c r="BS16" s="1">
        <v>45245</v>
      </c>
      <c r="BT16">
        <v>5</v>
      </c>
      <c r="BV16" s="1">
        <v>45471</v>
      </c>
      <c r="BW16">
        <v>4.5999999999999996</v>
      </c>
      <c r="BY16" s="1">
        <v>45463</v>
      </c>
      <c r="BZ16">
        <v>3</v>
      </c>
      <c r="CB16" s="1">
        <v>45194</v>
      </c>
      <c r="CC16">
        <v>1.2</v>
      </c>
      <c r="CK16" s="1">
        <v>45254</v>
      </c>
      <c r="CL16">
        <v>4</v>
      </c>
      <c r="CQ16" s="1">
        <v>45383</v>
      </c>
      <c r="CR16">
        <v>0.8</v>
      </c>
      <c r="CT16" s="1">
        <v>45294</v>
      </c>
      <c r="CU16">
        <v>3</v>
      </c>
      <c r="CW16" s="1">
        <v>45243</v>
      </c>
      <c r="CX16">
        <v>6.2</v>
      </c>
      <c r="DC16" s="1">
        <v>45252</v>
      </c>
      <c r="DD16">
        <v>3</v>
      </c>
      <c r="DF16" s="1">
        <v>45252</v>
      </c>
      <c r="DG16">
        <v>4.5999999999999996</v>
      </c>
      <c r="DL16" s="1">
        <v>45197</v>
      </c>
      <c r="DM16">
        <v>9</v>
      </c>
      <c r="DO16" s="1">
        <v>45243</v>
      </c>
      <c r="DP16">
        <v>1.6</v>
      </c>
      <c r="DR16" s="1">
        <v>45175</v>
      </c>
      <c r="DS16">
        <v>1.6</v>
      </c>
      <c r="DU16" s="1">
        <v>45204</v>
      </c>
      <c r="DV16">
        <v>6.2</v>
      </c>
      <c r="DX16" s="1">
        <v>45198</v>
      </c>
      <c r="DY16">
        <v>5</v>
      </c>
      <c r="EA16" s="1">
        <v>45197</v>
      </c>
      <c r="EB16">
        <v>0.9</v>
      </c>
      <c r="EG16" s="1">
        <v>45290</v>
      </c>
      <c r="EH16">
        <v>4</v>
      </c>
      <c r="EJ16" s="1">
        <v>45346</v>
      </c>
      <c r="EK16">
        <v>2</v>
      </c>
      <c r="EM16" s="1">
        <v>45240</v>
      </c>
      <c r="EN16">
        <v>12</v>
      </c>
      <c r="EP16" s="1">
        <v>45190</v>
      </c>
      <c r="EQ16">
        <v>4.5999999999999996</v>
      </c>
      <c r="ES16" s="1">
        <v>45384</v>
      </c>
      <c r="ET16">
        <v>6</v>
      </c>
      <c r="EV16" s="1">
        <v>45251</v>
      </c>
      <c r="EW16">
        <v>6</v>
      </c>
      <c r="EY16" s="1">
        <v>45240</v>
      </c>
      <c r="EZ16">
        <v>2</v>
      </c>
      <c r="FB16" s="1">
        <v>45219</v>
      </c>
      <c r="FC16">
        <v>2.2999999999999998</v>
      </c>
      <c r="FE16" s="1">
        <v>45453</v>
      </c>
      <c r="FF16">
        <v>2</v>
      </c>
      <c r="FH16" s="1">
        <v>45455</v>
      </c>
      <c r="FI16">
        <v>4.5</v>
      </c>
      <c r="FK16" s="1">
        <v>45194</v>
      </c>
      <c r="FL16">
        <v>1.5</v>
      </c>
      <c r="FN16" s="1">
        <v>45204</v>
      </c>
      <c r="FO16">
        <v>3</v>
      </c>
      <c r="FQ16" s="1">
        <v>45202</v>
      </c>
      <c r="FR16">
        <v>3</v>
      </c>
      <c r="FT16" s="1">
        <v>45345</v>
      </c>
      <c r="FU16">
        <v>0.8</v>
      </c>
      <c r="FW16" s="1">
        <v>45237</v>
      </c>
      <c r="FX16">
        <v>18</v>
      </c>
      <c r="FZ16" s="1">
        <v>45182</v>
      </c>
      <c r="GA16">
        <v>3</v>
      </c>
      <c r="GC16" s="1">
        <v>45195</v>
      </c>
      <c r="GD16">
        <v>4.5999999999999996</v>
      </c>
      <c r="GF16" s="1">
        <v>45302</v>
      </c>
      <c r="GG16">
        <v>3</v>
      </c>
      <c r="GI16" s="1">
        <v>45343</v>
      </c>
      <c r="GJ16">
        <v>3</v>
      </c>
      <c r="GL16" s="1">
        <v>45194</v>
      </c>
      <c r="GM16">
        <v>0.8</v>
      </c>
      <c r="GO16" s="1">
        <v>45177</v>
      </c>
      <c r="GP16">
        <v>1.6</v>
      </c>
      <c r="GR16" s="1">
        <v>45223</v>
      </c>
      <c r="GS16">
        <v>1.6</v>
      </c>
      <c r="GU16" s="1">
        <v>45209</v>
      </c>
      <c r="GV16">
        <v>6</v>
      </c>
      <c r="HA16" s="1">
        <v>45251</v>
      </c>
      <c r="HB16">
        <v>3.9</v>
      </c>
      <c r="HD16" s="1">
        <v>45240</v>
      </c>
      <c r="HE16">
        <v>12</v>
      </c>
      <c r="HG16" s="1">
        <v>45211</v>
      </c>
      <c r="HH16">
        <v>6</v>
      </c>
      <c r="HJ16" s="1">
        <v>45177</v>
      </c>
      <c r="HK16">
        <v>0.8</v>
      </c>
      <c r="HP16" s="1">
        <v>45279</v>
      </c>
      <c r="HQ16">
        <v>1.6</v>
      </c>
      <c r="HV16" s="1">
        <v>45264</v>
      </c>
      <c r="HW16">
        <v>3</v>
      </c>
      <c r="HY16" s="1">
        <v>45356</v>
      </c>
      <c r="HZ16">
        <v>4.5999999999999996</v>
      </c>
      <c r="IE16" s="1">
        <v>45404</v>
      </c>
      <c r="IF16">
        <v>1</v>
      </c>
      <c r="IH16" s="1">
        <v>45470</v>
      </c>
      <c r="II16">
        <v>6</v>
      </c>
      <c r="IK16" s="1">
        <v>45383</v>
      </c>
      <c r="IL16">
        <v>2</v>
      </c>
      <c r="IN16" s="1">
        <v>45212</v>
      </c>
      <c r="IO16">
        <v>13.6</v>
      </c>
      <c r="IQ16" s="1">
        <v>45418</v>
      </c>
      <c r="IR16">
        <v>1</v>
      </c>
    </row>
    <row r="17" spans="1:252" x14ac:dyDescent="0.35">
      <c r="A17" s="1">
        <v>45184</v>
      </c>
      <c r="B17">
        <v>4</v>
      </c>
      <c r="E17" s="2">
        <v>45209</v>
      </c>
      <c r="F17">
        <v>4.5999999999999996</v>
      </c>
      <c r="H17" s="1">
        <v>45177</v>
      </c>
      <c r="I17">
        <v>9.6</v>
      </c>
      <c r="K17" s="1">
        <v>45211</v>
      </c>
      <c r="L17">
        <v>4.5999999999999996</v>
      </c>
      <c r="N17" s="1">
        <v>45187</v>
      </c>
      <c r="O17">
        <v>9.1999999999999993</v>
      </c>
      <c r="T17" s="1">
        <v>45342</v>
      </c>
      <c r="U17">
        <v>1.6</v>
      </c>
      <c r="W17" s="1">
        <v>45252</v>
      </c>
      <c r="X17">
        <v>1.6</v>
      </c>
      <c r="Z17" s="1">
        <v>45337</v>
      </c>
      <c r="AA17">
        <v>20</v>
      </c>
      <c r="AC17" s="2">
        <v>45216</v>
      </c>
      <c r="AD17">
        <v>3</v>
      </c>
      <c r="AF17" s="1">
        <v>45264</v>
      </c>
      <c r="AG17">
        <v>1.6</v>
      </c>
      <c r="AI17" s="3">
        <v>45288</v>
      </c>
      <c r="AJ17">
        <v>1.6</v>
      </c>
      <c r="AL17" s="1">
        <v>45195</v>
      </c>
      <c r="AM17">
        <v>5.4</v>
      </c>
      <c r="AO17" s="1">
        <v>45365</v>
      </c>
      <c r="AP17">
        <v>1.2</v>
      </c>
      <c r="AR17" s="1">
        <v>45265</v>
      </c>
      <c r="AS17">
        <v>3</v>
      </c>
      <c r="AU17" s="1">
        <v>45191</v>
      </c>
      <c r="AV17">
        <v>8.6</v>
      </c>
      <c r="AX17" s="1">
        <v>45322</v>
      </c>
      <c r="AY17">
        <v>3</v>
      </c>
      <c r="BA17" s="1">
        <v>45383</v>
      </c>
      <c r="BB17">
        <v>2.2999999999999998</v>
      </c>
      <c r="BG17" s="1">
        <v>45240</v>
      </c>
      <c r="BH17">
        <v>2.4</v>
      </c>
      <c r="BM17" s="1">
        <v>45265</v>
      </c>
      <c r="BN17">
        <v>1.6</v>
      </c>
      <c r="BP17" s="1">
        <v>45463</v>
      </c>
      <c r="BQ17">
        <v>5.4</v>
      </c>
      <c r="BS17" s="1">
        <v>45252</v>
      </c>
      <c r="BT17">
        <v>4.5999999999999996</v>
      </c>
      <c r="BV17" s="1">
        <v>45481</v>
      </c>
      <c r="BW17">
        <v>2.2999999999999998</v>
      </c>
      <c r="BY17" s="1">
        <v>45474</v>
      </c>
      <c r="BZ17">
        <v>9</v>
      </c>
      <c r="CB17" s="1">
        <v>45195</v>
      </c>
      <c r="CC17">
        <v>0.8</v>
      </c>
      <c r="CK17" s="1">
        <v>45257</v>
      </c>
      <c r="CL17">
        <v>2.4</v>
      </c>
      <c r="CQ17" s="1">
        <v>45407</v>
      </c>
      <c r="CR17">
        <v>2.4</v>
      </c>
      <c r="CT17" s="1">
        <v>45306</v>
      </c>
      <c r="CU17">
        <v>3</v>
      </c>
      <c r="CW17" s="1">
        <v>45252</v>
      </c>
      <c r="CX17">
        <v>1.6</v>
      </c>
      <c r="DC17" s="1">
        <v>45267</v>
      </c>
      <c r="DD17">
        <v>3</v>
      </c>
      <c r="DF17" s="1">
        <v>45267</v>
      </c>
      <c r="DG17">
        <v>7.6</v>
      </c>
      <c r="DL17" s="1">
        <v>45203</v>
      </c>
      <c r="DM17">
        <v>2</v>
      </c>
      <c r="DO17" s="1">
        <v>45254</v>
      </c>
      <c r="DP17">
        <v>3</v>
      </c>
      <c r="DR17" s="1">
        <v>45176</v>
      </c>
      <c r="DS17">
        <v>7.4</v>
      </c>
      <c r="DU17" s="1">
        <v>45211</v>
      </c>
      <c r="DV17">
        <v>3</v>
      </c>
      <c r="DX17" s="1">
        <v>45204</v>
      </c>
      <c r="DY17">
        <v>1.6</v>
      </c>
      <c r="EA17" s="1">
        <v>45201</v>
      </c>
      <c r="EB17">
        <v>1</v>
      </c>
      <c r="EG17" s="1">
        <v>45315</v>
      </c>
      <c r="EH17">
        <v>2</v>
      </c>
      <c r="EJ17" s="1">
        <v>45353</v>
      </c>
      <c r="EK17">
        <v>1</v>
      </c>
      <c r="EM17" s="1">
        <v>45251</v>
      </c>
      <c r="EN17">
        <v>16</v>
      </c>
      <c r="EP17" s="1">
        <v>45191</v>
      </c>
      <c r="EQ17">
        <v>2</v>
      </c>
      <c r="ES17" s="1">
        <v>45407</v>
      </c>
      <c r="ET17">
        <v>1.5</v>
      </c>
      <c r="EV17" s="1">
        <v>45254</v>
      </c>
      <c r="EW17">
        <v>6</v>
      </c>
      <c r="EY17" s="1">
        <v>45247</v>
      </c>
      <c r="EZ17">
        <v>2</v>
      </c>
      <c r="FB17" s="1">
        <v>45224</v>
      </c>
      <c r="FC17">
        <v>1</v>
      </c>
      <c r="FE17" s="1">
        <v>45455</v>
      </c>
      <c r="FF17">
        <v>1.75</v>
      </c>
      <c r="FH17" s="1">
        <v>45457</v>
      </c>
      <c r="FI17">
        <v>4</v>
      </c>
      <c r="FK17" s="1">
        <v>45202</v>
      </c>
      <c r="FL17">
        <v>1.5</v>
      </c>
      <c r="FN17" s="1">
        <v>45209</v>
      </c>
      <c r="FO17">
        <v>1.6</v>
      </c>
      <c r="FQ17" s="1">
        <v>45203</v>
      </c>
      <c r="FR17">
        <v>3</v>
      </c>
      <c r="FT17" s="1">
        <v>45378</v>
      </c>
      <c r="FU17">
        <v>1.6</v>
      </c>
      <c r="FW17" s="1">
        <v>45240</v>
      </c>
      <c r="FX17">
        <v>12</v>
      </c>
      <c r="FZ17" s="1">
        <v>45187</v>
      </c>
      <c r="GA17">
        <v>12</v>
      </c>
      <c r="GC17" s="1">
        <v>45198</v>
      </c>
      <c r="GD17">
        <v>5</v>
      </c>
      <c r="GF17" s="1">
        <v>45308</v>
      </c>
      <c r="GG17">
        <v>1.5</v>
      </c>
      <c r="GI17" s="1">
        <v>45344</v>
      </c>
      <c r="GJ17">
        <v>3</v>
      </c>
      <c r="GL17" s="1">
        <v>45195</v>
      </c>
      <c r="GM17">
        <v>6</v>
      </c>
      <c r="GO17" s="1">
        <v>45181</v>
      </c>
      <c r="GP17">
        <v>9</v>
      </c>
      <c r="GR17" s="1">
        <v>45234</v>
      </c>
      <c r="GS17">
        <v>1.6</v>
      </c>
      <c r="GU17" s="1">
        <v>45211</v>
      </c>
      <c r="GV17">
        <v>3</v>
      </c>
      <c r="HA17" s="1">
        <v>45254</v>
      </c>
      <c r="HB17">
        <v>4.5999999999999996</v>
      </c>
      <c r="HD17" s="1">
        <v>45251</v>
      </c>
      <c r="HE17">
        <v>12</v>
      </c>
      <c r="HG17" s="1">
        <v>45215</v>
      </c>
      <c r="HH17">
        <v>3.3</v>
      </c>
      <c r="HJ17" s="1">
        <v>45179</v>
      </c>
      <c r="HK17">
        <v>0.8</v>
      </c>
      <c r="HP17" s="1">
        <v>45289</v>
      </c>
      <c r="HQ17">
        <v>1.6</v>
      </c>
      <c r="HV17" s="1">
        <v>45282</v>
      </c>
      <c r="HW17">
        <v>0.8</v>
      </c>
      <c r="HY17" s="1">
        <v>45372</v>
      </c>
      <c r="HZ17">
        <v>4.5999999999999996</v>
      </c>
      <c r="IE17" s="1">
        <v>45411</v>
      </c>
      <c r="IF17">
        <v>1</v>
      </c>
      <c r="II17">
        <f>SUM(II2:II16)</f>
        <v>72</v>
      </c>
      <c r="IK17" s="1">
        <v>45392</v>
      </c>
      <c r="IL17">
        <v>4</v>
      </c>
      <c r="IN17" s="1">
        <v>45223</v>
      </c>
      <c r="IO17">
        <v>2.8</v>
      </c>
      <c r="IQ17" s="1">
        <v>45428</v>
      </c>
      <c r="IR17">
        <v>1</v>
      </c>
    </row>
    <row r="18" spans="1:252" x14ac:dyDescent="0.35">
      <c r="A18" s="1">
        <v>45187</v>
      </c>
      <c r="B18">
        <v>3</v>
      </c>
      <c r="E18" s="2">
        <v>45211</v>
      </c>
      <c r="F18">
        <v>11.4</v>
      </c>
      <c r="H18" s="1">
        <v>45182</v>
      </c>
      <c r="I18">
        <v>9.1999999999999993</v>
      </c>
      <c r="K18" s="1">
        <v>45216</v>
      </c>
      <c r="L18">
        <v>3</v>
      </c>
      <c r="N18" s="1">
        <v>45189</v>
      </c>
      <c r="O18">
        <v>11</v>
      </c>
      <c r="T18" s="1">
        <v>45351</v>
      </c>
      <c r="U18">
        <v>1.5</v>
      </c>
      <c r="W18" s="1">
        <v>45258</v>
      </c>
      <c r="X18">
        <v>1.6</v>
      </c>
      <c r="Z18" s="1">
        <v>45350</v>
      </c>
      <c r="AA18">
        <v>20</v>
      </c>
      <c r="AC18" s="2">
        <v>45223</v>
      </c>
      <c r="AD18">
        <v>7.6</v>
      </c>
      <c r="AF18" s="1">
        <v>45265</v>
      </c>
      <c r="AG18">
        <v>4</v>
      </c>
      <c r="AI18" s="3">
        <v>45297</v>
      </c>
      <c r="AJ18">
        <v>1.6</v>
      </c>
      <c r="AL18" s="1">
        <v>45197</v>
      </c>
      <c r="AM18">
        <v>2</v>
      </c>
      <c r="AO18" s="1">
        <v>45373</v>
      </c>
      <c r="AP18">
        <v>3</v>
      </c>
      <c r="AR18" s="1">
        <v>45267</v>
      </c>
      <c r="AS18">
        <v>2.4</v>
      </c>
      <c r="AU18" s="1">
        <v>45194</v>
      </c>
      <c r="AV18">
        <v>1.2</v>
      </c>
      <c r="AX18" s="1">
        <v>45341</v>
      </c>
      <c r="AY18">
        <v>3</v>
      </c>
      <c r="BA18" s="1">
        <v>45399</v>
      </c>
      <c r="BB18">
        <v>4.5999999999999996</v>
      </c>
      <c r="BG18" s="1">
        <v>45252</v>
      </c>
      <c r="BH18">
        <v>2.4</v>
      </c>
      <c r="BM18" s="1">
        <v>45280</v>
      </c>
      <c r="BN18">
        <v>4</v>
      </c>
      <c r="BP18" s="1">
        <v>45477</v>
      </c>
      <c r="BQ18">
        <v>7.4</v>
      </c>
      <c r="BS18" s="1">
        <v>45260</v>
      </c>
      <c r="BT18">
        <v>4.5999999999999996</v>
      </c>
      <c r="BV18" s="1">
        <v>45488</v>
      </c>
      <c r="BW18">
        <v>4.5999999999999996</v>
      </c>
      <c r="BY18" s="1">
        <v>45484</v>
      </c>
      <c r="BZ18">
        <v>6</v>
      </c>
      <c r="CB18" s="1">
        <v>45198</v>
      </c>
      <c r="CC18">
        <v>5</v>
      </c>
      <c r="CK18" s="1">
        <v>45265</v>
      </c>
      <c r="CL18">
        <v>4.5</v>
      </c>
      <c r="CQ18" s="1">
        <v>45411</v>
      </c>
      <c r="CR18">
        <v>4.5</v>
      </c>
      <c r="CT18" s="1">
        <v>45321</v>
      </c>
      <c r="CU18">
        <v>3</v>
      </c>
      <c r="CW18" s="1">
        <v>45257</v>
      </c>
      <c r="CX18">
        <v>4.5999999999999996</v>
      </c>
      <c r="DC18" s="1">
        <v>45315</v>
      </c>
      <c r="DD18">
        <v>3</v>
      </c>
      <c r="DF18" s="1">
        <v>45313</v>
      </c>
      <c r="DG18">
        <v>4.5999999999999996</v>
      </c>
      <c r="DL18" s="1">
        <v>45204</v>
      </c>
      <c r="DM18">
        <v>3</v>
      </c>
      <c r="DO18" s="1">
        <v>45258</v>
      </c>
      <c r="DP18">
        <v>1.6</v>
      </c>
      <c r="DR18" s="1">
        <v>45181</v>
      </c>
      <c r="DS18">
        <v>1.6</v>
      </c>
      <c r="DU18" s="1">
        <v>45216</v>
      </c>
      <c r="DV18">
        <v>3</v>
      </c>
      <c r="DX18" s="1">
        <v>45211</v>
      </c>
      <c r="DY18">
        <v>9</v>
      </c>
      <c r="EA18" s="1">
        <v>45202</v>
      </c>
      <c r="EB18">
        <v>1.4</v>
      </c>
      <c r="EG18" s="1">
        <v>45342</v>
      </c>
      <c r="EH18">
        <v>2</v>
      </c>
      <c r="EJ18" s="1">
        <v>45360</v>
      </c>
      <c r="EK18">
        <v>1.5</v>
      </c>
      <c r="EM18" s="1">
        <v>45254</v>
      </c>
      <c r="EN18">
        <v>12</v>
      </c>
      <c r="EP18" s="1">
        <v>45194</v>
      </c>
      <c r="EQ18">
        <v>3</v>
      </c>
      <c r="ES18" s="1">
        <v>45414</v>
      </c>
      <c r="ET18">
        <v>4</v>
      </c>
      <c r="EV18" s="1">
        <v>45265</v>
      </c>
      <c r="EW18">
        <v>6</v>
      </c>
      <c r="EY18" s="1">
        <v>45255</v>
      </c>
      <c r="EZ18">
        <v>2</v>
      </c>
      <c r="FB18" s="1">
        <v>45236</v>
      </c>
      <c r="FC18">
        <v>6</v>
      </c>
      <c r="FE18" s="1">
        <v>45457</v>
      </c>
      <c r="FF18">
        <v>2</v>
      </c>
      <c r="FH18" s="1">
        <v>45482</v>
      </c>
      <c r="FI18">
        <v>8</v>
      </c>
      <c r="FK18" s="1">
        <v>45208</v>
      </c>
      <c r="FL18">
        <v>3</v>
      </c>
      <c r="FN18" s="1">
        <v>45210</v>
      </c>
      <c r="FO18">
        <v>5</v>
      </c>
      <c r="FQ18" s="1">
        <v>45215</v>
      </c>
      <c r="FR18">
        <v>3</v>
      </c>
      <c r="FT18" s="1">
        <v>45383</v>
      </c>
      <c r="FU18">
        <v>0.8</v>
      </c>
      <c r="FW18" s="1">
        <v>45251</v>
      </c>
      <c r="FX18">
        <v>12</v>
      </c>
      <c r="FZ18" s="1">
        <v>45188</v>
      </c>
      <c r="GA18">
        <v>10</v>
      </c>
      <c r="GC18" s="1">
        <v>45201</v>
      </c>
      <c r="GD18">
        <v>4.5999999999999996</v>
      </c>
      <c r="GF18" s="1">
        <v>45314</v>
      </c>
      <c r="GG18">
        <v>3</v>
      </c>
      <c r="GI18" s="1">
        <v>45356</v>
      </c>
      <c r="GJ18">
        <v>3</v>
      </c>
      <c r="GL18" s="1">
        <v>45197</v>
      </c>
      <c r="GM18">
        <v>4</v>
      </c>
      <c r="GO18" s="1">
        <v>45182</v>
      </c>
      <c r="GP18">
        <v>6</v>
      </c>
      <c r="GR18" s="1">
        <v>45254</v>
      </c>
      <c r="GS18">
        <v>4</v>
      </c>
      <c r="GU18" s="1">
        <v>45216</v>
      </c>
      <c r="GV18">
        <v>6</v>
      </c>
      <c r="HA18" s="1">
        <v>45259</v>
      </c>
      <c r="HB18">
        <v>4.5</v>
      </c>
      <c r="HD18" s="1">
        <v>45254</v>
      </c>
      <c r="HE18">
        <v>12</v>
      </c>
      <c r="HG18" s="1">
        <v>45223</v>
      </c>
      <c r="HH18">
        <v>3</v>
      </c>
      <c r="HJ18" s="1">
        <v>45181</v>
      </c>
      <c r="HK18">
        <v>0.8</v>
      </c>
      <c r="HP18" s="1">
        <v>45299</v>
      </c>
      <c r="HQ18">
        <v>1.6</v>
      </c>
      <c r="HV18" s="1">
        <v>45287</v>
      </c>
      <c r="HW18">
        <v>4.5</v>
      </c>
      <c r="HY18" s="1">
        <v>45373</v>
      </c>
      <c r="HZ18">
        <v>2.5</v>
      </c>
      <c r="IE18" s="1">
        <v>45414</v>
      </c>
      <c r="IF18">
        <v>2</v>
      </c>
      <c r="IK18" s="1">
        <v>45419</v>
      </c>
      <c r="IL18">
        <v>4</v>
      </c>
      <c r="IN18" s="1">
        <v>45229</v>
      </c>
      <c r="IO18">
        <v>2</v>
      </c>
      <c r="IQ18" s="1">
        <v>45432</v>
      </c>
      <c r="IR18">
        <v>6</v>
      </c>
    </row>
    <row r="19" spans="1:252" x14ac:dyDescent="0.35">
      <c r="A19" s="1">
        <v>45191</v>
      </c>
      <c r="B19">
        <v>7</v>
      </c>
      <c r="E19" s="2">
        <v>45216</v>
      </c>
      <c r="F19">
        <v>7</v>
      </c>
      <c r="H19" s="1">
        <v>45184</v>
      </c>
      <c r="I19">
        <v>9</v>
      </c>
      <c r="K19" s="1">
        <v>45219</v>
      </c>
      <c r="L19">
        <v>1</v>
      </c>
      <c r="N19" s="1">
        <v>45190</v>
      </c>
      <c r="O19">
        <v>19.600000000000001</v>
      </c>
      <c r="T19" s="1">
        <v>45353</v>
      </c>
      <c r="U19">
        <v>0.8</v>
      </c>
      <c r="W19" s="1">
        <v>45260</v>
      </c>
      <c r="X19">
        <v>1.6</v>
      </c>
      <c r="Z19" s="1">
        <v>45364</v>
      </c>
      <c r="AA19">
        <v>10</v>
      </c>
      <c r="AC19" s="2">
        <v>45225</v>
      </c>
      <c r="AD19">
        <v>5.6</v>
      </c>
      <c r="AF19" s="1">
        <v>45278</v>
      </c>
      <c r="AG19">
        <v>1.6</v>
      </c>
      <c r="AI19" s="3">
        <v>45298</v>
      </c>
      <c r="AJ19">
        <v>1.6</v>
      </c>
      <c r="AL19" s="1">
        <v>45201</v>
      </c>
      <c r="AM19">
        <v>4.5999999999999996</v>
      </c>
      <c r="AO19" s="1">
        <v>45383</v>
      </c>
      <c r="AP19">
        <v>1.5</v>
      </c>
      <c r="AR19" s="1">
        <v>45289</v>
      </c>
      <c r="AS19">
        <v>3</v>
      </c>
      <c r="AU19" s="1">
        <v>45195</v>
      </c>
      <c r="AV19">
        <v>2.4</v>
      </c>
      <c r="AX19" s="1">
        <v>45344</v>
      </c>
      <c r="AY19">
        <v>3</v>
      </c>
      <c r="BA19" s="1">
        <v>45407</v>
      </c>
      <c r="BB19">
        <v>6.9</v>
      </c>
      <c r="BG19" s="1">
        <v>45254</v>
      </c>
      <c r="BH19">
        <v>1.6</v>
      </c>
      <c r="BM19" s="1">
        <v>45282</v>
      </c>
      <c r="BN19">
        <v>9</v>
      </c>
      <c r="BQ19">
        <f>SUM(BQ2:BQ18)</f>
        <v>69.899999999999991</v>
      </c>
      <c r="BS19" s="1">
        <v>45279</v>
      </c>
      <c r="BT19">
        <v>4.5999999999999996</v>
      </c>
      <c r="BV19" s="1">
        <v>45494</v>
      </c>
      <c r="BW19">
        <v>5</v>
      </c>
      <c r="BZ19">
        <f>SUM(BZ2:BZ18)</f>
        <v>59.5</v>
      </c>
      <c r="CB19" s="1">
        <v>45204</v>
      </c>
      <c r="CC19">
        <v>4</v>
      </c>
      <c r="CK19" s="1">
        <v>45267</v>
      </c>
      <c r="CL19">
        <v>2.4</v>
      </c>
      <c r="CQ19" s="1">
        <v>45427</v>
      </c>
      <c r="CR19">
        <v>3</v>
      </c>
      <c r="CT19" s="1">
        <v>45341</v>
      </c>
      <c r="CU19">
        <v>3</v>
      </c>
      <c r="CW19" s="1">
        <v>45260</v>
      </c>
      <c r="CX19">
        <v>1.6</v>
      </c>
      <c r="DC19" s="1">
        <v>45316</v>
      </c>
      <c r="DD19">
        <v>4</v>
      </c>
      <c r="DF19" s="1">
        <v>45315</v>
      </c>
      <c r="DG19">
        <v>4.5999999999999996</v>
      </c>
      <c r="DL19" s="1">
        <v>45205</v>
      </c>
      <c r="DM19">
        <v>4</v>
      </c>
      <c r="DO19" s="1">
        <v>45265</v>
      </c>
      <c r="DP19">
        <v>3</v>
      </c>
      <c r="DR19" s="1">
        <v>45182</v>
      </c>
      <c r="DS19">
        <v>3.2</v>
      </c>
      <c r="DU19" s="1">
        <v>45219</v>
      </c>
      <c r="DV19">
        <v>9.6</v>
      </c>
      <c r="DX19" s="1">
        <v>45216</v>
      </c>
      <c r="DY19">
        <v>9</v>
      </c>
      <c r="EA19" s="1">
        <v>45212</v>
      </c>
      <c r="EB19">
        <v>14.1</v>
      </c>
      <c r="EG19" s="1">
        <v>45352</v>
      </c>
      <c r="EH19">
        <v>5</v>
      </c>
      <c r="EJ19" s="1">
        <v>45379</v>
      </c>
      <c r="EK19">
        <v>2</v>
      </c>
      <c r="EM19" s="1">
        <v>45259</v>
      </c>
      <c r="EN19">
        <v>18</v>
      </c>
      <c r="EP19" s="1">
        <v>45197</v>
      </c>
      <c r="EQ19">
        <v>4</v>
      </c>
      <c r="ES19" s="1">
        <v>45418</v>
      </c>
      <c r="ET19">
        <v>4</v>
      </c>
      <c r="EV19" s="1">
        <v>45268</v>
      </c>
      <c r="EW19">
        <v>6</v>
      </c>
      <c r="EY19" s="1">
        <v>45264</v>
      </c>
      <c r="EZ19">
        <v>1</v>
      </c>
      <c r="FB19" s="1">
        <v>45243</v>
      </c>
      <c r="FC19">
        <v>3</v>
      </c>
      <c r="FE19" s="1">
        <v>45482</v>
      </c>
      <c r="FF19">
        <v>4</v>
      </c>
      <c r="FH19" s="1">
        <v>45497</v>
      </c>
      <c r="FI19">
        <v>8</v>
      </c>
      <c r="FK19" s="1">
        <v>45217</v>
      </c>
      <c r="FL19">
        <v>5</v>
      </c>
      <c r="FN19" s="1">
        <v>45211</v>
      </c>
      <c r="FO19">
        <v>6</v>
      </c>
      <c r="FQ19" s="1">
        <v>45219</v>
      </c>
      <c r="FR19">
        <v>5</v>
      </c>
      <c r="FT19" s="1">
        <v>45407</v>
      </c>
      <c r="FU19">
        <v>2.4</v>
      </c>
      <c r="FW19" s="1">
        <v>45254</v>
      </c>
      <c r="FX19">
        <v>12</v>
      </c>
      <c r="FZ19" s="1">
        <v>45190</v>
      </c>
      <c r="GA19">
        <v>3</v>
      </c>
      <c r="GC19" s="1">
        <v>45203</v>
      </c>
      <c r="GD19">
        <v>6</v>
      </c>
      <c r="GF19" s="1">
        <v>45328</v>
      </c>
      <c r="GG19">
        <v>3</v>
      </c>
      <c r="GI19" s="1">
        <v>45373</v>
      </c>
      <c r="GJ19">
        <v>3</v>
      </c>
      <c r="GL19" s="1">
        <v>45198</v>
      </c>
      <c r="GM19">
        <v>5</v>
      </c>
      <c r="GO19" s="1">
        <v>45187</v>
      </c>
      <c r="GP19">
        <v>7.6</v>
      </c>
      <c r="GR19" s="1">
        <v>45273</v>
      </c>
      <c r="GS19">
        <v>1.6</v>
      </c>
      <c r="GU19" s="1">
        <v>45217</v>
      </c>
      <c r="GV19">
        <v>1.5</v>
      </c>
      <c r="HA19" s="1">
        <v>45265</v>
      </c>
      <c r="HB19">
        <v>4.5999999999999996</v>
      </c>
      <c r="HD19" s="1">
        <v>45259</v>
      </c>
      <c r="HE19">
        <v>18</v>
      </c>
      <c r="HG19" s="1">
        <v>45225</v>
      </c>
      <c r="HH19">
        <v>4.5</v>
      </c>
      <c r="HJ19" s="1">
        <v>45182</v>
      </c>
      <c r="HK19">
        <v>0.8</v>
      </c>
      <c r="HP19" s="1">
        <v>45306</v>
      </c>
      <c r="HQ19">
        <v>1.6</v>
      </c>
      <c r="HV19" s="1">
        <v>45294</v>
      </c>
      <c r="HW19">
        <v>3</v>
      </c>
      <c r="HY19" s="1">
        <v>45408</v>
      </c>
      <c r="HZ19">
        <v>4.5999999999999996</v>
      </c>
      <c r="IE19" s="1">
        <v>45419</v>
      </c>
      <c r="IF19">
        <v>3</v>
      </c>
      <c r="IK19" s="1">
        <v>45425</v>
      </c>
      <c r="IL19">
        <v>2</v>
      </c>
      <c r="IN19" s="1">
        <v>45230</v>
      </c>
      <c r="IO19">
        <v>4</v>
      </c>
      <c r="IQ19" s="1">
        <v>45446</v>
      </c>
      <c r="IR19">
        <v>3</v>
      </c>
    </row>
    <row r="20" spans="1:252" x14ac:dyDescent="0.35">
      <c r="A20" s="1">
        <v>45194</v>
      </c>
      <c r="B20">
        <v>0.8</v>
      </c>
      <c r="E20" s="2">
        <v>45223</v>
      </c>
      <c r="F20">
        <v>2.4</v>
      </c>
      <c r="H20" s="1">
        <v>45187</v>
      </c>
      <c r="I20">
        <v>4.5999999999999996</v>
      </c>
      <c r="K20" s="1">
        <v>45225</v>
      </c>
      <c r="L20">
        <v>4.5999999999999996</v>
      </c>
      <c r="N20" s="1">
        <v>45191</v>
      </c>
      <c r="O20">
        <v>15.6</v>
      </c>
      <c r="T20" s="1">
        <v>45379</v>
      </c>
      <c r="U20">
        <v>1.6</v>
      </c>
      <c r="W20" s="1">
        <v>45279</v>
      </c>
      <c r="X20">
        <v>1.6</v>
      </c>
      <c r="Z20" s="1">
        <v>45378</v>
      </c>
      <c r="AA20">
        <v>4</v>
      </c>
      <c r="AC20" s="2">
        <v>45230</v>
      </c>
      <c r="AD20">
        <v>4.5999999999999996</v>
      </c>
      <c r="AF20" s="1">
        <v>45279</v>
      </c>
      <c r="AG20">
        <v>4.5</v>
      </c>
      <c r="AI20" s="3">
        <v>45306</v>
      </c>
      <c r="AJ20">
        <v>4</v>
      </c>
      <c r="AL20" s="1">
        <v>45203</v>
      </c>
      <c r="AM20">
        <v>6.6</v>
      </c>
      <c r="AO20" s="1">
        <v>45386</v>
      </c>
      <c r="AP20">
        <v>4.5999999999999996</v>
      </c>
      <c r="AR20" s="1">
        <v>45302</v>
      </c>
      <c r="AS20">
        <v>3</v>
      </c>
      <c r="AU20" s="1">
        <v>45198</v>
      </c>
      <c r="AV20">
        <v>10</v>
      </c>
      <c r="AX20" s="1">
        <v>45357</v>
      </c>
      <c r="AY20">
        <v>6</v>
      </c>
      <c r="BA20" s="1">
        <v>45434</v>
      </c>
      <c r="BB20">
        <v>5</v>
      </c>
      <c r="BG20" s="1">
        <v>45265</v>
      </c>
      <c r="BH20">
        <v>1.6</v>
      </c>
      <c r="BM20" s="1">
        <v>45289</v>
      </c>
      <c r="BN20">
        <v>1.6</v>
      </c>
      <c r="BS20" s="1">
        <v>45289</v>
      </c>
      <c r="BT20">
        <v>4.5999999999999996</v>
      </c>
      <c r="BW20">
        <f>SUM(BW2:BW19)</f>
        <v>77</v>
      </c>
      <c r="CB20" s="1">
        <v>45209</v>
      </c>
      <c r="CC20">
        <v>1.6</v>
      </c>
      <c r="CK20" s="1">
        <v>45296</v>
      </c>
      <c r="CL20">
        <v>4</v>
      </c>
      <c r="CQ20" s="1">
        <v>45429</v>
      </c>
      <c r="CR20">
        <v>1.6</v>
      </c>
      <c r="CT20" s="1">
        <v>45352</v>
      </c>
      <c r="CU20">
        <v>3</v>
      </c>
      <c r="CW20" s="1">
        <v>45279</v>
      </c>
      <c r="CX20">
        <v>1.6</v>
      </c>
      <c r="DC20" s="1">
        <v>45342</v>
      </c>
      <c r="DD20">
        <v>3</v>
      </c>
      <c r="DF20" s="1">
        <v>45316</v>
      </c>
      <c r="DG20">
        <v>4.5</v>
      </c>
      <c r="DL20" s="1">
        <v>45208</v>
      </c>
      <c r="DM20">
        <v>6</v>
      </c>
      <c r="DO20" s="1">
        <v>45287</v>
      </c>
      <c r="DP20">
        <v>1.6</v>
      </c>
      <c r="DR20" s="1">
        <v>45189</v>
      </c>
      <c r="DS20">
        <v>10</v>
      </c>
      <c r="DU20" s="1">
        <v>45220</v>
      </c>
      <c r="DV20">
        <v>3</v>
      </c>
      <c r="DX20" s="1">
        <v>45219</v>
      </c>
      <c r="DY20">
        <v>6.6</v>
      </c>
      <c r="EA20" s="1">
        <v>45229</v>
      </c>
      <c r="EB20">
        <v>1.9</v>
      </c>
      <c r="EG20" s="1">
        <v>45353</v>
      </c>
      <c r="EH20">
        <v>3</v>
      </c>
      <c r="EJ20" s="1">
        <v>45368</v>
      </c>
      <c r="EK20">
        <v>1</v>
      </c>
      <c r="EM20" s="1">
        <v>45265</v>
      </c>
      <c r="EN20">
        <v>17.5</v>
      </c>
      <c r="EP20" s="1">
        <v>45198</v>
      </c>
      <c r="EQ20">
        <v>5</v>
      </c>
      <c r="ES20" s="1">
        <v>45427</v>
      </c>
      <c r="ET20">
        <v>3</v>
      </c>
      <c r="EV20" s="1">
        <v>45272</v>
      </c>
      <c r="EW20">
        <v>9</v>
      </c>
      <c r="EY20" s="1">
        <v>45280</v>
      </c>
      <c r="EZ20">
        <v>2</v>
      </c>
      <c r="FB20" s="1">
        <v>45254</v>
      </c>
      <c r="FC20">
        <v>4</v>
      </c>
      <c r="FE20" s="1">
        <v>45497</v>
      </c>
      <c r="FF20">
        <v>4</v>
      </c>
      <c r="FI20">
        <f>SUM(FI2:FI19)</f>
        <v>96.5</v>
      </c>
      <c r="FK20" s="1">
        <v>45225</v>
      </c>
      <c r="FL20">
        <v>4</v>
      </c>
      <c r="FN20" s="1">
        <v>45216</v>
      </c>
      <c r="FO20">
        <v>3</v>
      </c>
      <c r="FQ20" s="1">
        <v>45224</v>
      </c>
      <c r="FR20">
        <v>3</v>
      </c>
      <c r="FT20" s="1">
        <v>45429</v>
      </c>
      <c r="FU20">
        <v>1.6</v>
      </c>
      <c r="FW20" s="1">
        <v>45259</v>
      </c>
      <c r="FX20">
        <v>18</v>
      </c>
      <c r="FZ20" s="1">
        <v>45194</v>
      </c>
      <c r="GA20">
        <v>3.8</v>
      </c>
      <c r="GC20" s="1">
        <v>45204</v>
      </c>
      <c r="GD20">
        <v>3</v>
      </c>
      <c r="GF20" s="1">
        <v>45345</v>
      </c>
      <c r="GG20">
        <v>1.5</v>
      </c>
      <c r="GI20" s="1">
        <v>45383</v>
      </c>
      <c r="GJ20">
        <v>1.5</v>
      </c>
      <c r="GL20" s="1">
        <v>45201</v>
      </c>
      <c r="GM20">
        <v>3</v>
      </c>
      <c r="GO20" s="1">
        <v>45188</v>
      </c>
      <c r="GP20">
        <v>10</v>
      </c>
      <c r="GR20" s="1">
        <v>45288</v>
      </c>
      <c r="GS20">
        <v>1.6</v>
      </c>
      <c r="GU20" s="1">
        <v>45223</v>
      </c>
      <c r="GV20">
        <v>3</v>
      </c>
      <c r="HA20" s="1">
        <v>45268</v>
      </c>
      <c r="HB20">
        <v>3</v>
      </c>
      <c r="HD20" s="1">
        <v>45265</v>
      </c>
      <c r="HE20">
        <v>16.5</v>
      </c>
      <c r="HG20" s="1">
        <v>45264</v>
      </c>
      <c r="HH20">
        <v>3</v>
      </c>
      <c r="HJ20" s="1">
        <v>45183</v>
      </c>
      <c r="HK20">
        <v>0.8</v>
      </c>
      <c r="HP20" s="1">
        <v>45322</v>
      </c>
      <c r="HQ20">
        <v>1.6</v>
      </c>
      <c r="HV20" s="1">
        <v>45302</v>
      </c>
      <c r="HW20">
        <v>3</v>
      </c>
      <c r="HY20" s="1">
        <v>45411</v>
      </c>
      <c r="HZ20">
        <v>3</v>
      </c>
      <c r="IE20" s="1">
        <v>45428</v>
      </c>
      <c r="IF20">
        <v>3</v>
      </c>
      <c r="IK20" s="1">
        <v>45447</v>
      </c>
      <c r="IL20">
        <v>2</v>
      </c>
      <c r="IN20" s="1">
        <v>45237</v>
      </c>
      <c r="IO20">
        <v>1</v>
      </c>
      <c r="IQ20" s="1">
        <v>45449</v>
      </c>
      <c r="IR20">
        <v>3</v>
      </c>
    </row>
    <row r="21" spans="1:252" x14ac:dyDescent="0.35">
      <c r="A21" s="1">
        <v>45195</v>
      </c>
      <c r="B21">
        <v>0.8</v>
      </c>
      <c r="E21" s="2">
        <v>45225</v>
      </c>
      <c r="F21">
        <v>5.5</v>
      </c>
      <c r="H21" s="1">
        <v>45188</v>
      </c>
      <c r="I21">
        <v>5</v>
      </c>
      <c r="K21" s="1">
        <v>45232</v>
      </c>
      <c r="L21">
        <v>4.5999999999999996</v>
      </c>
      <c r="N21" s="1">
        <v>45194</v>
      </c>
      <c r="O21">
        <v>2.2999999999999998</v>
      </c>
      <c r="T21" s="1">
        <v>45385</v>
      </c>
      <c r="U21">
        <v>1.5</v>
      </c>
      <c r="W21" s="1">
        <v>45287</v>
      </c>
      <c r="X21">
        <v>1.6</v>
      </c>
      <c r="Z21" s="1">
        <v>45383</v>
      </c>
      <c r="AA21">
        <v>10</v>
      </c>
      <c r="AC21" s="2">
        <v>45232</v>
      </c>
      <c r="AD21">
        <v>1.6</v>
      </c>
      <c r="AF21" s="1">
        <v>45288</v>
      </c>
      <c r="AG21">
        <v>1.6</v>
      </c>
      <c r="AI21" s="3">
        <v>45314</v>
      </c>
      <c r="AJ21">
        <v>1.6</v>
      </c>
      <c r="AL21" s="1">
        <v>45211</v>
      </c>
      <c r="AM21">
        <v>6.2</v>
      </c>
      <c r="AO21" s="1">
        <v>45402</v>
      </c>
      <c r="AP21">
        <v>4.5999999999999996</v>
      </c>
      <c r="AR21" s="1">
        <v>45315</v>
      </c>
      <c r="AS21">
        <v>2.4</v>
      </c>
      <c r="AU21" s="1">
        <v>45201</v>
      </c>
      <c r="AV21">
        <v>2.4</v>
      </c>
      <c r="AX21" s="1">
        <v>45372</v>
      </c>
      <c r="AY21">
        <v>3</v>
      </c>
      <c r="BA21" s="1">
        <v>45448</v>
      </c>
      <c r="BB21">
        <v>4.5999999999999996</v>
      </c>
      <c r="BG21" s="1">
        <v>45267</v>
      </c>
      <c r="BH21">
        <v>2.4</v>
      </c>
      <c r="BM21" s="1">
        <v>45290</v>
      </c>
      <c r="BN21">
        <v>5</v>
      </c>
      <c r="BS21" s="1">
        <v>45505</v>
      </c>
      <c r="BT21">
        <v>4.5999999999999996</v>
      </c>
      <c r="CB21" s="1">
        <v>45211</v>
      </c>
      <c r="CC21">
        <v>4.5999999999999996</v>
      </c>
      <c r="CK21" s="1">
        <v>45299</v>
      </c>
      <c r="CL21">
        <v>2.4</v>
      </c>
      <c r="CQ21" s="1">
        <v>45448</v>
      </c>
      <c r="CR21">
        <v>1.6</v>
      </c>
      <c r="CT21" s="1">
        <v>45365</v>
      </c>
      <c r="CU21">
        <v>1.5</v>
      </c>
      <c r="CW21" s="1">
        <v>45287</v>
      </c>
      <c r="CX21">
        <v>4.5999999999999996</v>
      </c>
      <c r="DC21" s="1">
        <v>45353</v>
      </c>
      <c r="DD21">
        <v>1.5</v>
      </c>
      <c r="DF21" s="1">
        <v>45338</v>
      </c>
      <c r="DG21">
        <v>2.2999999999999998</v>
      </c>
      <c r="DL21" s="1">
        <v>45209</v>
      </c>
      <c r="DM21">
        <v>3</v>
      </c>
      <c r="DO21" s="1">
        <v>45289</v>
      </c>
      <c r="DP21">
        <v>3</v>
      </c>
      <c r="DR21" s="1">
        <v>45190</v>
      </c>
      <c r="DS21">
        <v>2.4</v>
      </c>
      <c r="DU21" s="1">
        <v>45230</v>
      </c>
      <c r="DV21">
        <v>1.6</v>
      </c>
      <c r="DX21" s="1">
        <v>45223</v>
      </c>
      <c r="DY21">
        <v>9</v>
      </c>
      <c r="EA21" s="1">
        <v>45230</v>
      </c>
      <c r="EB21">
        <v>3.5</v>
      </c>
      <c r="EG21" s="1">
        <v>45368</v>
      </c>
      <c r="EH21">
        <v>2</v>
      </c>
      <c r="EJ21" s="1">
        <v>45407</v>
      </c>
      <c r="EK21">
        <v>3</v>
      </c>
      <c r="EM21" s="1">
        <v>45268</v>
      </c>
      <c r="EN21">
        <v>12</v>
      </c>
      <c r="EP21" s="1">
        <v>45202</v>
      </c>
      <c r="EQ21">
        <v>2.2999999999999998</v>
      </c>
      <c r="ES21" s="1">
        <v>45428</v>
      </c>
      <c r="ET21">
        <v>6</v>
      </c>
      <c r="EV21" s="1">
        <v>45278</v>
      </c>
      <c r="EW21">
        <v>6</v>
      </c>
      <c r="EY21" s="1">
        <v>45287</v>
      </c>
      <c r="EZ21">
        <v>2</v>
      </c>
      <c r="FB21" s="1">
        <v>45258</v>
      </c>
      <c r="FC21">
        <v>6.5</v>
      </c>
      <c r="FF21">
        <f>SUM(FF2:FF20)</f>
        <v>55.25</v>
      </c>
      <c r="FK21" s="1">
        <v>45243</v>
      </c>
      <c r="FL21">
        <v>3</v>
      </c>
      <c r="FN21" s="1">
        <v>45223</v>
      </c>
      <c r="FO21">
        <v>3</v>
      </c>
      <c r="FQ21" s="1">
        <v>45225</v>
      </c>
      <c r="FR21">
        <v>5.5</v>
      </c>
      <c r="FT21" s="1">
        <v>45448</v>
      </c>
      <c r="FU21">
        <v>1.6</v>
      </c>
      <c r="FW21" s="1">
        <v>45265</v>
      </c>
      <c r="FX21">
        <v>17</v>
      </c>
      <c r="FZ21" s="1">
        <v>45195</v>
      </c>
      <c r="GA21">
        <v>12.8</v>
      </c>
      <c r="GC21" s="1">
        <v>45205</v>
      </c>
      <c r="GD21">
        <v>5</v>
      </c>
      <c r="GF21" s="1">
        <v>45378</v>
      </c>
      <c r="GG21">
        <v>8.5</v>
      </c>
      <c r="GI21" s="1">
        <v>45407</v>
      </c>
      <c r="GJ21">
        <v>6</v>
      </c>
      <c r="GL21" s="1">
        <v>45202</v>
      </c>
      <c r="GM21">
        <v>3</v>
      </c>
      <c r="GO21" s="1">
        <v>45190</v>
      </c>
      <c r="GP21">
        <v>5</v>
      </c>
      <c r="GR21" s="1">
        <v>45296</v>
      </c>
      <c r="GS21">
        <v>4</v>
      </c>
      <c r="GU21" s="1">
        <v>45230</v>
      </c>
      <c r="GV21">
        <v>3</v>
      </c>
      <c r="HA21" s="1">
        <v>45272</v>
      </c>
      <c r="HB21">
        <v>4.5</v>
      </c>
      <c r="HD21" s="1">
        <v>45268</v>
      </c>
      <c r="HE21">
        <v>12</v>
      </c>
      <c r="HG21" s="1">
        <v>45265</v>
      </c>
      <c r="HH21">
        <v>4.5</v>
      </c>
      <c r="HJ21" s="1">
        <v>45184</v>
      </c>
      <c r="HK21">
        <v>0.8</v>
      </c>
      <c r="HP21" s="1">
        <v>45328</v>
      </c>
      <c r="HQ21">
        <v>1.6</v>
      </c>
      <c r="HV21" s="1">
        <v>45306</v>
      </c>
      <c r="HW21">
        <v>3</v>
      </c>
      <c r="HY21" s="1">
        <v>45435</v>
      </c>
      <c r="HZ21">
        <v>4.5999999999999996</v>
      </c>
      <c r="IE21" s="1">
        <v>45429</v>
      </c>
      <c r="IF21">
        <v>2</v>
      </c>
      <c r="IK21" s="1">
        <v>45470</v>
      </c>
      <c r="IL21">
        <v>4</v>
      </c>
      <c r="IN21" s="1">
        <v>45240</v>
      </c>
      <c r="IO21">
        <v>4</v>
      </c>
      <c r="IQ21" s="1">
        <v>45453</v>
      </c>
      <c r="IR21">
        <v>1</v>
      </c>
    </row>
    <row r="22" spans="1:252" x14ac:dyDescent="0.35">
      <c r="A22" s="1">
        <v>45197</v>
      </c>
      <c r="B22">
        <v>4</v>
      </c>
      <c r="E22" s="2">
        <v>45230</v>
      </c>
      <c r="F22">
        <v>4.5999999999999996</v>
      </c>
      <c r="H22" s="1">
        <v>45190</v>
      </c>
      <c r="I22">
        <v>18.2</v>
      </c>
      <c r="K22" s="1">
        <v>45236</v>
      </c>
      <c r="L22">
        <v>6</v>
      </c>
      <c r="N22" s="1">
        <v>45195</v>
      </c>
      <c r="O22">
        <v>7</v>
      </c>
      <c r="T22" s="1">
        <v>45399</v>
      </c>
      <c r="U22">
        <v>1.6</v>
      </c>
      <c r="W22" s="1">
        <v>45289</v>
      </c>
      <c r="X22">
        <v>1.6</v>
      </c>
      <c r="Z22" s="1">
        <v>45401</v>
      </c>
      <c r="AA22">
        <v>10</v>
      </c>
      <c r="AC22" s="2">
        <v>45236</v>
      </c>
      <c r="AD22">
        <v>3.2</v>
      </c>
      <c r="AF22" s="1">
        <v>45300</v>
      </c>
      <c r="AG22">
        <v>1.6</v>
      </c>
      <c r="AI22" s="3">
        <v>45324</v>
      </c>
      <c r="AJ22">
        <v>1.6</v>
      </c>
      <c r="AL22" s="1">
        <v>45216</v>
      </c>
      <c r="AM22">
        <v>1.6</v>
      </c>
      <c r="AO22" s="1">
        <v>45406</v>
      </c>
      <c r="AP22">
        <v>4</v>
      </c>
      <c r="AR22" s="1">
        <v>45338</v>
      </c>
      <c r="AS22">
        <v>1.5</v>
      </c>
      <c r="AU22" s="1">
        <v>45203</v>
      </c>
      <c r="AV22">
        <v>1.6</v>
      </c>
      <c r="AX22" s="1">
        <v>45379</v>
      </c>
      <c r="AY22">
        <v>1.5</v>
      </c>
      <c r="BA22" s="1">
        <v>45455</v>
      </c>
      <c r="BB22">
        <v>9.6</v>
      </c>
      <c r="BG22" s="1">
        <v>45289</v>
      </c>
      <c r="BH22">
        <v>1.6</v>
      </c>
      <c r="BM22" s="1">
        <v>45302</v>
      </c>
      <c r="BN22">
        <v>1.6</v>
      </c>
      <c r="BS22" s="1">
        <v>45306</v>
      </c>
      <c r="BT22">
        <v>9.6</v>
      </c>
      <c r="CB22" s="1">
        <v>45216</v>
      </c>
      <c r="CC22">
        <v>3.2</v>
      </c>
      <c r="CK22" s="1">
        <v>45302</v>
      </c>
      <c r="CL22">
        <v>3.5</v>
      </c>
      <c r="CQ22" s="1">
        <v>45455</v>
      </c>
      <c r="CR22">
        <v>1.6</v>
      </c>
      <c r="CT22" s="1">
        <v>45376</v>
      </c>
      <c r="CU22">
        <v>3</v>
      </c>
      <c r="CW22" s="1">
        <v>45289</v>
      </c>
      <c r="CX22">
        <v>1.6</v>
      </c>
      <c r="DC22" s="1">
        <v>45379</v>
      </c>
      <c r="DD22">
        <v>3</v>
      </c>
      <c r="DF22" s="1">
        <v>45342</v>
      </c>
      <c r="DG22">
        <v>4.5999999999999996</v>
      </c>
      <c r="DL22" s="1">
        <v>45211</v>
      </c>
      <c r="DM22">
        <v>1.6</v>
      </c>
      <c r="DO22" s="1">
        <v>45299</v>
      </c>
      <c r="DP22">
        <v>1.6</v>
      </c>
      <c r="DR22" s="1">
        <v>45194</v>
      </c>
      <c r="DS22">
        <v>1.6</v>
      </c>
      <c r="DU22" s="1">
        <v>45244</v>
      </c>
      <c r="DV22">
        <v>1.6</v>
      </c>
      <c r="DX22" s="1">
        <v>45245</v>
      </c>
      <c r="DY22">
        <v>5</v>
      </c>
      <c r="EA22" s="1">
        <v>45237</v>
      </c>
      <c r="EB22">
        <v>0.9</v>
      </c>
      <c r="EG22" s="1">
        <v>45374</v>
      </c>
      <c r="EH22">
        <v>5</v>
      </c>
      <c r="EJ22" s="1">
        <v>45418</v>
      </c>
      <c r="EK22">
        <v>2</v>
      </c>
      <c r="EM22" s="1">
        <v>45272</v>
      </c>
      <c r="EN22">
        <v>23</v>
      </c>
      <c r="EP22" s="1">
        <v>45203</v>
      </c>
      <c r="EQ22">
        <v>7</v>
      </c>
      <c r="ES22" s="1">
        <v>45433</v>
      </c>
      <c r="ET22">
        <v>3</v>
      </c>
      <c r="EV22" s="1">
        <v>45288</v>
      </c>
      <c r="EW22">
        <v>6</v>
      </c>
      <c r="EY22" s="1">
        <v>45293</v>
      </c>
      <c r="EZ22">
        <v>2</v>
      </c>
      <c r="FB22" s="1">
        <v>45287</v>
      </c>
      <c r="FC22">
        <v>3</v>
      </c>
      <c r="FK22" s="1">
        <v>45252</v>
      </c>
      <c r="FL22">
        <v>3</v>
      </c>
      <c r="FN22" s="1">
        <v>45224</v>
      </c>
      <c r="FO22">
        <v>0.5</v>
      </c>
      <c r="FQ22" s="1">
        <v>45230</v>
      </c>
      <c r="FR22">
        <v>3</v>
      </c>
      <c r="FT22" s="1">
        <v>45455</v>
      </c>
      <c r="FU22">
        <v>1.6</v>
      </c>
      <c r="FW22" s="1">
        <v>45268</v>
      </c>
      <c r="FX22">
        <v>12</v>
      </c>
      <c r="FZ22" s="1">
        <v>45202</v>
      </c>
      <c r="GA22">
        <v>23</v>
      </c>
      <c r="GC22" s="1">
        <v>45209</v>
      </c>
      <c r="GD22">
        <v>1.6</v>
      </c>
      <c r="GF22" s="1">
        <v>45383</v>
      </c>
      <c r="GG22">
        <v>1.5</v>
      </c>
      <c r="GI22" s="1">
        <v>45408</v>
      </c>
      <c r="GJ22">
        <v>3</v>
      </c>
      <c r="GL22" s="1">
        <v>45203</v>
      </c>
      <c r="GM22">
        <v>4</v>
      </c>
      <c r="GO22" s="1">
        <v>45194</v>
      </c>
      <c r="GP22">
        <v>1.5</v>
      </c>
      <c r="GR22" s="1">
        <v>45300</v>
      </c>
      <c r="GS22">
        <v>1.6</v>
      </c>
      <c r="GU22" s="1">
        <v>45236</v>
      </c>
      <c r="GV22">
        <v>6</v>
      </c>
      <c r="HA22" s="1">
        <v>45278</v>
      </c>
      <c r="HB22">
        <v>3</v>
      </c>
      <c r="HD22" s="1">
        <v>45272</v>
      </c>
      <c r="HE22">
        <v>21</v>
      </c>
      <c r="HG22" s="1">
        <v>45278</v>
      </c>
      <c r="HH22">
        <v>3</v>
      </c>
      <c r="HJ22" s="1">
        <v>45187</v>
      </c>
      <c r="HK22">
        <v>3</v>
      </c>
      <c r="HP22" s="1">
        <v>45341</v>
      </c>
      <c r="HQ22">
        <v>1.6</v>
      </c>
      <c r="HV22" s="1">
        <v>45316</v>
      </c>
      <c r="HW22">
        <v>1.6</v>
      </c>
      <c r="HY22" s="1">
        <v>45455</v>
      </c>
      <c r="HZ22">
        <v>4.5999999999999996</v>
      </c>
      <c r="IE22" s="1">
        <v>45433</v>
      </c>
      <c r="IF22">
        <v>3</v>
      </c>
      <c r="IK22" s="1">
        <v>45484</v>
      </c>
      <c r="IL22">
        <v>4</v>
      </c>
      <c r="IN22" s="1">
        <v>45248</v>
      </c>
      <c r="IO22">
        <v>5</v>
      </c>
      <c r="IQ22" s="1">
        <v>45457</v>
      </c>
      <c r="IR22">
        <v>1</v>
      </c>
    </row>
    <row r="23" spans="1:252" x14ac:dyDescent="0.35">
      <c r="A23" s="1">
        <v>45203</v>
      </c>
      <c r="B23">
        <v>4</v>
      </c>
      <c r="E23" s="2">
        <v>45236</v>
      </c>
      <c r="F23">
        <v>4.8</v>
      </c>
      <c r="H23" s="1">
        <v>45191</v>
      </c>
      <c r="I23">
        <v>4.5</v>
      </c>
      <c r="K23" s="1">
        <v>45237</v>
      </c>
      <c r="L23">
        <v>4.5999999999999996</v>
      </c>
      <c r="N23" s="1">
        <v>45197</v>
      </c>
      <c r="O23">
        <v>4</v>
      </c>
      <c r="T23" s="1">
        <v>45411</v>
      </c>
      <c r="U23">
        <v>3</v>
      </c>
      <c r="W23" s="1">
        <v>45299</v>
      </c>
      <c r="X23">
        <v>3.2</v>
      </c>
      <c r="Z23" s="1">
        <v>45407</v>
      </c>
      <c r="AA23">
        <v>2</v>
      </c>
      <c r="AC23" s="2">
        <v>45237</v>
      </c>
      <c r="AD23">
        <v>1.6</v>
      </c>
      <c r="AF23" s="1">
        <v>45302</v>
      </c>
      <c r="AG23">
        <v>3</v>
      </c>
      <c r="AI23" s="3">
        <v>45326</v>
      </c>
      <c r="AJ23">
        <v>2.4</v>
      </c>
      <c r="AL23" s="1">
        <v>45219</v>
      </c>
      <c r="AM23">
        <v>1</v>
      </c>
      <c r="AO23" s="1">
        <v>45409</v>
      </c>
      <c r="AP23">
        <v>9.6</v>
      </c>
      <c r="AR23" s="1">
        <v>45342</v>
      </c>
      <c r="AS23">
        <v>5.4</v>
      </c>
      <c r="AU23" s="1">
        <v>45204</v>
      </c>
      <c r="AV23">
        <v>2.4</v>
      </c>
      <c r="AX23" s="1">
        <v>45399</v>
      </c>
      <c r="AY23">
        <v>3</v>
      </c>
      <c r="BA23" s="1">
        <v>45463</v>
      </c>
      <c r="BB23">
        <v>4.5999999999999996</v>
      </c>
      <c r="BG23" s="1">
        <v>45308</v>
      </c>
      <c r="BH23">
        <v>3.2</v>
      </c>
      <c r="BM23" s="1">
        <v>45313</v>
      </c>
      <c r="BN23">
        <v>1.6</v>
      </c>
      <c r="BS23" s="1">
        <v>45313</v>
      </c>
      <c r="BT23">
        <v>4.5999999999999996</v>
      </c>
      <c r="CB23" s="1">
        <v>45219</v>
      </c>
      <c r="CC23">
        <v>6.6</v>
      </c>
      <c r="CK23" s="1">
        <v>45322</v>
      </c>
      <c r="CL23">
        <v>2.4</v>
      </c>
      <c r="CQ23" s="1">
        <v>45456</v>
      </c>
      <c r="CR23">
        <v>3</v>
      </c>
      <c r="CT23" s="1">
        <v>45384</v>
      </c>
      <c r="CU23">
        <v>3</v>
      </c>
      <c r="CW23" s="1">
        <v>45299</v>
      </c>
      <c r="CX23">
        <v>6</v>
      </c>
      <c r="DC23" s="1">
        <v>45385</v>
      </c>
      <c r="DD23">
        <v>4</v>
      </c>
      <c r="DF23" s="1">
        <v>45353</v>
      </c>
      <c r="DG23">
        <v>6.9</v>
      </c>
      <c r="DL23" s="1">
        <v>45216</v>
      </c>
      <c r="DM23">
        <v>4.5999999999999996</v>
      </c>
      <c r="DO23" s="1">
        <v>45308</v>
      </c>
      <c r="DP23">
        <v>3</v>
      </c>
      <c r="DR23" s="1">
        <v>45195</v>
      </c>
      <c r="DS23">
        <v>0.8</v>
      </c>
      <c r="DU23" s="1">
        <v>45246</v>
      </c>
      <c r="DV23">
        <v>4.9000000000000004</v>
      </c>
      <c r="DX23" s="1">
        <v>45246</v>
      </c>
      <c r="DY23">
        <v>10.6</v>
      </c>
      <c r="EA23" s="1">
        <v>45240</v>
      </c>
      <c r="EB23">
        <v>4.3</v>
      </c>
      <c r="EG23" s="1">
        <v>45379</v>
      </c>
      <c r="EH23">
        <v>2</v>
      </c>
      <c r="EJ23" s="1">
        <v>45429</v>
      </c>
      <c r="EK23">
        <v>2</v>
      </c>
      <c r="EM23" s="1">
        <v>45278</v>
      </c>
      <c r="EN23">
        <v>12</v>
      </c>
      <c r="EP23" s="1">
        <v>45208</v>
      </c>
      <c r="EQ23">
        <v>3</v>
      </c>
      <c r="ES23" s="1">
        <v>45443</v>
      </c>
      <c r="ET23">
        <v>6</v>
      </c>
      <c r="EV23" s="1">
        <v>45294</v>
      </c>
      <c r="EW23">
        <v>12</v>
      </c>
      <c r="EY23" s="1">
        <v>45310</v>
      </c>
      <c r="EZ23">
        <v>2</v>
      </c>
      <c r="FB23" s="1">
        <v>45296</v>
      </c>
      <c r="FC23">
        <v>6.3</v>
      </c>
      <c r="FK23" s="1">
        <v>45260</v>
      </c>
      <c r="FL23">
        <v>3</v>
      </c>
      <c r="FN23" s="1">
        <v>45225</v>
      </c>
      <c r="FO23">
        <v>5.5</v>
      </c>
      <c r="FQ23" s="1">
        <v>45239</v>
      </c>
      <c r="FR23">
        <v>4.5</v>
      </c>
      <c r="FT23" s="1">
        <v>45463</v>
      </c>
      <c r="FU23">
        <v>1.6</v>
      </c>
      <c r="FW23" s="1">
        <v>45272</v>
      </c>
      <c r="FX23">
        <v>23</v>
      </c>
      <c r="FZ23" s="1">
        <v>45203</v>
      </c>
      <c r="GA23">
        <v>3</v>
      </c>
      <c r="GC23" s="1">
        <v>45211</v>
      </c>
      <c r="GD23">
        <v>4.5999999999999996</v>
      </c>
      <c r="GF23" s="1">
        <v>45386</v>
      </c>
      <c r="GG23">
        <v>3</v>
      </c>
      <c r="GI23" s="1">
        <v>45425</v>
      </c>
      <c r="GJ23">
        <v>3</v>
      </c>
      <c r="GL23" s="1">
        <v>45205</v>
      </c>
      <c r="GM23">
        <v>5</v>
      </c>
      <c r="GO23" s="1">
        <v>45195</v>
      </c>
      <c r="GP23">
        <v>6</v>
      </c>
      <c r="GR23" s="1">
        <v>45303</v>
      </c>
      <c r="GS23">
        <v>4.5999999999999996</v>
      </c>
      <c r="GU23" s="1">
        <v>45243</v>
      </c>
      <c r="GV23">
        <v>3</v>
      </c>
      <c r="HA23" s="1">
        <v>45288</v>
      </c>
      <c r="HB23">
        <v>3</v>
      </c>
      <c r="HD23" s="1">
        <v>45278</v>
      </c>
      <c r="HE23">
        <v>12</v>
      </c>
      <c r="HG23" s="1">
        <v>45282</v>
      </c>
      <c r="HH23">
        <v>5.3</v>
      </c>
      <c r="HJ23" s="1">
        <v>45190</v>
      </c>
      <c r="HK23">
        <v>1.6</v>
      </c>
      <c r="HP23" s="1">
        <v>45344</v>
      </c>
      <c r="HQ23">
        <v>1.6</v>
      </c>
      <c r="HV23" s="1">
        <v>45321</v>
      </c>
      <c r="HW23">
        <v>3</v>
      </c>
      <c r="HY23" s="1">
        <v>45468</v>
      </c>
      <c r="HZ23">
        <v>6.9</v>
      </c>
      <c r="IE23" s="1">
        <v>45447</v>
      </c>
      <c r="IF23">
        <v>1.5</v>
      </c>
      <c r="IK23" s="1">
        <v>45492</v>
      </c>
      <c r="IL23">
        <v>8</v>
      </c>
      <c r="IN23" s="1">
        <v>45255</v>
      </c>
      <c r="IO23">
        <v>4</v>
      </c>
      <c r="IQ23" s="1">
        <v>45463</v>
      </c>
      <c r="IR23">
        <v>3</v>
      </c>
    </row>
    <row r="24" spans="1:252" x14ac:dyDescent="0.35">
      <c r="A24" s="1">
        <v>45205</v>
      </c>
      <c r="B24">
        <v>5</v>
      </c>
      <c r="E24" s="2">
        <v>45243</v>
      </c>
      <c r="F24">
        <v>2.4</v>
      </c>
      <c r="H24" s="1">
        <v>45194</v>
      </c>
      <c r="I24">
        <v>14.6</v>
      </c>
      <c r="K24" s="1">
        <v>45243</v>
      </c>
      <c r="L24">
        <v>3</v>
      </c>
      <c r="N24" s="1">
        <v>45198</v>
      </c>
      <c r="O24">
        <v>5</v>
      </c>
      <c r="T24" s="1">
        <v>45418</v>
      </c>
      <c r="U24">
        <v>1.6</v>
      </c>
      <c r="W24" s="1">
        <v>45306</v>
      </c>
      <c r="X24">
        <v>1.6</v>
      </c>
      <c r="Z24" s="1">
        <v>45411</v>
      </c>
      <c r="AA24">
        <v>1</v>
      </c>
      <c r="AC24" s="2">
        <v>45240</v>
      </c>
      <c r="AD24">
        <v>4.5999999999999996</v>
      </c>
      <c r="AF24" s="1">
        <v>45303</v>
      </c>
      <c r="AG24">
        <v>1.6</v>
      </c>
      <c r="AI24" s="3">
        <v>45356</v>
      </c>
      <c r="AJ24">
        <v>5</v>
      </c>
      <c r="AL24" s="1">
        <v>45223</v>
      </c>
      <c r="AM24">
        <v>1.6</v>
      </c>
      <c r="AO24" s="1">
        <v>45414</v>
      </c>
      <c r="AP24">
        <v>2.2999999999999998</v>
      </c>
      <c r="AR24" s="1">
        <v>45353</v>
      </c>
      <c r="AS24">
        <v>1.2</v>
      </c>
      <c r="AU24" s="1">
        <v>45208</v>
      </c>
      <c r="AV24">
        <v>10.4</v>
      </c>
      <c r="AX24" s="1">
        <v>45418</v>
      </c>
      <c r="AY24">
        <v>3</v>
      </c>
      <c r="BA24" s="1">
        <v>45483</v>
      </c>
      <c r="BB24">
        <v>8.6</v>
      </c>
      <c r="BG24" s="1">
        <v>45313</v>
      </c>
      <c r="BH24">
        <v>1.6</v>
      </c>
      <c r="BM24" s="1">
        <v>45316</v>
      </c>
      <c r="BN24">
        <v>18</v>
      </c>
      <c r="BS24" s="1">
        <v>45316</v>
      </c>
      <c r="BT24">
        <v>3</v>
      </c>
      <c r="CB24" s="1">
        <v>45223</v>
      </c>
      <c r="CC24">
        <v>1.6</v>
      </c>
      <c r="CK24" s="1">
        <v>45334</v>
      </c>
      <c r="CL24">
        <v>2.4</v>
      </c>
      <c r="CQ24" s="1">
        <v>45463</v>
      </c>
      <c r="CR24">
        <v>1.6</v>
      </c>
      <c r="CT24" s="1">
        <v>45401</v>
      </c>
      <c r="CU24">
        <v>6</v>
      </c>
      <c r="CW24" s="1">
        <v>45306</v>
      </c>
      <c r="CX24">
        <v>1.6</v>
      </c>
      <c r="DC24" s="1">
        <v>45399</v>
      </c>
      <c r="DD24">
        <v>3</v>
      </c>
      <c r="DF24" s="1">
        <v>45371</v>
      </c>
      <c r="DG24">
        <v>5</v>
      </c>
      <c r="DL24" s="1">
        <v>45223</v>
      </c>
      <c r="DM24">
        <v>6.6</v>
      </c>
      <c r="DO24" s="1">
        <v>45322</v>
      </c>
      <c r="DP24">
        <v>1.6</v>
      </c>
      <c r="DR24" s="1">
        <v>45198</v>
      </c>
      <c r="DS24">
        <v>5</v>
      </c>
      <c r="DU24" s="1">
        <v>45264</v>
      </c>
      <c r="DV24">
        <v>3</v>
      </c>
      <c r="DX24" s="1">
        <v>45264</v>
      </c>
      <c r="DY24">
        <v>9</v>
      </c>
      <c r="EA24" s="1">
        <v>45248</v>
      </c>
      <c r="EB24">
        <v>3.4</v>
      </c>
      <c r="EG24" s="1">
        <v>45418</v>
      </c>
      <c r="EH24">
        <v>2</v>
      </c>
      <c r="EJ24" s="1">
        <v>45435</v>
      </c>
      <c r="EK24">
        <v>2</v>
      </c>
      <c r="EM24" s="1">
        <v>45280</v>
      </c>
      <c r="EN24">
        <v>5</v>
      </c>
      <c r="EP24" s="1">
        <v>45209</v>
      </c>
      <c r="EQ24">
        <v>4.5999999999999996</v>
      </c>
      <c r="ES24" s="1">
        <v>45453</v>
      </c>
      <c r="ET24">
        <v>1.5</v>
      </c>
      <c r="EV24" s="1">
        <v>45300</v>
      </c>
      <c r="EW24">
        <v>6</v>
      </c>
      <c r="EY24" s="1">
        <v>45328</v>
      </c>
      <c r="EZ24">
        <v>2</v>
      </c>
      <c r="FB24" s="1">
        <v>45299</v>
      </c>
      <c r="FC24">
        <v>3</v>
      </c>
      <c r="FK24" s="1">
        <v>45279</v>
      </c>
      <c r="FL24">
        <v>3</v>
      </c>
      <c r="FN24" s="1">
        <v>45230</v>
      </c>
      <c r="FO24">
        <v>3</v>
      </c>
      <c r="FQ24" s="1">
        <v>45240</v>
      </c>
      <c r="FR24">
        <v>3</v>
      </c>
      <c r="FT24" s="1">
        <v>45469</v>
      </c>
      <c r="FU24">
        <v>3</v>
      </c>
      <c r="FW24" s="1">
        <v>45278</v>
      </c>
      <c r="FX24">
        <v>17.5</v>
      </c>
      <c r="FZ24" s="1">
        <v>45204</v>
      </c>
      <c r="GA24">
        <v>6</v>
      </c>
      <c r="GC24" s="1">
        <v>45216</v>
      </c>
      <c r="GD24">
        <v>1.6</v>
      </c>
      <c r="GF24" s="1">
        <v>45405</v>
      </c>
      <c r="GG24">
        <v>3</v>
      </c>
      <c r="GI24" s="1">
        <v>45426</v>
      </c>
      <c r="GJ24">
        <v>3</v>
      </c>
      <c r="GL24" s="1">
        <v>45208</v>
      </c>
      <c r="GM24">
        <v>1.6</v>
      </c>
      <c r="GO24" s="1">
        <v>45197</v>
      </c>
      <c r="GP24">
        <v>9</v>
      </c>
      <c r="GR24" s="1">
        <v>45314</v>
      </c>
      <c r="GS24">
        <v>1.6</v>
      </c>
      <c r="GU24" s="1">
        <v>45244</v>
      </c>
      <c r="GV24">
        <v>3</v>
      </c>
      <c r="HA24" s="1">
        <v>45289</v>
      </c>
      <c r="HB24">
        <v>1.6</v>
      </c>
      <c r="HD24" s="1">
        <v>45287</v>
      </c>
      <c r="HE24">
        <v>3</v>
      </c>
      <c r="HG24" s="1">
        <v>45288</v>
      </c>
      <c r="HH24">
        <v>3</v>
      </c>
      <c r="HJ24" s="1">
        <v>45191</v>
      </c>
      <c r="HK24">
        <v>4.5999999999999996</v>
      </c>
      <c r="HP24" s="1">
        <v>45350</v>
      </c>
      <c r="HQ24">
        <v>1.6</v>
      </c>
      <c r="HV24" s="1">
        <v>45322</v>
      </c>
      <c r="HW24">
        <v>1.6</v>
      </c>
      <c r="HY24" s="1">
        <v>45491</v>
      </c>
      <c r="HZ24">
        <v>4.5999999999999996</v>
      </c>
      <c r="IE24" s="1">
        <v>45448</v>
      </c>
      <c r="IF24">
        <v>7.5</v>
      </c>
      <c r="IL24">
        <f>SUM(IL2:IL23)</f>
        <v>78</v>
      </c>
      <c r="IN24" s="1">
        <v>45262</v>
      </c>
      <c r="IO24">
        <v>3</v>
      </c>
      <c r="IQ24" s="1">
        <v>45477</v>
      </c>
      <c r="IR24">
        <v>6</v>
      </c>
    </row>
    <row r="25" spans="1:252" x14ac:dyDescent="0.35">
      <c r="A25" s="1">
        <v>45208</v>
      </c>
      <c r="B25">
        <v>1.6</v>
      </c>
      <c r="E25" s="2">
        <v>45244</v>
      </c>
      <c r="F25">
        <v>4.5999999999999996</v>
      </c>
      <c r="H25" s="1">
        <v>45195</v>
      </c>
      <c r="I25">
        <v>6.1</v>
      </c>
      <c r="K25" s="1">
        <v>45244</v>
      </c>
      <c r="L25">
        <v>4.5999999999999996</v>
      </c>
      <c r="N25" s="1">
        <v>45201</v>
      </c>
      <c r="O25">
        <v>2.4</v>
      </c>
      <c r="T25" s="1">
        <v>45429</v>
      </c>
      <c r="U25">
        <v>1.6</v>
      </c>
      <c r="W25" s="1">
        <v>45322</v>
      </c>
      <c r="X25">
        <v>3.2</v>
      </c>
      <c r="Z25" s="1">
        <v>45418</v>
      </c>
      <c r="AA25">
        <v>1</v>
      </c>
      <c r="AC25" s="2">
        <v>45243</v>
      </c>
      <c r="AD25">
        <v>1.6</v>
      </c>
      <c r="AF25" s="1">
        <v>45308</v>
      </c>
      <c r="AG25">
        <v>1.5</v>
      </c>
      <c r="AI25" s="3">
        <v>45367</v>
      </c>
      <c r="AJ25">
        <v>3</v>
      </c>
      <c r="AL25" s="1">
        <v>45225</v>
      </c>
      <c r="AM25">
        <v>9.1</v>
      </c>
      <c r="AO25" s="1">
        <v>45415</v>
      </c>
      <c r="AP25">
        <v>4.9000000000000004</v>
      </c>
      <c r="AR25" s="1">
        <v>45356</v>
      </c>
      <c r="AS25">
        <v>3</v>
      </c>
      <c r="AU25" s="1">
        <v>45209</v>
      </c>
      <c r="AV25">
        <v>1.6</v>
      </c>
      <c r="AX25" s="1">
        <v>45419</v>
      </c>
      <c r="AY25">
        <v>3</v>
      </c>
      <c r="BA25" s="1">
        <v>45488</v>
      </c>
      <c r="BB25">
        <v>4.5999999999999996</v>
      </c>
      <c r="BG25" s="1">
        <v>45315</v>
      </c>
      <c r="BH25">
        <v>2.4</v>
      </c>
      <c r="BM25" s="1">
        <v>45322</v>
      </c>
      <c r="BN25">
        <v>18</v>
      </c>
      <c r="BS25" s="1">
        <v>45322</v>
      </c>
      <c r="BT25">
        <v>4.5999999999999996</v>
      </c>
      <c r="CB25" s="1">
        <v>45230</v>
      </c>
      <c r="CC25">
        <v>2.4</v>
      </c>
      <c r="CK25" s="1">
        <v>45348</v>
      </c>
      <c r="CL25">
        <v>2.4</v>
      </c>
      <c r="CQ25" s="1">
        <v>45474</v>
      </c>
      <c r="CR25">
        <v>3</v>
      </c>
      <c r="CT25" s="1">
        <v>45414</v>
      </c>
      <c r="CU25">
        <v>6</v>
      </c>
      <c r="CW25" s="1">
        <v>45322</v>
      </c>
      <c r="CX25">
        <v>6.2</v>
      </c>
      <c r="DC25" s="1">
        <v>45406</v>
      </c>
      <c r="DD25">
        <v>4</v>
      </c>
      <c r="DF25" s="1">
        <v>45379</v>
      </c>
      <c r="DG25">
        <v>4.5999999999999996</v>
      </c>
      <c r="DL25" s="1">
        <v>45224</v>
      </c>
      <c r="DM25">
        <v>1</v>
      </c>
      <c r="DO25" s="1">
        <v>45323</v>
      </c>
      <c r="DP25">
        <v>4.5999999999999996</v>
      </c>
      <c r="DR25" s="1">
        <v>45202</v>
      </c>
      <c r="DS25">
        <v>2.2999999999999998</v>
      </c>
      <c r="DU25" s="1">
        <v>45278</v>
      </c>
      <c r="DV25">
        <v>3</v>
      </c>
      <c r="DX25" s="1">
        <v>45265</v>
      </c>
      <c r="DY25">
        <v>4.5</v>
      </c>
      <c r="EA25" s="1">
        <v>45262</v>
      </c>
      <c r="EB25">
        <v>3.3</v>
      </c>
      <c r="EG25" s="1">
        <v>45429</v>
      </c>
      <c r="EH25">
        <v>2</v>
      </c>
      <c r="EJ25" s="1">
        <v>45447</v>
      </c>
      <c r="EK25">
        <v>4</v>
      </c>
      <c r="EM25" s="1">
        <v>45287</v>
      </c>
      <c r="EN25">
        <v>3</v>
      </c>
      <c r="EP25" s="1">
        <v>45217</v>
      </c>
      <c r="EQ25">
        <v>4.5</v>
      </c>
      <c r="ES25" s="1">
        <v>45457</v>
      </c>
      <c r="ET25">
        <v>1.5</v>
      </c>
      <c r="EV25" s="1">
        <v>45302</v>
      </c>
      <c r="EW25">
        <v>6</v>
      </c>
      <c r="EY25" s="1">
        <v>45337</v>
      </c>
      <c r="EZ25">
        <v>1</v>
      </c>
      <c r="FB25" s="1">
        <v>45322</v>
      </c>
      <c r="FC25">
        <v>3</v>
      </c>
      <c r="FK25" s="1">
        <v>45282</v>
      </c>
      <c r="FL25">
        <v>6</v>
      </c>
      <c r="FN25" s="1">
        <v>45236</v>
      </c>
      <c r="FO25">
        <v>5.5</v>
      </c>
      <c r="FQ25" s="1">
        <v>45252</v>
      </c>
      <c r="FR25">
        <v>3</v>
      </c>
      <c r="FT25" s="1">
        <v>45483</v>
      </c>
      <c r="FU25">
        <v>1.6</v>
      </c>
      <c r="FW25" s="1">
        <v>45287</v>
      </c>
      <c r="FX25">
        <v>3</v>
      </c>
      <c r="FZ25" s="1">
        <v>45208</v>
      </c>
      <c r="GA25">
        <v>1.6</v>
      </c>
      <c r="GC25" s="1">
        <v>45219</v>
      </c>
      <c r="GD25">
        <v>3</v>
      </c>
      <c r="GF25" s="1">
        <v>45407</v>
      </c>
      <c r="GG25">
        <v>4.5</v>
      </c>
      <c r="GI25" s="1">
        <v>45449</v>
      </c>
      <c r="GJ25">
        <v>3</v>
      </c>
      <c r="GL25" s="1">
        <v>45209</v>
      </c>
      <c r="GM25">
        <v>3</v>
      </c>
      <c r="GO25" s="1">
        <v>45202</v>
      </c>
      <c r="GP25">
        <v>11</v>
      </c>
      <c r="GR25" s="1">
        <v>45316</v>
      </c>
      <c r="GS25">
        <v>6</v>
      </c>
      <c r="GU25" s="1">
        <v>45250</v>
      </c>
      <c r="GV25">
        <v>1.5</v>
      </c>
      <c r="HA25" s="1">
        <v>45294</v>
      </c>
      <c r="HB25">
        <v>6</v>
      </c>
      <c r="HD25" s="1">
        <v>45288</v>
      </c>
      <c r="HE25">
        <v>12</v>
      </c>
      <c r="HG25" s="1">
        <v>45300</v>
      </c>
      <c r="HH25">
        <v>3</v>
      </c>
      <c r="HJ25" s="1">
        <v>45193</v>
      </c>
      <c r="HK25">
        <v>0.4</v>
      </c>
      <c r="HP25" s="1">
        <v>45360</v>
      </c>
      <c r="HQ25">
        <v>1.2</v>
      </c>
      <c r="HV25" s="1">
        <v>45325</v>
      </c>
      <c r="HW25">
        <v>4</v>
      </c>
      <c r="HY25" s="1">
        <v>45495</v>
      </c>
      <c r="HZ25">
        <v>4.5999999999999996</v>
      </c>
      <c r="IE25" s="1">
        <v>45453</v>
      </c>
      <c r="IF25">
        <v>2</v>
      </c>
      <c r="IN25" s="1">
        <v>45280</v>
      </c>
      <c r="IO25">
        <v>5</v>
      </c>
      <c r="IQ25" s="1">
        <v>45482</v>
      </c>
      <c r="IR25">
        <v>2</v>
      </c>
    </row>
    <row r="26" spans="1:252" x14ac:dyDescent="0.35">
      <c r="A26" s="1">
        <v>45211</v>
      </c>
      <c r="B26">
        <v>1.6</v>
      </c>
      <c r="E26" s="2">
        <v>45245</v>
      </c>
      <c r="F26">
        <v>4</v>
      </c>
      <c r="H26" s="1">
        <v>45197</v>
      </c>
      <c r="I26">
        <v>9</v>
      </c>
      <c r="K26" s="1">
        <v>45258</v>
      </c>
      <c r="L26">
        <v>7.6</v>
      </c>
      <c r="N26" s="1">
        <v>45202</v>
      </c>
      <c r="O26">
        <v>4.5999999999999996</v>
      </c>
      <c r="T26" s="1">
        <v>45435</v>
      </c>
      <c r="U26">
        <v>1.6</v>
      </c>
      <c r="W26" s="1">
        <v>45334</v>
      </c>
      <c r="X26">
        <v>1.6</v>
      </c>
      <c r="Z26" s="1">
        <v>45419</v>
      </c>
      <c r="AA26">
        <v>20</v>
      </c>
      <c r="AC26" s="2">
        <v>45244</v>
      </c>
      <c r="AD26">
        <v>0.8</v>
      </c>
      <c r="AF26" s="1">
        <v>45314</v>
      </c>
      <c r="AG26">
        <v>1.6</v>
      </c>
      <c r="AI26" s="3">
        <v>45394</v>
      </c>
      <c r="AJ26">
        <v>1.6</v>
      </c>
      <c r="AL26" s="1">
        <v>45232</v>
      </c>
      <c r="AM26">
        <v>4.5999999999999996</v>
      </c>
      <c r="AO26" s="1">
        <v>45425</v>
      </c>
      <c r="AP26">
        <v>3</v>
      </c>
      <c r="AR26" s="1">
        <v>45372</v>
      </c>
      <c r="AS26">
        <v>3</v>
      </c>
      <c r="AU26" s="1">
        <v>45211</v>
      </c>
      <c r="AV26">
        <v>2.4</v>
      </c>
      <c r="AX26" s="1">
        <v>45427</v>
      </c>
      <c r="AY26">
        <v>3</v>
      </c>
      <c r="BA26" s="1">
        <v>45490</v>
      </c>
      <c r="BB26">
        <v>4.5999999999999996</v>
      </c>
      <c r="BG26" s="1">
        <v>45338</v>
      </c>
      <c r="BH26">
        <v>1.6</v>
      </c>
      <c r="BM26" s="1">
        <v>45325</v>
      </c>
      <c r="BN26">
        <v>5.5</v>
      </c>
      <c r="BS26" s="1">
        <v>45323</v>
      </c>
      <c r="BT26">
        <v>5</v>
      </c>
      <c r="CB26" s="1">
        <v>45244</v>
      </c>
      <c r="CC26">
        <v>2.4</v>
      </c>
      <c r="CK26" s="1">
        <v>45350</v>
      </c>
      <c r="CL26">
        <v>1.6</v>
      </c>
      <c r="CQ26" s="1">
        <v>45483</v>
      </c>
      <c r="CR26">
        <v>1.6</v>
      </c>
      <c r="CT26" s="1">
        <v>45418</v>
      </c>
      <c r="CU26">
        <v>3</v>
      </c>
      <c r="CW26" s="1">
        <v>45334</v>
      </c>
      <c r="CX26">
        <v>4.5999999999999996</v>
      </c>
      <c r="DC26" s="1">
        <v>45416</v>
      </c>
      <c r="DD26">
        <v>1.5</v>
      </c>
      <c r="DF26" s="1">
        <v>45399</v>
      </c>
      <c r="DG26">
        <v>4.5999999999999996</v>
      </c>
      <c r="DL26" s="1">
        <v>45225</v>
      </c>
      <c r="DM26">
        <v>11.5</v>
      </c>
      <c r="DO26" s="1">
        <v>45334</v>
      </c>
      <c r="DP26">
        <v>1.6</v>
      </c>
      <c r="DR26" s="1">
        <v>45204</v>
      </c>
      <c r="DS26">
        <v>1.6</v>
      </c>
      <c r="DU26" s="1">
        <v>45279</v>
      </c>
      <c r="DV26">
        <v>2.4</v>
      </c>
      <c r="DX26" s="1">
        <v>45278</v>
      </c>
      <c r="DY26">
        <v>9</v>
      </c>
      <c r="EA26" s="1">
        <v>45280</v>
      </c>
      <c r="EB26">
        <v>3.3</v>
      </c>
      <c r="EG26" s="1">
        <v>45434</v>
      </c>
      <c r="EH26">
        <v>5</v>
      </c>
      <c r="EJ26" s="1">
        <v>45454</v>
      </c>
      <c r="EK26">
        <v>3</v>
      </c>
      <c r="EM26" s="1">
        <v>45288</v>
      </c>
      <c r="EN26">
        <v>12</v>
      </c>
      <c r="EP26" s="1">
        <v>45219</v>
      </c>
      <c r="EQ26">
        <v>2</v>
      </c>
      <c r="ES26" s="1">
        <v>45470</v>
      </c>
      <c r="ET26">
        <v>6</v>
      </c>
      <c r="EV26" s="1">
        <v>45309</v>
      </c>
      <c r="EW26">
        <v>6</v>
      </c>
      <c r="EY26" s="1">
        <v>45348</v>
      </c>
      <c r="EZ26">
        <v>3</v>
      </c>
      <c r="FB26" s="1">
        <v>45334</v>
      </c>
      <c r="FC26">
        <v>3</v>
      </c>
      <c r="FK26" s="1">
        <v>45289</v>
      </c>
      <c r="FL26">
        <v>3</v>
      </c>
      <c r="FN26" s="1">
        <v>45244</v>
      </c>
      <c r="FO26">
        <v>3</v>
      </c>
      <c r="FQ26" s="1">
        <v>45253</v>
      </c>
      <c r="FR26">
        <v>3</v>
      </c>
      <c r="FT26" s="1">
        <v>45488</v>
      </c>
      <c r="FU26">
        <v>1.6</v>
      </c>
      <c r="FW26" s="1">
        <v>45288</v>
      </c>
      <c r="FX26">
        <v>12</v>
      </c>
      <c r="FZ26" s="1">
        <v>45211</v>
      </c>
      <c r="GA26">
        <v>1.6</v>
      </c>
      <c r="GC26" s="1">
        <v>45222</v>
      </c>
      <c r="GD26">
        <v>9</v>
      </c>
      <c r="GF26" s="1">
        <v>45411</v>
      </c>
      <c r="GG26">
        <v>4.5</v>
      </c>
      <c r="GI26" s="1">
        <v>45450</v>
      </c>
      <c r="GJ26">
        <v>3</v>
      </c>
      <c r="GL26" s="1">
        <v>45211</v>
      </c>
      <c r="GM26">
        <v>3</v>
      </c>
      <c r="GO26" s="1">
        <v>45204</v>
      </c>
      <c r="GP26">
        <v>7.6</v>
      </c>
      <c r="GR26" s="1">
        <v>45321</v>
      </c>
      <c r="GS26">
        <v>3</v>
      </c>
      <c r="GU26" s="1">
        <v>45254</v>
      </c>
      <c r="GV26">
        <v>7</v>
      </c>
      <c r="HA26" s="1">
        <v>45300</v>
      </c>
      <c r="HB26">
        <v>3</v>
      </c>
      <c r="HD26" s="1">
        <v>45294</v>
      </c>
      <c r="HE26">
        <v>24</v>
      </c>
      <c r="HG26" s="1">
        <v>45303</v>
      </c>
      <c r="HH26">
        <v>3</v>
      </c>
      <c r="HJ26" s="1">
        <v>45194</v>
      </c>
      <c r="HK26">
        <v>3</v>
      </c>
      <c r="HP26" s="1">
        <v>45367</v>
      </c>
      <c r="HQ26">
        <v>3</v>
      </c>
      <c r="HV26" s="1">
        <v>45341</v>
      </c>
      <c r="HW26">
        <v>3</v>
      </c>
      <c r="HY26" s="1">
        <v>45496</v>
      </c>
      <c r="HZ26">
        <v>4.5999999999999996</v>
      </c>
      <c r="IE26" s="1">
        <v>45469</v>
      </c>
      <c r="IF26">
        <v>6</v>
      </c>
      <c r="IN26" s="1">
        <v>45287</v>
      </c>
      <c r="IO26">
        <v>4</v>
      </c>
      <c r="IQ26" s="1">
        <v>45497</v>
      </c>
      <c r="IR26">
        <v>2</v>
      </c>
    </row>
    <row r="27" spans="1:252" x14ac:dyDescent="0.35">
      <c r="A27" s="1">
        <v>45216</v>
      </c>
      <c r="B27">
        <v>1.6</v>
      </c>
      <c r="E27" s="2">
        <v>45246</v>
      </c>
      <c r="F27">
        <v>2.4</v>
      </c>
      <c r="H27" s="1">
        <v>45202</v>
      </c>
      <c r="I27">
        <v>4.5999999999999996</v>
      </c>
      <c r="K27" s="1">
        <v>45264</v>
      </c>
      <c r="L27">
        <v>4.5999999999999996</v>
      </c>
      <c r="N27" s="1">
        <v>45203</v>
      </c>
      <c r="O27">
        <v>5.6</v>
      </c>
      <c r="T27" s="1">
        <v>45447</v>
      </c>
      <c r="U27">
        <v>3.2</v>
      </c>
      <c r="W27" s="1">
        <v>45337</v>
      </c>
      <c r="X27">
        <v>1.6</v>
      </c>
      <c r="Z27" s="1">
        <v>45425</v>
      </c>
      <c r="AA27">
        <v>10</v>
      </c>
      <c r="AC27" s="2">
        <v>45246</v>
      </c>
      <c r="AD27">
        <v>3</v>
      </c>
      <c r="AF27" s="1">
        <v>45324</v>
      </c>
      <c r="AG27">
        <v>1.6</v>
      </c>
      <c r="AI27" s="3">
        <v>45421</v>
      </c>
      <c r="AJ27">
        <v>1.6</v>
      </c>
      <c r="AL27" s="1">
        <v>45236</v>
      </c>
      <c r="AM27">
        <v>9.1999999999999993</v>
      </c>
      <c r="AO27" s="1">
        <v>45428</v>
      </c>
      <c r="AP27">
        <v>4.5999999999999996</v>
      </c>
      <c r="AR27" s="1">
        <v>45379</v>
      </c>
      <c r="AS27">
        <v>2.4</v>
      </c>
      <c r="AU27" s="1">
        <v>45217</v>
      </c>
      <c r="AV27">
        <v>3.6</v>
      </c>
      <c r="AX27" s="1">
        <v>45440</v>
      </c>
      <c r="AY27">
        <v>3</v>
      </c>
      <c r="BA27" s="1">
        <v>45496</v>
      </c>
      <c r="BB27">
        <v>8.6999999999999993</v>
      </c>
      <c r="BG27" s="1">
        <v>45342</v>
      </c>
      <c r="BH27">
        <v>4</v>
      </c>
      <c r="BM27" s="1">
        <v>45338</v>
      </c>
      <c r="BN27">
        <v>1.6</v>
      </c>
      <c r="BS27" s="1">
        <v>45338</v>
      </c>
      <c r="BT27">
        <v>2.2999999999999998</v>
      </c>
      <c r="CB27" s="1">
        <v>45246</v>
      </c>
      <c r="CC27">
        <v>6.2</v>
      </c>
      <c r="CK27" s="1">
        <v>45360</v>
      </c>
      <c r="CL27">
        <v>0.8</v>
      </c>
      <c r="CQ27" s="1">
        <v>45484</v>
      </c>
      <c r="CR27">
        <v>3</v>
      </c>
      <c r="CT27" s="1">
        <v>45420</v>
      </c>
      <c r="CU27">
        <v>4.5</v>
      </c>
      <c r="CW27" s="1">
        <v>45341</v>
      </c>
      <c r="CX27">
        <v>1.6</v>
      </c>
      <c r="DC27" s="1">
        <v>45418</v>
      </c>
      <c r="DD27">
        <v>3</v>
      </c>
      <c r="DF27" s="1">
        <v>45418</v>
      </c>
      <c r="DG27">
        <v>4.5999999999999996</v>
      </c>
      <c r="DL27" s="1">
        <v>45230</v>
      </c>
      <c r="DM27">
        <v>2</v>
      </c>
      <c r="DO27" s="1">
        <v>45342</v>
      </c>
      <c r="DP27">
        <v>3</v>
      </c>
      <c r="DR27" s="1">
        <v>45205</v>
      </c>
      <c r="DS27">
        <v>4.5</v>
      </c>
      <c r="DU27" s="1">
        <v>45281</v>
      </c>
      <c r="DV27">
        <v>4.5</v>
      </c>
      <c r="DX27" s="1">
        <v>45288</v>
      </c>
      <c r="DY27">
        <v>9</v>
      </c>
      <c r="EA27" s="1">
        <v>45281</v>
      </c>
      <c r="EB27">
        <v>5.4</v>
      </c>
      <c r="EG27" s="1">
        <v>45435</v>
      </c>
      <c r="EH27">
        <v>2</v>
      </c>
      <c r="EJ27" s="1">
        <v>45470</v>
      </c>
      <c r="EK27">
        <v>1.5</v>
      </c>
      <c r="EM27" s="1">
        <v>45294</v>
      </c>
      <c r="EN27">
        <v>24</v>
      </c>
      <c r="EP27" s="1">
        <v>45223</v>
      </c>
      <c r="EQ27">
        <v>3</v>
      </c>
      <c r="ES27" s="1">
        <v>45482</v>
      </c>
      <c r="ET27">
        <v>30</v>
      </c>
      <c r="EV27" s="1">
        <v>45311</v>
      </c>
      <c r="EW27">
        <v>3</v>
      </c>
      <c r="EY27" s="1">
        <v>45369</v>
      </c>
      <c r="EZ27">
        <v>2</v>
      </c>
      <c r="FB27" s="1">
        <v>45344</v>
      </c>
      <c r="FC27">
        <v>4.5999999999999996</v>
      </c>
      <c r="FK27" s="1">
        <v>45299</v>
      </c>
      <c r="FL27">
        <v>3</v>
      </c>
      <c r="FN27" s="1">
        <v>45245</v>
      </c>
      <c r="FO27">
        <v>5</v>
      </c>
      <c r="FQ27" s="1">
        <v>45267</v>
      </c>
      <c r="FR27">
        <v>5</v>
      </c>
      <c r="FT27" s="1">
        <v>45489</v>
      </c>
      <c r="FU27">
        <v>1.6</v>
      </c>
      <c r="FW27" s="1">
        <v>45294</v>
      </c>
      <c r="FX27">
        <v>24</v>
      </c>
      <c r="FZ27" s="1">
        <v>45215</v>
      </c>
      <c r="GA27">
        <v>12</v>
      </c>
      <c r="GC27" s="1">
        <v>45225</v>
      </c>
      <c r="GD27">
        <v>10.1</v>
      </c>
      <c r="GF27" s="1">
        <v>45414</v>
      </c>
      <c r="GG27">
        <v>1.5</v>
      </c>
      <c r="GI27" s="1">
        <v>45462</v>
      </c>
      <c r="GJ27">
        <v>3</v>
      </c>
      <c r="GL27" s="1">
        <v>45215</v>
      </c>
      <c r="GM27">
        <v>3</v>
      </c>
      <c r="GO27" s="1">
        <v>45208</v>
      </c>
      <c r="GP27">
        <v>6</v>
      </c>
      <c r="GR27" s="1">
        <v>45324</v>
      </c>
      <c r="GS27">
        <v>1.6</v>
      </c>
      <c r="GU27" s="1">
        <v>45258</v>
      </c>
      <c r="GV27">
        <v>3</v>
      </c>
      <c r="HA27" s="1">
        <v>45302</v>
      </c>
      <c r="HB27">
        <v>3</v>
      </c>
      <c r="HD27" s="1">
        <v>45300</v>
      </c>
      <c r="HE27">
        <v>12</v>
      </c>
      <c r="HG27" s="1">
        <v>45311</v>
      </c>
      <c r="HH27">
        <v>5</v>
      </c>
      <c r="HJ27" s="1">
        <v>45195</v>
      </c>
      <c r="HK27">
        <v>1.6</v>
      </c>
      <c r="HP27" s="1">
        <v>45379</v>
      </c>
      <c r="HQ27">
        <v>0.8</v>
      </c>
      <c r="HV27" s="1">
        <v>45350</v>
      </c>
      <c r="HW27">
        <v>1</v>
      </c>
      <c r="HZ27">
        <f>SUM(HZ2:HZ26)</f>
        <v>105.59999999999998</v>
      </c>
      <c r="IE27" s="1">
        <v>45474</v>
      </c>
      <c r="IF27">
        <v>1</v>
      </c>
      <c r="IN27" s="1">
        <v>45292</v>
      </c>
      <c r="IO27">
        <v>4</v>
      </c>
      <c r="IR27">
        <f>SUM(IR2:IR26)</f>
        <v>59</v>
      </c>
    </row>
    <row r="28" spans="1:252" x14ac:dyDescent="0.35">
      <c r="A28" s="1">
        <v>45217</v>
      </c>
      <c r="B28">
        <v>2.4</v>
      </c>
      <c r="E28" s="2">
        <v>45251</v>
      </c>
      <c r="F28">
        <v>4.5999999999999996</v>
      </c>
      <c r="H28" s="1">
        <v>45203</v>
      </c>
      <c r="I28">
        <v>11.4</v>
      </c>
      <c r="K28" s="1">
        <v>45287</v>
      </c>
      <c r="L28">
        <v>9.9</v>
      </c>
      <c r="N28" s="1">
        <v>45205</v>
      </c>
      <c r="O28">
        <v>5</v>
      </c>
      <c r="T28" s="1">
        <v>45454</v>
      </c>
      <c r="U28">
        <v>2.4</v>
      </c>
      <c r="W28" s="1">
        <v>45341</v>
      </c>
      <c r="X28">
        <v>1.6</v>
      </c>
      <c r="Z28" s="1">
        <v>45428</v>
      </c>
      <c r="AA28">
        <v>2</v>
      </c>
      <c r="AC28" s="2">
        <v>45251</v>
      </c>
      <c r="AD28">
        <v>3</v>
      </c>
      <c r="AF28" s="1">
        <v>45329</v>
      </c>
      <c r="AG28">
        <v>5.6</v>
      </c>
      <c r="AI28" s="3">
        <v>45426</v>
      </c>
      <c r="AJ28">
        <v>1.6</v>
      </c>
      <c r="AL28" s="1">
        <v>45237</v>
      </c>
      <c r="AM28">
        <v>4.5999999999999996</v>
      </c>
      <c r="AO28" s="1">
        <v>45432</v>
      </c>
      <c r="AP28">
        <v>9.6</v>
      </c>
      <c r="AR28" s="1">
        <v>45399</v>
      </c>
      <c r="AS28">
        <v>2.4</v>
      </c>
      <c r="AU28" s="1">
        <v>45219</v>
      </c>
      <c r="AV28">
        <v>7.4</v>
      </c>
      <c r="AX28" s="1">
        <v>45447</v>
      </c>
      <c r="AY28">
        <v>3</v>
      </c>
      <c r="BB28">
        <f>SUM(BB2:BB27)</f>
        <v>135.49999999999997</v>
      </c>
      <c r="BG28" s="1">
        <v>45353</v>
      </c>
      <c r="BH28">
        <v>2.8</v>
      </c>
      <c r="BM28" s="1">
        <v>45342</v>
      </c>
      <c r="BN28">
        <v>1.6</v>
      </c>
      <c r="BS28" s="1">
        <v>45341</v>
      </c>
      <c r="BT28">
        <v>4.5999999999999996</v>
      </c>
      <c r="CB28" s="1">
        <v>45264</v>
      </c>
      <c r="CC28">
        <v>1.6</v>
      </c>
      <c r="CK28" s="1">
        <v>45371</v>
      </c>
      <c r="CL28">
        <v>4.4000000000000004</v>
      </c>
      <c r="CQ28" s="1">
        <v>45488</v>
      </c>
      <c r="CR28">
        <v>1.6</v>
      </c>
      <c r="CT28" s="1">
        <v>45428</v>
      </c>
      <c r="CU28">
        <v>3</v>
      </c>
      <c r="CW28" s="1">
        <v>45344</v>
      </c>
      <c r="CX28">
        <v>1.6</v>
      </c>
      <c r="DC28" s="1">
        <v>45422</v>
      </c>
      <c r="DD28">
        <v>4</v>
      </c>
      <c r="DF28" s="1">
        <v>45422</v>
      </c>
      <c r="DG28">
        <v>4</v>
      </c>
      <c r="DL28" s="1">
        <v>45232</v>
      </c>
      <c r="DM28">
        <v>9</v>
      </c>
      <c r="DO28" s="1">
        <v>45343</v>
      </c>
      <c r="DP28">
        <v>4.5999999999999996</v>
      </c>
      <c r="DR28" s="1">
        <v>45208</v>
      </c>
      <c r="DS28">
        <v>1.6</v>
      </c>
      <c r="DU28" s="1">
        <v>45288</v>
      </c>
      <c r="DV28">
        <v>3</v>
      </c>
      <c r="DX28" s="1">
        <v>45300</v>
      </c>
      <c r="DY28">
        <v>9</v>
      </c>
      <c r="EA28" s="1">
        <v>45287</v>
      </c>
      <c r="EB28">
        <v>1.3</v>
      </c>
      <c r="EG28" s="1">
        <v>45447</v>
      </c>
      <c r="EH28">
        <v>4</v>
      </c>
      <c r="EJ28" s="1">
        <v>45483</v>
      </c>
      <c r="EK28">
        <v>2</v>
      </c>
      <c r="EM28" s="1">
        <v>45300</v>
      </c>
      <c r="EN28">
        <v>12</v>
      </c>
      <c r="EP28" s="1">
        <v>45230</v>
      </c>
      <c r="EQ28">
        <v>3</v>
      </c>
      <c r="ES28" s="1">
        <v>45497</v>
      </c>
      <c r="ET28">
        <v>3</v>
      </c>
      <c r="EV28" s="1">
        <v>45315</v>
      </c>
      <c r="EW28">
        <v>1.5</v>
      </c>
      <c r="EY28" s="1">
        <v>45385</v>
      </c>
      <c r="EZ28">
        <v>3</v>
      </c>
      <c r="FB28" s="1">
        <v>45348</v>
      </c>
      <c r="FC28">
        <v>3</v>
      </c>
      <c r="FK28" s="1">
        <v>45306</v>
      </c>
      <c r="FL28">
        <v>5</v>
      </c>
      <c r="FN28" s="1">
        <v>45246</v>
      </c>
      <c r="FO28">
        <v>2.2999999999999998</v>
      </c>
      <c r="FQ28" s="1">
        <v>45303</v>
      </c>
      <c r="FR28">
        <v>3</v>
      </c>
      <c r="FT28" s="1">
        <v>45496</v>
      </c>
      <c r="FU28">
        <v>1.6</v>
      </c>
      <c r="FW28" s="1">
        <v>45300</v>
      </c>
      <c r="FX28">
        <v>12</v>
      </c>
      <c r="FZ28" s="1">
        <v>45216</v>
      </c>
      <c r="GA28">
        <v>1.6</v>
      </c>
      <c r="GC28" s="1">
        <v>45232</v>
      </c>
      <c r="GD28">
        <v>4.5999999999999996</v>
      </c>
      <c r="GF28" s="1">
        <v>45427</v>
      </c>
      <c r="GG28">
        <v>3</v>
      </c>
      <c r="GI28" s="1">
        <v>45463</v>
      </c>
      <c r="GJ28">
        <v>3</v>
      </c>
      <c r="GL28" s="1">
        <v>45216</v>
      </c>
      <c r="GM28">
        <v>4</v>
      </c>
      <c r="GO28" s="1">
        <v>45209</v>
      </c>
      <c r="GP28">
        <v>4.5999999999999996</v>
      </c>
      <c r="GR28" s="1">
        <v>45329</v>
      </c>
      <c r="GS28">
        <v>1.6</v>
      </c>
      <c r="GU28" s="1">
        <v>45264</v>
      </c>
      <c r="GV28">
        <v>3</v>
      </c>
      <c r="HA28" s="1">
        <v>45308</v>
      </c>
      <c r="HB28">
        <v>1.6</v>
      </c>
      <c r="HD28" s="1">
        <v>45302</v>
      </c>
      <c r="HE28">
        <v>12</v>
      </c>
      <c r="HG28" s="1">
        <v>45314</v>
      </c>
      <c r="HH28">
        <v>3</v>
      </c>
      <c r="HJ28" s="1">
        <v>45197</v>
      </c>
      <c r="HK28">
        <v>0.8</v>
      </c>
      <c r="HP28" s="1">
        <v>45399</v>
      </c>
      <c r="HQ28">
        <v>1.6</v>
      </c>
      <c r="HV28" s="1">
        <v>45352</v>
      </c>
      <c r="HW28">
        <v>3</v>
      </c>
      <c r="IE28" s="1">
        <v>45475</v>
      </c>
      <c r="IF28">
        <v>5</v>
      </c>
      <c r="IN28" s="1">
        <v>45296</v>
      </c>
      <c r="IO28">
        <v>2.8</v>
      </c>
    </row>
    <row r="29" spans="1:252" x14ac:dyDescent="0.35">
      <c r="A29" s="1">
        <v>45219</v>
      </c>
      <c r="B29">
        <v>2</v>
      </c>
      <c r="E29" s="2">
        <v>45254</v>
      </c>
      <c r="F29">
        <v>4.5999999999999996</v>
      </c>
      <c r="H29" s="1">
        <v>45204</v>
      </c>
      <c r="I29">
        <v>9.1999999999999993</v>
      </c>
      <c r="K29" s="1">
        <v>45294</v>
      </c>
      <c r="L29">
        <v>4.5999999999999996</v>
      </c>
      <c r="N29" s="1">
        <v>45208</v>
      </c>
      <c r="O29">
        <v>4.5999999999999996</v>
      </c>
      <c r="T29" s="1">
        <v>45468</v>
      </c>
      <c r="U29">
        <v>1.5</v>
      </c>
      <c r="W29" s="1">
        <v>45344</v>
      </c>
      <c r="X29">
        <v>1.6</v>
      </c>
      <c r="Z29" s="1">
        <v>45441</v>
      </c>
      <c r="AA29">
        <v>4</v>
      </c>
      <c r="AC29" s="2">
        <v>45252</v>
      </c>
      <c r="AD29">
        <v>4.5999999999999996</v>
      </c>
      <c r="AF29" s="1">
        <v>45345</v>
      </c>
      <c r="AG29">
        <v>1.5</v>
      </c>
      <c r="AI29" s="3">
        <v>45433</v>
      </c>
      <c r="AJ29">
        <v>3.2</v>
      </c>
      <c r="AL29" s="1">
        <v>45239</v>
      </c>
      <c r="AM29">
        <v>4.5</v>
      </c>
      <c r="AO29" s="1">
        <v>45434</v>
      </c>
      <c r="AP29">
        <v>5</v>
      </c>
      <c r="AR29" s="1">
        <v>45418</v>
      </c>
      <c r="AS29">
        <v>2.4</v>
      </c>
      <c r="AU29" s="1">
        <v>45225</v>
      </c>
      <c r="AV29">
        <v>2.4</v>
      </c>
      <c r="AX29" s="1">
        <v>45449</v>
      </c>
      <c r="AY29">
        <v>3</v>
      </c>
      <c r="BG29" s="1">
        <v>45356</v>
      </c>
      <c r="BH29">
        <v>1.6</v>
      </c>
      <c r="BM29" s="1">
        <v>45350</v>
      </c>
      <c r="BN29">
        <v>27.8</v>
      </c>
      <c r="BS29" s="1">
        <v>45344</v>
      </c>
      <c r="BT29">
        <v>4.5999999999999996</v>
      </c>
      <c r="CB29" s="1">
        <v>45278</v>
      </c>
      <c r="CC29">
        <v>1.6</v>
      </c>
      <c r="CK29" s="1">
        <v>45376</v>
      </c>
      <c r="CL29">
        <v>9</v>
      </c>
      <c r="CQ29" s="1">
        <v>45490</v>
      </c>
      <c r="CR29">
        <v>1.6</v>
      </c>
      <c r="CT29" s="1">
        <v>45433</v>
      </c>
      <c r="CU29">
        <v>6</v>
      </c>
      <c r="CW29" s="1">
        <v>45348</v>
      </c>
      <c r="CX29">
        <v>4.5999999999999996</v>
      </c>
      <c r="DC29" s="1">
        <v>45429</v>
      </c>
      <c r="DD29">
        <v>3</v>
      </c>
      <c r="DF29" s="1">
        <v>45425</v>
      </c>
      <c r="DG29">
        <v>4.5999999999999996</v>
      </c>
      <c r="DL29" s="1">
        <v>45236</v>
      </c>
      <c r="DM29">
        <v>4.5</v>
      </c>
      <c r="DO29" s="1">
        <v>45348</v>
      </c>
      <c r="DP29">
        <v>1.6</v>
      </c>
      <c r="DR29" s="1">
        <v>45209</v>
      </c>
      <c r="DS29">
        <v>2.4</v>
      </c>
      <c r="DU29" s="1">
        <v>45300</v>
      </c>
      <c r="DV29">
        <v>3</v>
      </c>
      <c r="DX29" s="1">
        <v>45303</v>
      </c>
      <c r="DY29">
        <v>14</v>
      </c>
      <c r="EA29" s="1">
        <v>45293</v>
      </c>
      <c r="EB29">
        <v>1.9</v>
      </c>
      <c r="EG29" s="1">
        <v>45454</v>
      </c>
      <c r="EH29">
        <v>10</v>
      </c>
      <c r="EK29">
        <f>SUM(EK2:EK28)</f>
        <v>59.5</v>
      </c>
      <c r="EM29" s="1">
        <v>45302</v>
      </c>
      <c r="EN29">
        <v>12</v>
      </c>
      <c r="EP29" s="1">
        <v>45240</v>
      </c>
      <c r="EQ29">
        <v>3</v>
      </c>
      <c r="ET29">
        <f>SUM(ET2:ET28)</f>
        <v>132.5</v>
      </c>
      <c r="EV29" s="1">
        <v>45323</v>
      </c>
      <c r="EW29">
        <v>12</v>
      </c>
      <c r="EY29" s="1">
        <v>45419</v>
      </c>
      <c r="EZ29">
        <v>2</v>
      </c>
      <c r="FB29" s="1">
        <v>45371</v>
      </c>
      <c r="FC29">
        <v>3</v>
      </c>
      <c r="FK29" s="1">
        <v>45316</v>
      </c>
      <c r="FL29">
        <v>9</v>
      </c>
      <c r="FN29" s="1">
        <v>45254</v>
      </c>
      <c r="FO29">
        <v>1.6</v>
      </c>
      <c r="FQ29" s="1">
        <v>45306</v>
      </c>
      <c r="FR29">
        <v>4</v>
      </c>
      <c r="FU29">
        <f>SUM(FU2:FU28)</f>
        <v>47.800000000000018</v>
      </c>
      <c r="FW29" s="1">
        <v>45302</v>
      </c>
      <c r="FX29">
        <v>12</v>
      </c>
      <c r="FZ29" s="1">
        <v>45217</v>
      </c>
      <c r="GA29">
        <v>1.6</v>
      </c>
      <c r="GC29" s="1">
        <v>45236</v>
      </c>
      <c r="GD29">
        <v>22</v>
      </c>
      <c r="GF29" s="1">
        <v>45428</v>
      </c>
      <c r="GG29">
        <v>3</v>
      </c>
      <c r="GI29" s="1">
        <v>45483</v>
      </c>
      <c r="GJ29">
        <v>3</v>
      </c>
      <c r="GL29" s="1">
        <v>45217</v>
      </c>
      <c r="GM29">
        <v>1.6</v>
      </c>
      <c r="GO29" s="1">
        <v>45215</v>
      </c>
      <c r="GP29">
        <v>6</v>
      </c>
      <c r="GR29" s="1">
        <v>45344</v>
      </c>
      <c r="GS29">
        <v>3</v>
      </c>
      <c r="GU29" s="1">
        <v>45265</v>
      </c>
      <c r="GV29">
        <v>3</v>
      </c>
      <c r="HA29" s="1">
        <v>45309</v>
      </c>
      <c r="HB29">
        <v>4.5</v>
      </c>
      <c r="HD29" s="1">
        <v>45306</v>
      </c>
      <c r="HE29">
        <v>4.5</v>
      </c>
      <c r="HG29" s="1">
        <v>45322</v>
      </c>
      <c r="HH29">
        <v>1.6</v>
      </c>
      <c r="HJ29" s="1">
        <v>45198</v>
      </c>
      <c r="HK29">
        <v>1.6</v>
      </c>
      <c r="HP29" s="1">
        <v>45407</v>
      </c>
      <c r="HQ29">
        <v>2.4</v>
      </c>
      <c r="HV29" s="1">
        <v>45360</v>
      </c>
      <c r="HW29">
        <v>1.5</v>
      </c>
      <c r="IE29" s="1">
        <v>45482</v>
      </c>
      <c r="IF29">
        <v>3</v>
      </c>
      <c r="IN29" s="1">
        <v>45310</v>
      </c>
      <c r="IO29">
        <v>6</v>
      </c>
    </row>
    <row r="30" spans="1:252" x14ac:dyDescent="0.35">
      <c r="A30" s="1">
        <v>45223</v>
      </c>
      <c r="B30">
        <v>1.6</v>
      </c>
      <c r="E30" s="2">
        <v>45258</v>
      </c>
      <c r="F30">
        <v>2.4</v>
      </c>
      <c r="H30" s="1">
        <v>45205</v>
      </c>
      <c r="I30">
        <v>5</v>
      </c>
      <c r="K30" s="1">
        <v>45296</v>
      </c>
      <c r="L30">
        <v>1</v>
      </c>
      <c r="N30" s="1">
        <v>45209</v>
      </c>
      <c r="O30">
        <v>1.6</v>
      </c>
      <c r="T30" s="1">
        <v>45483</v>
      </c>
      <c r="U30">
        <v>1.6</v>
      </c>
      <c r="W30" s="1">
        <v>45348</v>
      </c>
      <c r="X30">
        <v>1.6</v>
      </c>
      <c r="Z30" s="1">
        <v>45447</v>
      </c>
      <c r="AA30">
        <v>20</v>
      </c>
      <c r="AC30" s="2">
        <v>45254</v>
      </c>
      <c r="AD30">
        <v>3</v>
      </c>
      <c r="AF30" s="1">
        <v>45353</v>
      </c>
      <c r="AG30">
        <v>0.5</v>
      </c>
      <c r="AI30" s="3">
        <v>45446</v>
      </c>
      <c r="AJ30">
        <v>1.6</v>
      </c>
      <c r="AL30" s="1">
        <v>45243</v>
      </c>
      <c r="AM30">
        <v>4.5999999999999996</v>
      </c>
      <c r="AO30" s="1">
        <v>45441</v>
      </c>
      <c r="AP30">
        <v>4.5999999999999996</v>
      </c>
      <c r="AR30" s="1">
        <v>45429</v>
      </c>
      <c r="AS30">
        <v>2.4</v>
      </c>
      <c r="AU30" s="1">
        <v>45232</v>
      </c>
      <c r="AV30">
        <v>2.4</v>
      </c>
      <c r="AX30" s="1">
        <v>45453</v>
      </c>
      <c r="AY30">
        <v>6</v>
      </c>
      <c r="BG30" s="1">
        <v>45379</v>
      </c>
      <c r="BH30">
        <v>3.4</v>
      </c>
      <c r="BM30" s="1">
        <v>45353</v>
      </c>
      <c r="BN30">
        <v>1.6</v>
      </c>
      <c r="BS30" s="1">
        <v>45351</v>
      </c>
      <c r="BT30">
        <v>1.5</v>
      </c>
      <c r="CB30" s="1">
        <v>45279</v>
      </c>
      <c r="CC30">
        <v>3.6</v>
      </c>
      <c r="CK30" s="1">
        <v>45385</v>
      </c>
      <c r="CL30">
        <v>7.4</v>
      </c>
      <c r="CQ30" s="1">
        <v>45496</v>
      </c>
      <c r="CR30">
        <v>1.6</v>
      </c>
      <c r="CT30" s="1">
        <v>45450</v>
      </c>
      <c r="CU30">
        <v>3</v>
      </c>
      <c r="CW30" s="1">
        <v>45357</v>
      </c>
      <c r="CX30">
        <v>1.6</v>
      </c>
      <c r="DC30" s="1">
        <v>45435</v>
      </c>
      <c r="DD30">
        <v>3</v>
      </c>
      <c r="DF30" s="1">
        <v>45429</v>
      </c>
      <c r="DG30">
        <v>4.5999999999999996</v>
      </c>
      <c r="DL30" s="1">
        <v>45237</v>
      </c>
      <c r="DM30">
        <v>9</v>
      </c>
      <c r="DO30" s="1">
        <v>45356</v>
      </c>
      <c r="DP30">
        <v>3</v>
      </c>
      <c r="DR30" s="1">
        <v>45210</v>
      </c>
      <c r="DS30">
        <v>5</v>
      </c>
      <c r="DU30" s="1">
        <v>45302</v>
      </c>
      <c r="DV30">
        <v>1.6</v>
      </c>
      <c r="DX30" s="1">
        <v>45314</v>
      </c>
      <c r="DY30">
        <v>10.6</v>
      </c>
      <c r="EA30" s="1">
        <v>45296</v>
      </c>
      <c r="EB30">
        <v>2.4</v>
      </c>
      <c r="EG30" s="1">
        <v>45483</v>
      </c>
      <c r="EH30">
        <v>7</v>
      </c>
      <c r="EM30" s="1">
        <v>45306</v>
      </c>
      <c r="EN30">
        <v>6.5</v>
      </c>
      <c r="EP30" s="1">
        <v>45243</v>
      </c>
      <c r="EQ30">
        <v>3</v>
      </c>
      <c r="EV30" s="1">
        <v>45330</v>
      </c>
      <c r="EW30">
        <v>9</v>
      </c>
      <c r="EY30" s="1">
        <v>45425</v>
      </c>
      <c r="EZ30">
        <v>1</v>
      </c>
      <c r="FB30" s="1">
        <v>45376</v>
      </c>
      <c r="FC30">
        <v>2</v>
      </c>
      <c r="FK30" s="1">
        <v>45322</v>
      </c>
      <c r="FL30">
        <v>6</v>
      </c>
      <c r="FN30" s="1">
        <v>45264</v>
      </c>
      <c r="FO30">
        <v>3</v>
      </c>
      <c r="FQ30" s="1">
        <v>45315</v>
      </c>
      <c r="FR30">
        <v>3</v>
      </c>
      <c r="FW30" s="1">
        <v>45304</v>
      </c>
      <c r="FX30">
        <v>20</v>
      </c>
      <c r="FZ30" s="1">
        <v>45219</v>
      </c>
      <c r="GA30">
        <v>13</v>
      </c>
      <c r="GC30" s="1">
        <v>45237</v>
      </c>
      <c r="GD30">
        <v>4.5999999999999996</v>
      </c>
      <c r="GF30" s="1">
        <v>45429</v>
      </c>
      <c r="GG30">
        <v>3</v>
      </c>
      <c r="GI30" s="1">
        <v>45484</v>
      </c>
      <c r="GJ30">
        <v>3</v>
      </c>
      <c r="GL30" s="1">
        <v>45219</v>
      </c>
      <c r="GM30">
        <v>2</v>
      </c>
      <c r="GO30" s="1">
        <v>45216</v>
      </c>
      <c r="GP30">
        <v>1.6</v>
      </c>
      <c r="GR30" s="1">
        <v>45351</v>
      </c>
      <c r="GS30">
        <v>1.5</v>
      </c>
      <c r="GU30" s="1">
        <v>45278</v>
      </c>
      <c r="GV30">
        <v>3</v>
      </c>
      <c r="HA30" s="1">
        <v>45311</v>
      </c>
      <c r="HB30">
        <v>4.5</v>
      </c>
      <c r="HD30" s="1">
        <v>45309</v>
      </c>
      <c r="HE30">
        <v>18</v>
      </c>
      <c r="HG30" s="1">
        <v>45324</v>
      </c>
      <c r="HH30">
        <v>3</v>
      </c>
      <c r="HJ30" s="1">
        <v>45201</v>
      </c>
      <c r="HK30">
        <v>1.6</v>
      </c>
      <c r="HP30" s="1">
        <v>45408</v>
      </c>
      <c r="HQ30">
        <v>1.6</v>
      </c>
      <c r="HV30" s="1">
        <v>45365</v>
      </c>
      <c r="HW30">
        <v>1.5</v>
      </c>
      <c r="IE30" s="1">
        <v>45488</v>
      </c>
      <c r="IF30">
        <v>2</v>
      </c>
      <c r="IN30" s="1">
        <v>45313</v>
      </c>
      <c r="IO30">
        <v>1</v>
      </c>
    </row>
    <row r="31" spans="1:252" x14ac:dyDescent="0.35">
      <c r="A31" s="1">
        <v>45225</v>
      </c>
      <c r="B31">
        <v>5.5</v>
      </c>
      <c r="E31" s="2">
        <v>45264</v>
      </c>
      <c r="F31">
        <v>2.4</v>
      </c>
      <c r="H31" s="1">
        <v>45208</v>
      </c>
      <c r="I31">
        <v>4.5999999999999996</v>
      </c>
      <c r="K31" s="1">
        <v>45299</v>
      </c>
      <c r="L31">
        <v>3</v>
      </c>
      <c r="N31" s="1">
        <v>45211</v>
      </c>
      <c r="O31">
        <v>2.4</v>
      </c>
      <c r="T31" s="1">
        <v>45497</v>
      </c>
      <c r="U31">
        <v>1.5</v>
      </c>
      <c r="W31" s="1">
        <v>45359</v>
      </c>
      <c r="X31">
        <v>1.5</v>
      </c>
      <c r="Z31" s="1">
        <v>45453</v>
      </c>
      <c r="AA31">
        <v>2</v>
      </c>
      <c r="AC31" s="2">
        <v>45258</v>
      </c>
      <c r="AD31">
        <v>6.2</v>
      </c>
      <c r="AF31" s="1">
        <v>45357</v>
      </c>
      <c r="AG31">
        <v>1.6</v>
      </c>
      <c r="AI31" s="3">
        <v>45457</v>
      </c>
      <c r="AJ31">
        <v>2.4</v>
      </c>
      <c r="AL31" s="1">
        <v>45244</v>
      </c>
      <c r="AM31">
        <v>4.5999999999999996</v>
      </c>
      <c r="AO31" s="1">
        <v>45448</v>
      </c>
      <c r="AP31">
        <v>4.5999999999999996</v>
      </c>
      <c r="AR31" s="1">
        <v>45435</v>
      </c>
      <c r="AS31">
        <v>2.4</v>
      </c>
      <c r="AU31" s="1">
        <v>45236</v>
      </c>
      <c r="AV31">
        <v>3.2</v>
      </c>
      <c r="AX31" s="1">
        <v>45462</v>
      </c>
      <c r="AY31">
        <v>3</v>
      </c>
      <c r="BG31" s="1">
        <v>45399</v>
      </c>
      <c r="BH31">
        <v>2.4</v>
      </c>
      <c r="BM31" s="1">
        <v>45356</v>
      </c>
      <c r="BN31">
        <v>1.6</v>
      </c>
      <c r="BS31" s="1">
        <v>45353</v>
      </c>
      <c r="BT31">
        <v>4.5999999999999996</v>
      </c>
      <c r="CB31" s="1">
        <v>45280</v>
      </c>
      <c r="CC31">
        <v>4</v>
      </c>
      <c r="CK31" s="1">
        <v>45405</v>
      </c>
      <c r="CL31">
        <v>2.4</v>
      </c>
      <c r="CR31">
        <f>SUM(CR2:CR30)</f>
        <v>61.300000000000018</v>
      </c>
      <c r="CT31" s="1">
        <v>45454</v>
      </c>
      <c r="CU31">
        <v>6</v>
      </c>
      <c r="CW31" s="1">
        <v>45371</v>
      </c>
      <c r="CX31">
        <v>4.5999999999999996</v>
      </c>
      <c r="DC31" s="1">
        <v>45449</v>
      </c>
      <c r="DD31">
        <v>9</v>
      </c>
      <c r="DF31" s="1">
        <v>45435</v>
      </c>
      <c r="DG31">
        <v>4.5999999999999996</v>
      </c>
      <c r="DL31" s="1">
        <v>45240</v>
      </c>
      <c r="DM31">
        <v>8</v>
      </c>
      <c r="DO31" s="1">
        <v>45360</v>
      </c>
      <c r="DP31">
        <v>0.8</v>
      </c>
      <c r="DR31" s="1">
        <v>45211</v>
      </c>
      <c r="DS31">
        <v>1.6</v>
      </c>
      <c r="DU31" s="1">
        <v>45303</v>
      </c>
      <c r="DV31">
        <v>3</v>
      </c>
      <c r="DX31" s="1">
        <v>45324</v>
      </c>
      <c r="DY31">
        <v>9</v>
      </c>
      <c r="EA31" s="1">
        <v>45300</v>
      </c>
      <c r="EB31">
        <v>0.8</v>
      </c>
      <c r="EH31">
        <f>SUM(EH2:EH30)</f>
        <v>93.5</v>
      </c>
      <c r="EM31" s="1">
        <v>45309</v>
      </c>
      <c r="EN31">
        <v>18</v>
      </c>
      <c r="EP31" s="1">
        <v>45252</v>
      </c>
      <c r="EQ31">
        <v>6</v>
      </c>
      <c r="EV31" s="1">
        <v>45342</v>
      </c>
      <c r="EW31">
        <v>6</v>
      </c>
      <c r="EY31" s="1">
        <v>45429</v>
      </c>
      <c r="EZ31">
        <v>1</v>
      </c>
      <c r="FB31" s="1">
        <v>45385</v>
      </c>
      <c r="FC31">
        <v>7.6</v>
      </c>
      <c r="FK31" s="1">
        <v>45325</v>
      </c>
      <c r="FL31">
        <v>7.6</v>
      </c>
      <c r="FN31" s="1">
        <v>45265</v>
      </c>
      <c r="FO31">
        <v>6.6</v>
      </c>
      <c r="FQ31" s="1">
        <v>45316</v>
      </c>
      <c r="FR31">
        <v>7</v>
      </c>
      <c r="FW31" s="1">
        <v>45306</v>
      </c>
      <c r="FX31">
        <v>5.5</v>
      </c>
      <c r="FZ31" s="1">
        <v>45223</v>
      </c>
      <c r="GA31">
        <v>4.5999999999999996</v>
      </c>
      <c r="GC31" s="1">
        <v>45239</v>
      </c>
      <c r="GD31">
        <v>4.5</v>
      </c>
      <c r="GF31" s="1">
        <v>45432</v>
      </c>
      <c r="GG31">
        <v>3</v>
      </c>
      <c r="GI31" s="1">
        <v>45500</v>
      </c>
      <c r="GJ31">
        <v>3</v>
      </c>
      <c r="GL31" s="1">
        <v>45225</v>
      </c>
      <c r="GM31">
        <v>3</v>
      </c>
      <c r="GO31" s="1">
        <v>45217</v>
      </c>
      <c r="GP31">
        <v>3</v>
      </c>
      <c r="GR31" s="1">
        <v>45356</v>
      </c>
      <c r="GS31">
        <v>3</v>
      </c>
      <c r="GU31" s="1">
        <v>45279</v>
      </c>
      <c r="GV31">
        <v>4.5</v>
      </c>
      <c r="HA31" s="1">
        <v>45315</v>
      </c>
      <c r="HB31">
        <v>7.5</v>
      </c>
      <c r="HD31" s="1">
        <v>45311</v>
      </c>
      <c r="HE31">
        <v>6</v>
      </c>
      <c r="HG31" s="1">
        <v>45328</v>
      </c>
      <c r="HH31">
        <v>3</v>
      </c>
      <c r="HJ31" s="1">
        <v>45202</v>
      </c>
      <c r="HK31">
        <v>3</v>
      </c>
      <c r="HP31" s="1">
        <v>45418</v>
      </c>
      <c r="HQ31">
        <v>1.6</v>
      </c>
      <c r="HV31" s="1">
        <v>45373</v>
      </c>
      <c r="HW31">
        <v>1.6</v>
      </c>
      <c r="IE31" s="1">
        <v>45491</v>
      </c>
      <c r="IF31">
        <v>6</v>
      </c>
      <c r="IN31" s="1">
        <v>45328</v>
      </c>
      <c r="IO31">
        <v>4</v>
      </c>
    </row>
    <row r="32" spans="1:252" x14ac:dyDescent="0.35">
      <c r="A32" s="1">
        <v>45239</v>
      </c>
      <c r="B32">
        <v>5.5</v>
      </c>
      <c r="E32" s="2">
        <v>45265</v>
      </c>
      <c r="F32">
        <v>5</v>
      </c>
      <c r="H32" s="1">
        <v>45209</v>
      </c>
      <c r="I32">
        <v>9.1999999999999993</v>
      </c>
      <c r="K32" s="1">
        <v>45306</v>
      </c>
      <c r="L32">
        <v>4.5999999999999996</v>
      </c>
      <c r="N32" s="1">
        <v>45215</v>
      </c>
      <c r="O32">
        <v>4.5999999999999996</v>
      </c>
      <c r="U32">
        <f>SUM(U2:U31)</f>
        <v>64.700000000000017</v>
      </c>
      <c r="W32" s="1">
        <v>45360</v>
      </c>
      <c r="X32">
        <v>1.6</v>
      </c>
      <c r="Z32" s="1">
        <v>45456</v>
      </c>
      <c r="AA32">
        <v>20</v>
      </c>
      <c r="AC32" s="2">
        <v>45264</v>
      </c>
      <c r="AD32">
        <v>4.5999999999999996</v>
      </c>
      <c r="AF32" s="1">
        <v>45378</v>
      </c>
      <c r="AG32">
        <v>3</v>
      </c>
      <c r="AI32" s="3">
        <v>45467</v>
      </c>
      <c r="AJ32">
        <v>1.6</v>
      </c>
      <c r="AL32" s="1">
        <v>45246</v>
      </c>
      <c r="AM32">
        <v>1.6</v>
      </c>
      <c r="AO32" s="1">
        <v>45449</v>
      </c>
      <c r="AP32">
        <v>3</v>
      </c>
      <c r="AR32" s="1">
        <v>45447</v>
      </c>
      <c r="AS32">
        <v>4.8</v>
      </c>
      <c r="AU32" s="1">
        <v>45237</v>
      </c>
      <c r="AV32">
        <v>2.4</v>
      </c>
      <c r="AX32" s="1">
        <v>45475</v>
      </c>
      <c r="AY32">
        <v>3</v>
      </c>
      <c r="BG32" s="1">
        <v>45418</v>
      </c>
      <c r="BH32">
        <v>2.4</v>
      </c>
      <c r="BM32" s="1">
        <v>45372</v>
      </c>
      <c r="BN32">
        <v>1.6</v>
      </c>
      <c r="BS32" s="1">
        <v>45357</v>
      </c>
      <c r="BT32">
        <v>4.5999999999999996</v>
      </c>
      <c r="CB32" s="1">
        <v>45288</v>
      </c>
      <c r="CC32">
        <v>1.6</v>
      </c>
      <c r="CK32" s="1">
        <v>45407</v>
      </c>
      <c r="CL32">
        <v>1.6</v>
      </c>
      <c r="CT32" s="1">
        <v>45456</v>
      </c>
      <c r="CU32">
        <v>4.5</v>
      </c>
      <c r="CW32" s="1">
        <v>45372</v>
      </c>
      <c r="CX32">
        <v>1.6</v>
      </c>
      <c r="DC32" s="1">
        <v>45454</v>
      </c>
      <c r="DD32">
        <v>6.5</v>
      </c>
      <c r="DF32" s="1">
        <v>45440</v>
      </c>
      <c r="DG32">
        <v>6.9</v>
      </c>
      <c r="DL32" s="1">
        <v>45241</v>
      </c>
      <c r="DM32">
        <v>5</v>
      </c>
      <c r="DO32" s="1">
        <v>45371</v>
      </c>
      <c r="DP32">
        <v>1.6</v>
      </c>
      <c r="DR32" s="1">
        <v>45216</v>
      </c>
      <c r="DS32">
        <v>4</v>
      </c>
      <c r="DU32" s="1">
        <v>45306</v>
      </c>
      <c r="DV32">
        <v>5</v>
      </c>
      <c r="DX32" s="1">
        <v>45328</v>
      </c>
      <c r="DY32">
        <v>1.6</v>
      </c>
      <c r="EA32" s="1">
        <v>45310</v>
      </c>
      <c r="EB32">
        <v>5</v>
      </c>
      <c r="EM32" s="1">
        <v>45311</v>
      </c>
      <c r="EN32">
        <v>11.5</v>
      </c>
      <c r="EP32" s="1">
        <v>45260</v>
      </c>
      <c r="EQ32">
        <v>3</v>
      </c>
      <c r="EV32" s="1">
        <v>45345</v>
      </c>
      <c r="EW32">
        <v>6</v>
      </c>
      <c r="EY32" s="1">
        <v>45432</v>
      </c>
      <c r="EZ32">
        <v>1</v>
      </c>
      <c r="FB32" s="1">
        <v>45405</v>
      </c>
      <c r="FC32">
        <v>3</v>
      </c>
      <c r="FK32" s="1">
        <v>45341</v>
      </c>
      <c r="FL32">
        <v>3</v>
      </c>
      <c r="FN32" s="1">
        <v>45278</v>
      </c>
      <c r="FO32">
        <v>3</v>
      </c>
      <c r="FQ32" s="1">
        <v>45321</v>
      </c>
      <c r="FR32">
        <v>3</v>
      </c>
      <c r="FW32" s="1">
        <v>45309</v>
      </c>
      <c r="FX32">
        <v>18</v>
      </c>
      <c r="FZ32" s="1">
        <v>45230</v>
      </c>
      <c r="GA32">
        <v>6</v>
      </c>
      <c r="GC32" s="1">
        <v>45243</v>
      </c>
      <c r="GD32">
        <v>6</v>
      </c>
      <c r="GF32" s="1">
        <v>45441</v>
      </c>
      <c r="GG32">
        <v>3</v>
      </c>
      <c r="GJ32">
        <f>SUM(GJ2:GJ31)</f>
        <v>92</v>
      </c>
      <c r="GL32" s="1">
        <v>45232</v>
      </c>
      <c r="GM32">
        <v>3</v>
      </c>
      <c r="GO32" s="1">
        <v>45219</v>
      </c>
      <c r="GP32">
        <v>1.6</v>
      </c>
      <c r="GR32" s="1">
        <v>45357</v>
      </c>
      <c r="GS32">
        <v>1.6</v>
      </c>
      <c r="GU32" s="1">
        <v>45287</v>
      </c>
      <c r="GV32">
        <v>3</v>
      </c>
      <c r="HA32" s="1">
        <v>45323</v>
      </c>
      <c r="HB32">
        <v>6</v>
      </c>
      <c r="HD32" s="1">
        <v>45314</v>
      </c>
      <c r="HE32">
        <v>17</v>
      </c>
      <c r="HG32" s="1">
        <v>45329</v>
      </c>
      <c r="HH32">
        <v>6</v>
      </c>
      <c r="HJ32" s="1">
        <v>45203</v>
      </c>
      <c r="HK32">
        <v>2.4</v>
      </c>
      <c r="HP32" s="1">
        <v>45419</v>
      </c>
      <c r="HQ32">
        <v>1.6</v>
      </c>
      <c r="HV32" s="1">
        <v>45376</v>
      </c>
      <c r="HW32">
        <v>0.3</v>
      </c>
      <c r="IE32" s="1">
        <v>45495</v>
      </c>
      <c r="IF32">
        <v>1</v>
      </c>
      <c r="IN32" s="1">
        <v>45334</v>
      </c>
      <c r="IO32">
        <v>2</v>
      </c>
    </row>
    <row r="33" spans="1:249" x14ac:dyDescent="0.35">
      <c r="A33" s="1">
        <v>45243</v>
      </c>
      <c r="B33">
        <v>1.6</v>
      </c>
      <c r="E33" s="2">
        <v>45278</v>
      </c>
      <c r="F33">
        <v>2.4</v>
      </c>
      <c r="H33" s="1">
        <v>45210</v>
      </c>
      <c r="I33">
        <v>5</v>
      </c>
      <c r="K33" s="1">
        <v>45321</v>
      </c>
      <c r="L33">
        <v>4.5999999999999996</v>
      </c>
      <c r="N33" s="1">
        <v>45217</v>
      </c>
      <c r="O33">
        <v>4.5999999999999996</v>
      </c>
      <c r="W33" s="1">
        <v>45371</v>
      </c>
      <c r="X33">
        <v>0.8</v>
      </c>
      <c r="Z33" s="1">
        <v>45457</v>
      </c>
      <c r="AA33">
        <v>2</v>
      </c>
      <c r="AC33" s="2">
        <v>45267</v>
      </c>
      <c r="AD33">
        <v>4.5999999999999996</v>
      </c>
      <c r="AF33" s="1">
        <v>45383</v>
      </c>
      <c r="AG33">
        <v>1.5</v>
      </c>
      <c r="AI33" s="3">
        <v>45470</v>
      </c>
      <c r="AJ33">
        <v>1.6</v>
      </c>
      <c r="AL33" s="1">
        <v>44947</v>
      </c>
      <c r="AM33">
        <v>3</v>
      </c>
      <c r="AO33" s="1">
        <v>45455</v>
      </c>
      <c r="AP33">
        <v>9.6</v>
      </c>
      <c r="AR33" s="1">
        <v>45454</v>
      </c>
      <c r="AS33">
        <v>3.6</v>
      </c>
      <c r="AU33" s="1">
        <v>45243</v>
      </c>
      <c r="AV33">
        <v>4</v>
      </c>
      <c r="AX33" s="1">
        <v>45482</v>
      </c>
      <c r="AY33">
        <v>3</v>
      </c>
      <c r="BG33" s="1">
        <v>45425</v>
      </c>
      <c r="BH33">
        <v>1.6</v>
      </c>
      <c r="BM33" s="1">
        <v>45373</v>
      </c>
      <c r="BN33">
        <v>21</v>
      </c>
      <c r="BS33" s="1">
        <v>45367</v>
      </c>
      <c r="BT33">
        <v>5</v>
      </c>
      <c r="CB33" s="1">
        <v>45300</v>
      </c>
      <c r="CC33">
        <v>1.6</v>
      </c>
      <c r="CK33" s="1">
        <v>45408</v>
      </c>
      <c r="CL33">
        <v>3.2</v>
      </c>
      <c r="CT33" s="1">
        <v>45457</v>
      </c>
      <c r="CU33">
        <v>4.5</v>
      </c>
      <c r="CW33" s="1">
        <v>45379</v>
      </c>
      <c r="CX33">
        <v>0.8</v>
      </c>
      <c r="DC33" s="1">
        <v>45483</v>
      </c>
      <c r="DD33">
        <v>3</v>
      </c>
      <c r="DF33" s="1">
        <v>45446</v>
      </c>
      <c r="DG33">
        <v>4.5999999999999996</v>
      </c>
      <c r="DL33" s="1">
        <v>45246</v>
      </c>
      <c r="DM33">
        <v>1.6</v>
      </c>
      <c r="DO33" s="1">
        <v>45372</v>
      </c>
      <c r="DP33">
        <v>3</v>
      </c>
      <c r="DR33" s="1">
        <v>45217</v>
      </c>
      <c r="DS33">
        <v>1.6</v>
      </c>
      <c r="DU33" s="1">
        <v>45308</v>
      </c>
      <c r="DV33">
        <v>0.8</v>
      </c>
      <c r="DX33" s="1">
        <v>45329</v>
      </c>
      <c r="DY33">
        <v>9</v>
      </c>
      <c r="EA33" s="1">
        <v>45313</v>
      </c>
      <c r="EB33">
        <v>1</v>
      </c>
      <c r="EM33" s="1">
        <v>45315</v>
      </c>
      <c r="EN33">
        <v>30</v>
      </c>
      <c r="EP33" s="1">
        <v>45265</v>
      </c>
      <c r="EQ33">
        <v>9.6</v>
      </c>
      <c r="EV33" s="1">
        <v>45348</v>
      </c>
      <c r="EW33">
        <v>6</v>
      </c>
      <c r="EY33" s="1">
        <v>45433</v>
      </c>
      <c r="EZ33">
        <v>1</v>
      </c>
      <c r="FB33" s="1">
        <v>45406</v>
      </c>
      <c r="FC33">
        <v>4</v>
      </c>
      <c r="FK33" s="1">
        <v>45344</v>
      </c>
      <c r="FL33">
        <v>3</v>
      </c>
      <c r="FN33" s="1">
        <v>45279</v>
      </c>
      <c r="FO33">
        <v>9.5</v>
      </c>
      <c r="FQ33" s="1">
        <v>45325</v>
      </c>
      <c r="FR33">
        <v>5</v>
      </c>
      <c r="FW33" s="1">
        <v>45311</v>
      </c>
      <c r="FX33">
        <v>16.5</v>
      </c>
      <c r="FZ33" s="1">
        <v>45236</v>
      </c>
      <c r="GA33">
        <v>5.5</v>
      </c>
      <c r="GC33" s="1">
        <v>45244</v>
      </c>
      <c r="GD33">
        <v>4.5999999999999996</v>
      </c>
      <c r="GF33" s="1">
        <v>45448</v>
      </c>
      <c r="GG33">
        <v>3</v>
      </c>
      <c r="GL33" s="1">
        <v>45237</v>
      </c>
      <c r="GM33">
        <v>3</v>
      </c>
      <c r="GO33" s="1">
        <v>45225</v>
      </c>
      <c r="GP33">
        <v>6</v>
      </c>
      <c r="GR33" s="1">
        <v>45371</v>
      </c>
      <c r="GS33">
        <v>2</v>
      </c>
      <c r="GU33" s="1">
        <v>45288</v>
      </c>
      <c r="GV33">
        <v>3</v>
      </c>
      <c r="HA33" s="1">
        <v>45327</v>
      </c>
      <c r="HB33">
        <v>8.5</v>
      </c>
      <c r="HD33" s="1">
        <v>45315</v>
      </c>
      <c r="HE33">
        <v>30</v>
      </c>
      <c r="HG33" s="1">
        <v>45350</v>
      </c>
      <c r="HH33">
        <v>3.2</v>
      </c>
      <c r="HJ33" s="1">
        <v>45204</v>
      </c>
      <c r="HK33">
        <v>0.8</v>
      </c>
      <c r="HP33" s="1">
        <v>45435</v>
      </c>
      <c r="HQ33">
        <v>1.6</v>
      </c>
      <c r="HV33" s="1">
        <v>45384</v>
      </c>
      <c r="HW33">
        <v>3.8</v>
      </c>
      <c r="IE33" s="1">
        <v>45496</v>
      </c>
      <c r="IF33">
        <v>1</v>
      </c>
      <c r="IN33" s="1">
        <v>45337</v>
      </c>
      <c r="IO33">
        <v>3</v>
      </c>
    </row>
    <row r="34" spans="1:249" x14ac:dyDescent="0.35">
      <c r="A34" s="1">
        <v>45246</v>
      </c>
      <c r="B34">
        <v>1.6</v>
      </c>
      <c r="E34" s="2">
        <v>45279</v>
      </c>
      <c r="F34">
        <v>6.9</v>
      </c>
      <c r="H34" s="1">
        <v>45211</v>
      </c>
      <c r="I34">
        <v>4.5999999999999996</v>
      </c>
      <c r="K34" s="1">
        <v>45322</v>
      </c>
      <c r="L34">
        <v>3</v>
      </c>
      <c r="N34" s="1">
        <v>45219</v>
      </c>
      <c r="O34">
        <v>2</v>
      </c>
      <c r="W34" s="1">
        <v>45376</v>
      </c>
      <c r="X34">
        <v>1.6</v>
      </c>
      <c r="Z34" s="1">
        <v>45470</v>
      </c>
      <c r="AA34">
        <v>20</v>
      </c>
      <c r="AC34" s="2">
        <v>45278</v>
      </c>
      <c r="AD34">
        <v>5</v>
      </c>
      <c r="AF34" s="1">
        <v>45384</v>
      </c>
      <c r="AG34">
        <v>2.4</v>
      </c>
      <c r="AI34" s="3">
        <v>45475</v>
      </c>
      <c r="AJ34">
        <v>1.6</v>
      </c>
      <c r="AL34" s="1">
        <v>45254</v>
      </c>
      <c r="AM34">
        <v>3</v>
      </c>
      <c r="AO34" s="1">
        <v>45463</v>
      </c>
      <c r="AP34">
        <v>3</v>
      </c>
      <c r="AR34" s="1">
        <v>45455</v>
      </c>
      <c r="AS34">
        <v>3</v>
      </c>
      <c r="AU34" s="1">
        <v>45244</v>
      </c>
      <c r="AV34">
        <v>2.4</v>
      </c>
      <c r="AY34">
        <f>SUM(AY2:AY33)</f>
        <v>103.5</v>
      </c>
      <c r="BG34" s="1">
        <v>45429</v>
      </c>
      <c r="BH34">
        <v>2.4</v>
      </c>
      <c r="BM34" s="1">
        <v>45374</v>
      </c>
      <c r="BN34">
        <v>12</v>
      </c>
      <c r="BS34" s="1">
        <v>45372</v>
      </c>
      <c r="BT34">
        <v>4.5999999999999996</v>
      </c>
      <c r="CB34" s="1">
        <v>45302</v>
      </c>
      <c r="CC34">
        <v>2.4</v>
      </c>
      <c r="CK34" s="1">
        <v>45409</v>
      </c>
      <c r="CL34">
        <v>40</v>
      </c>
      <c r="CT34" s="1">
        <v>45462</v>
      </c>
      <c r="CU34">
        <v>3</v>
      </c>
      <c r="CW34" s="1">
        <v>45385</v>
      </c>
      <c r="CX34">
        <v>4.5999999999999996</v>
      </c>
      <c r="DD34">
        <f>SUM(DD2:DD33)</f>
        <v>112</v>
      </c>
      <c r="DF34" s="1">
        <v>45447</v>
      </c>
      <c r="DG34">
        <v>13.2</v>
      </c>
      <c r="DL34" s="1">
        <v>45251</v>
      </c>
      <c r="DM34">
        <v>6</v>
      </c>
      <c r="DO34" s="1">
        <v>45373</v>
      </c>
      <c r="DP34">
        <v>2.7</v>
      </c>
      <c r="DR34" s="1">
        <v>45223</v>
      </c>
      <c r="DS34">
        <v>5.6</v>
      </c>
      <c r="DU34" s="1">
        <v>45314</v>
      </c>
      <c r="DV34">
        <v>7.6</v>
      </c>
      <c r="DX34" s="1">
        <v>45357</v>
      </c>
      <c r="DY34">
        <v>9</v>
      </c>
      <c r="EA34" s="1">
        <v>45314</v>
      </c>
      <c r="EB34">
        <v>2</v>
      </c>
      <c r="EM34" s="1">
        <v>45316</v>
      </c>
      <c r="EN34">
        <v>18</v>
      </c>
      <c r="EP34" s="1">
        <v>45267</v>
      </c>
      <c r="EQ34">
        <v>3</v>
      </c>
      <c r="EV34" s="1">
        <v>45351</v>
      </c>
      <c r="EW34">
        <v>6</v>
      </c>
      <c r="EY34" s="1">
        <v>45441</v>
      </c>
      <c r="EZ34">
        <v>2</v>
      </c>
      <c r="FB34" s="1">
        <v>45414</v>
      </c>
      <c r="FC34">
        <v>6</v>
      </c>
      <c r="FK34" s="1">
        <v>45350</v>
      </c>
      <c r="FL34">
        <v>3</v>
      </c>
      <c r="FN34" s="1">
        <v>45288</v>
      </c>
      <c r="FO34">
        <v>3</v>
      </c>
      <c r="FQ34" s="1">
        <v>45332</v>
      </c>
      <c r="FR34">
        <v>4</v>
      </c>
      <c r="FW34" s="1">
        <v>45315</v>
      </c>
      <c r="FX34">
        <v>30</v>
      </c>
      <c r="FZ34" s="1">
        <v>45240</v>
      </c>
      <c r="GA34">
        <v>3</v>
      </c>
      <c r="GC34" s="1">
        <v>45246</v>
      </c>
      <c r="GD34">
        <v>3</v>
      </c>
      <c r="GF34" s="1">
        <v>45455</v>
      </c>
      <c r="GG34">
        <v>6</v>
      </c>
      <c r="GL34" s="1">
        <v>45243</v>
      </c>
      <c r="GM34">
        <v>1.6</v>
      </c>
      <c r="GO34" s="1">
        <v>45232</v>
      </c>
      <c r="GP34">
        <v>9</v>
      </c>
      <c r="GR34" s="1">
        <v>45373</v>
      </c>
      <c r="GS34">
        <v>3</v>
      </c>
      <c r="GU34" s="1">
        <v>45289</v>
      </c>
      <c r="GV34">
        <v>3</v>
      </c>
      <c r="HA34" s="1">
        <v>45338</v>
      </c>
      <c r="HB34">
        <v>0.8</v>
      </c>
      <c r="HD34" s="1">
        <v>45323</v>
      </c>
      <c r="HE34">
        <v>24</v>
      </c>
      <c r="HG34" s="1">
        <v>45353</v>
      </c>
      <c r="HH34">
        <v>1.6</v>
      </c>
      <c r="HJ34" s="1">
        <v>45209</v>
      </c>
      <c r="HK34">
        <v>0.8</v>
      </c>
      <c r="HP34" s="1">
        <v>45440</v>
      </c>
      <c r="HQ34">
        <v>1.6</v>
      </c>
      <c r="HV34" s="1">
        <v>45401</v>
      </c>
      <c r="HW34">
        <v>6</v>
      </c>
      <c r="IE34" s="1">
        <v>45497</v>
      </c>
      <c r="IF34">
        <v>1</v>
      </c>
      <c r="IN34" s="1">
        <v>45344</v>
      </c>
      <c r="IO34">
        <v>1</v>
      </c>
    </row>
    <row r="35" spans="1:249" x14ac:dyDescent="0.35">
      <c r="A35" s="1">
        <v>45251</v>
      </c>
      <c r="B35">
        <v>3</v>
      </c>
      <c r="E35" s="2">
        <v>45282</v>
      </c>
      <c r="F35">
        <v>2.2999999999999998</v>
      </c>
      <c r="H35" s="1">
        <v>45215</v>
      </c>
      <c r="I35">
        <v>4.5999999999999996</v>
      </c>
      <c r="K35" s="1">
        <v>45323</v>
      </c>
      <c r="L35">
        <v>3</v>
      </c>
      <c r="N35" s="1">
        <v>45224</v>
      </c>
      <c r="O35">
        <v>0.5</v>
      </c>
      <c r="W35" s="1">
        <v>45379</v>
      </c>
      <c r="X35">
        <v>1.6</v>
      </c>
      <c r="Z35" s="1">
        <v>45482</v>
      </c>
      <c r="AA35">
        <v>4</v>
      </c>
      <c r="AC35" s="2">
        <v>45282</v>
      </c>
      <c r="AD35">
        <v>1.5</v>
      </c>
      <c r="AF35" s="1">
        <v>45406</v>
      </c>
      <c r="AG35">
        <v>3</v>
      </c>
      <c r="AI35" s="3">
        <v>45490</v>
      </c>
      <c r="AJ35">
        <v>1.6</v>
      </c>
      <c r="AL35" s="1">
        <v>45258</v>
      </c>
      <c r="AM35">
        <v>9.1999999999999993</v>
      </c>
      <c r="AO35" s="1">
        <v>45470</v>
      </c>
      <c r="AP35">
        <v>4.5999999999999996</v>
      </c>
      <c r="AR35" s="1">
        <v>45468</v>
      </c>
      <c r="AS35">
        <v>4.5</v>
      </c>
      <c r="AU35" s="1">
        <v>45245</v>
      </c>
      <c r="AV35">
        <v>3.5</v>
      </c>
      <c r="BG35" s="1">
        <v>45435</v>
      </c>
      <c r="BH35">
        <v>2.4</v>
      </c>
      <c r="BM35" s="1">
        <v>45384</v>
      </c>
      <c r="BN35">
        <v>9</v>
      </c>
      <c r="BS35" s="1">
        <v>45379</v>
      </c>
      <c r="BT35">
        <v>2.2999999999999998</v>
      </c>
      <c r="CB35" s="1">
        <v>45303</v>
      </c>
      <c r="CC35">
        <v>1.6</v>
      </c>
      <c r="CK35" s="1">
        <v>45414</v>
      </c>
      <c r="CL35">
        <v>6</v>
      </c>
      <c r="CT35" s="1">
        <v>45469</v>
      </c>
      <c r="CU35">
        <v>3</v>
      </c>
      <c r="CW35" s="1">
        <v>45399</v>
      </c>
      <c r="CX35">
        <v>1.6</v>
      </c>
      <c r="DF35" s="1">
        <v>45470</v>
      </c>
      <c r="DG35">
        <v>4.5999999999999996</v>
      </c>
      <c r="DL35" s="1">
        <v>45252</v>
      </c>
      <c r="DM35">
        <v>2</v>
      </c>
      <c r="DO35" s="1">
        <v>45375</v>
      </c>
      <c r="DP35">
        <v>4</v>
      </c>
      <c r="DR35" s="1">
        <v>45230</v>
      </c>
      <c r="DS35">
        <v>1.6</v>
      </c>
      <c r="DU35" s="1">
        <v>45324</v>
      </c>
      <c r="DV35">
        <v>3</v>
      </c>
      <c r="DX35" s="1">
        <v>45373</v>
      </c>
      <c r="DY35">
        <v>10</v>
      </c>
      <c r="EA35" s="1">
        <v>45315</v>
      </c>
      <c r="EB35">
        <v>1.3</v>
      </c>
      <c r="EM35" s="1">
        <v>45323</v>
      </c>
      <c r="EN35">
        <v>24</v>
      </c>
      <c r="EP35" s="1">
        <v>45279</v>
      </c>
      <c r="EQ35">
        <v>3</v>
      </c>
      <c r="EV35" s="1">
        <v>45352</v>
      </c>
      <c r="EW35">
        <v>6</v>
      </c>
      <c r="EY35" s="1">
        <v>45449</v>
      </c>
      <c r="EZ35">
        <v>4</v>
      </c>
      <c r="FB35" s="1">
        <v>45419</v>
      </c>
      <c r="FC35">
        <v>4</v>
      </c>
      <c r="FK35" s="1">
        <v>45351</v>
      </c>
      <c r="FL35">
        <v>3</v>
      </c>
      <c r="FN35" s="1">
        <v>45289</v>
      </c>
      <c r="FO35">
        <v>1.6</v>
      </c>
      <c r="FQ35" s="1">
        <v>45342</v>
      </c>
      <c r="FR35">
        <v>3</v>
      </c>
      <c r="FW35" s="1">
        <v>45323</v>
      </c>
      <c r="FX35">
        <v>24</v>
      </c>
      <c r="FZ35" s="1">
        <v>45243</v>
      </c>
      <c r="GA35">
        <v>1.6</v>
      </c>
      <c r="GC35" s="1">
        <v>45251</v>
      </c>
      <c r="GD35">
        <v>3</v>
      </c>
      <c r="GF35" s="1">
        <v>45456</v>
      </c>
      <c r="GG35">
        <v>3</v>
      </c>
      <c r="GL35" s="1">
        <v>45244</v>
      </c>
      <c r="GM35">
        <v>3</v>
      </c>
      <c r="GO35" s="1">
        <v>45237</v>
      </c>
      <c r="GP35">
        <v>9</v>
      </c>
      <c r="GR35" s="1">
        <v>45376</v>
      </c>
      <c r="GS35">
        <v>2</v>
      </c>
      <c r="GU35" s="1">
        <v>45294</v>
      </c>
      <c r="GV35">
        <v>4</v>
      </c>
      <c r="HA35" s="1">
        <v>45342</v>
      </c>
      <c r="HB35">
        <v>4.5999999999999996</v>
      </c>
      <c r="HD35" s="1">
        <v>45327</v>
      </c>
      <c r="HE35">
        <v>18</v>
      </c>
      <c r="HG35" s="1">
        <v>45374</v>
      </c>
      <c r="HH35">
        <v>5</v>
      </c>
      <c r="HJ35" s="1">
        <v>45211</v>
      </c>
      <c r="HK35">
        <v>2.4</v>
      </c>
      <c r="HP35" s="1">
        <v>45447</v>
      </c>
      <c r="HQ35">
        <v>1.6</v>
      </c>
      <c r="HV35" s="1">
        <v>45407</v>
      </c>
      <c r="HW35">
        <v>3</v>
      </c>
      <c r="IE35" s="1">
        <v>45498</v>
      </c>
      <c r="IF35">
        <v>1</v>
      </c>
      <c r="IN35" s="1">
        <v>45348</v>
      </c>
      <c r="IO35">
        <v>6</v>
      </c>
    </row>
    <row r="36" spans="1:249" x14ac:dyDescent="0.35">
      <c r="A36" s="1">
        <v>45252</v>
      </c>
      <c r="B36">
        <v>8.6</v>
      </c>
      <c r="E36" s="2">
        <v>45287</v>
      </c>
      <c r="F36">
        <v>7.9</v>
      </c>
      <c r="H36" s="1">
        <v>45216</v>
      </c>
      <c r="I36">
        <v>9.1999999999999993</v>
      </c>
      <c r="K36" s="1">
        <v>45334</v>
      </c>
      <c r="L36">
        <v>3</v>
      </c>
      <c r="N36" s="1">
        <v>45225</v>
      </c>
      <c r="O36">
        <v>6.9</v>
      </c>
      <c r="W36" s="1">
        <v>45385</v>
      </c>
      <c r="X36">
        <v>1.6</v>
      </c>
      <c r="Z36" s="1">
        <v>45490</v>
      </c>
      <c r="AA36">
        <v>40</v>
      </c>
      <c r="AC36" s="2">
        <v>45287</v>
      </c>
      <c r="AD36">
        <v>4</v>
      </c>
      <c r="AF36" s="1">
        <v>45407</v>
      </c>
      <c r="AG36">
        <v>4.5</v>
      </c>
      <c r="AJ36">
        <f>SUM(AJ2:AJ35)</f>
        <v>86.09999999999998</v>
      </c>
      <c r="AL36" s="1">
        <v>45264</v>
      </c>
      <c r="AM36">
        <v>6.2</v>
      </c>
      <c r="AO36" s="1">
        <v>45474</v>
      </c>
      <c r="AP36">
        <v>1.6</v>
      </c>
      <c r="AR36" s="1">
        <v>45483</v>
      </c>
      <c r="AS36">
        <v>2.4</v>
      </c>
      <c r="AU36" s="1">
        <v>45246</v>
      </c>
      <c r="AV36">
        <v>2.4</v>
      </c>
      <c r="BG36" s="1">
        <v>45446</v>
      </c>
      <c r="BH36">
        <v>1.6</v>
      </c>
      <c r="BM36" s="1">
        <v>45408</v>
      </c>
      <c r="BN36">
        <v>2.4</v>
      </c>
      <c r="BS36" s="1">
        <v>45385</v>
      </c>
      <c r="BT36">
        <v>1.5</v>
      </c>
      <c r="CB36" s="1">
        <v>45306</v>
      </c>
      <c r="CC36">
        <v>5</v>
      </c>
      <c r="CK36" s="1">
        <v>45419</v>
      </c>
      <c r="CL36">
        <v>4</v>
      </c>
      <c r="CT36" s="1">
        <v>45471</v>
      </c>
      <c r="CU36">
        <v>3</v>
      </c>
      <c r="CW36" s="1">
        <v>45405</v>
      </c>
      <c r="CX36">
        <v>4.5999999999999996</v>
      </c>
      <c r="DF36" s="1">
        <v>45483</v>
      </c>
      <c r="DG36">
        <v>4.5999999999999996</v>
      </c>
      <c r="DL36" s="1">
        <v>45254</v>
      </c>
      <c r="DM36">
        <v>6</v>
      </c>
      <c r="DO36" s="1">
        <v>45383</v>
      </c>
      <c r="DP36">
        <v>2.2999999999999998</v>
      </c>
      <c r="DR36" s="1">
        <v>45236</v>
      </c>
      <c r="DS36">
        <v>4</v>
      </c>
      <c r="DU36" s="1">
        <v>45328</v>
      </c>
      <c r="DV36">
        <v>4.5999999999999996</v>
      </c>
      <c r="DX36" s="1">
        <v>45384</v>
      </c>
      <c r="DY36">
        <v>13.5</v>
      </c>
      <c r="EA36" s="1">
        <v>45316</v>
      </c>
      <c r="EB36">
        <v>2.5</v>
      </c>
      <c r="EM36" s="1">
        <v>45325</v>
      </c>
      <c r="EN36">
        <v>5</v>
      </c>
      <c r="EP36" s="1">
        <v>45289</v>
      </c>
      <c r="EQ36">
        <v>7.6</v>
      </c>
      <c r="EV36" s="1">
        <v>45356</v>
      </c>
      <c r="EW36">
        <v>6</v>
      </c>
      <c r="EY36" s="1">
        <v>45456</v>
      </c>
      <c r="EZ36">
        <v>2</v>
      </c>
      <c r="FB36" s="1">
        <v>45422</v>
      </c>
      <c r="FC36">
        <v>5</v>
      </c>
      <c r="FK36" s="1">
        <v>45357</v>
      </c>
      <c r="FL36">
        <v>3</v>
      </c>
      <c r="FN36" s="1">
        <v>45290</v>
      </c>
      <c r="FO36">
        <v>5</v>
      </c>
      <c r="FQ36" s="1">
        <v>45344</v>
      </c>
      <c r="FR36">
        <v>3</v>
      </c>
      <c r="FW36" s="1">
        <v>45325</v>
      </c>
      <c r="FX36">
        <v>5</v>
      </c>
      <c r="FZ36" s="1">
        <v>45244</v>
      </c>
      <c r="GA36">
        <v>3</v>
      </c>
      <c r="GC36" s="1">
        <v>45252</v>
      </c>
      <c r="GD36">
        <v>10</v>
      </c>
      <c r="GF36" s="1">
        <v>45463</v>
      </c>
      <c r="GG36">
        <v>3</v>
      </c>
      <c r="GL36" s="1">
        <v>45252</v>
      </c>
      <c r="GM36">
        <v>1.6</v>
      </c>
      <c r="GO36" s="1">
        <v>45240</v>
      </c>
      <c r="GP36">
        <v>6</v>
      </c>
      <c r="GR36" s="1">
        <v>45384</v>
      </c>
      <c r="GS36">
        <v>2.4</v>
      </c>
      <c r="GU36" s="1">
        <v>45299</v>
      </c>
      <c r="GV36">
        <v>3</v>
      </c>
      <c r="HA36" s="1">
        <v>45345</v>
      </c>
      <c r="HB36">
        <v>3</v>
      </c>
      <c r="HD36" s="1">
        <v>45342</v>
      </c>
      <c r="HE36">
        <v>12</v>
      </c>
      <c r="HG36" s="1">
        <v>45384</v>
      </c>
      <c r="HH36">
        <v>5.3</v>
      </c>
      <c r="HJ36" s="1">
        <v>45215</v>
      </c>
      <c r="HK36">
        <v>1.5</v>
      </c>
      <c r="HP36" s="1">
        <v>45449</v>
      </c>
      <c r="HQ36">
        <v>1.6</v>
      </c>
      <c r="HV36" s="1">
        <v>45408</v>
      </c>
      <c r="HW36">
        <v>3</v>
      </c>
      <c r="IF36">
        <f>SUM(IF2:IF35)</f>
        <v>99</v>
      </c>
      <c r="IN36" s="1">
        <v>45349</v>
      </c>
      <c r="IO36">
        <v>2.8</v>
      </c>
    </row>
    <row r="37" spans="1:249" x14ac:dyDescent="0.35">
      <c r="A37" s="1">
        <v>45254</v>
      </c>
      <c r="B37">
        <v>3</v>
      </c>
      <c r="E37" s="2">
        <v>45288</v>
      </c>
      <c r="F37">
        <v>2.4</v>
      </c>
      <c r="H37" s="1">
        <v>45217</v>
      </c>
      <c r="I37">
        <v>4.5999999999999996</v>
      </c>
      <c r="K37" s="1">
        <v>45341</v>
      </c>
      <c r="L37">
        <v>4.5999999999999996</v>
      </c>
      <c r="N37" s="1">
        <v>45232</v>
      </c>
      <c r="O37">
        <v>2.4</v>
      </c>
      <c r="W37" s="1">
        <v>45399</v>
      </c>
      <c r="X37">
        <v>3</v>
      </c>
      <c r="Z37" s="1">
        <v>45497</v>
      </c>
      <c r="AA37">
        <v>2</v>
      </c>
      <c r="AC37" s="2">
        <v>45288</v>
      </c>
      <c r="AD37">
        <v>3</v>
      </c>
      <c r="AF37" s="1">
        <v>45426</v>
      </c>
      <c r="AG37">
        <v>1.5</v>
      </c>
      <c r="AL37" s="1">
        <v>45278</v>
      </c>
      <c r="AM37">
        <v>1.6</v>
      </c>
      <c r="AO37" s="1">
        <v>45483</v>
      </c>
      <c r="AP37">
        <v>4.5999999999999996</v>
      </c>
      <c r="AR37" s="1">
        <v>45491</v>
      </c>
      <c r="AS37">
        <v>3</v>
      </c>
      <c r="AU37" s="1">
        <v>45252</v>
      </c>
      <c r="AV37">
        <v>12.9</v>
      </c>
      <c r="BG37" s="1">
        <v>45447</v>
      </c>
      <c r="BH37">
        <v>4.8</v>
      </c>
      <c r="BM37" s="1">
        <v>45411</v>
      </c>
      <c r="BN37">
        <v>5</v>
      </c>
      <c r="BS37" s="1">
        <v>45399</v>
      </c>
      <c r="BT37">
        <v>4.5999999999999996</v>
      </c>
      <c r="CB37" s="1">
        <v>45308</v>
      </c>
      <c r="CC37">
        <v>1.2</v>
      </c>
      <c r="CK37" s="1">
        <v>45435</v>
      </c>
      <c r="CL37">
        <v>1.6</v>
      </c>
      <c r="CT37" s="1">
        <v>45476</v>
      </c>
      <c r="CU37">
        <v>3</v>
      </c>
      <c r="CW37" s="1">
        <v>45411</v>
      </c>
      <c r="CX37">
        <v>6.9</v>
      </c>
      <c r="DG37">
        <f>SUM(DG2:DG36)</f>
        <v>168.79999999999993</v>
      </c>
      <c r="DL37" s="1">
        <v>45259</v>
      </c>
      <c r="DM37">
        <v>9</v>
      </c>
      <c r="DO37" s="1">
        <v>45385</v>
      </c>
      <c r="DP37">
        <v>1.6</v>
      </c>
      <c r="DR37" s="1">
        <v>45239</v>
      </c>
      <c r="DS37">
        <v>4.5</v>
      </c>
      <c r="DU37" s="1">
        <v>45329</v>
      </c>
      <c r="DV37">
        <v>3</v>
      </c>
      <c r="DX37" s="1">
        <v>45385</v>
      </c>
      <c r="DY37">
        <v>10</v>
      </c>
      <c r="EA37" s="1">
        <v>45321</v>
      </c>
      <c r="EB37">
        <v>1.5</v>
      </c>
      <c r="EM37" s="1">
        <v>45327</v>
      </c>
      <c r="EN37">
        <v>18</v>
      </c>
      <c r="EP37" s="1">
        <v>45290</v>
      </c>
      <c r="EQ37">
        <v>4.2</v>
      </c>
      <c r="EV37" s="1">
        <v>45370</v>
      </c>
      <c r="EW37">
        <v>6</v>
      </c>
      <c r="EY37" s="1">
        <v>45468</v>
      </c>
      <c r="EZ37">
        <v>3</v>
      </c>
      <c r="FB37" s="1">
        <v>45425</v>
      </c>
      <c r="FC37">
        <v>2.2999999999999998</v>
      </c>
      <c r="FK37" s="1">
        <v>45372</v>
      </c>
      <c r="FL37">
        <v>6.2</v>
      </c>
      <c r="FN37" s="1">
        <v>45300</v>
      </c>
      <c r="FO37">
        <v>3</v>
      </c>
      <c r="FQ37" s="1">
        <v>45353</v>
      </c>
      <c r="FR37">
        <v>1.5</v>
      </c>
      <c r="FW37" s="1">
        <v>45327</v>
      </c>
      <c r="FX37">
        <v>18</v>
      </c>
      <c r="FZ37" s="1">
        <v>45245</v>
      </c>
      <c r="GA37">
        <v>5</v>
      </c>
      <c r="GC37" s="1">
        <v>45254</v>
      </c>
      <c r="GD37">
        <v>3</v>
      </c>
      <c r="GF37" s="1">
        <v>45470</v>
      </c>
      <c r="GG37">
        <v>3</v>
      </c>
      <c r="GL37" s="1">
        <v>45254</v>
      </c>
      <c r="GM37">
        <v>3</v>
      </c>
      <c r="GO37" s="1">
        <v>45243</v>
      </c>
      <c r="GP37">
        <v>3</v>
      </c>
      <c r="GR37" s="1">
        <v>45385</v>
      </c>
      <c r="GS37">
        <v>1.5</v>
      </c>
      <c r="GU37" s="1">
        <v>45300</v>
      </c>
      <c r="GV37">
        <v>3</v>
      </c>
      <c r="HA37" s="1">
        <v>45348</v>
      </c>
      <c r="HB37">
        <v>3</v>
      </c>
      <c r="HD37" s="1">
        <v>45345</v>
      </c>
      <c r="HE37">
        <v>12</v>
      </c>
      <c r="HG37" s="1">
        <v>45386</v>
      </c>
      <c r="HH37">
        <v>5</v>
      </c>
      <c r="HJ37" s="1">
        <v>45216</v>
      </c>
      <c r="HK37">
        <v>1.6</v>
      </c>
      <c r="HP37" s="1">
        <v>45453</v>
      </c>
      <c r="HQ37">
        <v>1.6</v>
      </c>
      <c r="HV37" s="1">
        <v>45414</v>
      </c>
      <c r="HW37">
        <v>6</v>
      </c>
      <c r="IN37" s="1">
        <v>45355</v>
      </c>
      <c r="IO37">
        <v>2</v>
      </c>
    </row>
    <row r="38" spans="1:249" x14ac:dyDescent="0.35">
      <c r="A38" s="1">
        <v>45260</v>
      </c>
      <c r="B38">
        <v>1.6</v>
      </c>
      <c r="E38" s="2">
        <v>45290</v>
      </c>
      <c r="F38">
        <v>5</v>
      </c>
      <c r="H38" s="1">
        <v>45219</v>
      </c>
      <c r="I38">
        <v>9.1</v>
      </c>
      <c r="K38" s="1">
        <v>45343</v>
      </c>
      <c r="L38">
        <v>3</v>
      </c>
      <c r="N38" s="1">
        <v>45236</v>
      </c>
      <c r="O38">
        <v>8.6999999999999993</v>
      </c>
      <c r="W38" s="1">
        <v>45405</v>
      </c>
      <c r="X38">
        <v>4.5</v>
      </c>
      <c r="AA38">
        <f>SUM(AA2:AA37)</f>
        <v>446</v>
      </c>
      <c r="AC38" s="2">
        <v>45294</v>
      </c>
      <c r="AD38">
        <v>1.6</v>
      </c>
      <c r="AF38" s="1">
        <v>45429</v>
      </c>
      <c r="AG38">
        <v>3</v>
      </c>
      <c r="AL38" s="1">
        <v>45279</v>
      </c>
      <c r="AM38">
        <v>4</v>
      </c>
      <c r="AO38" s="1">
        <v>45484</v>
      </c>
      <c r="AP38">
        <v>6</v>
      </c>
      <c r="AR38" s="1">
        <v>45495</v>
      </c>
      <c r="AS38">
        <v>3</v>
      </c>
      <c r="AU38" s="1">
        <v>45254</v>
      </c>
      <c r="AV38">
        <v>5.6</v>
      </c>
      <c r="BG38" s="1">
        <v>45454</v>
      </c>
      <c r="BH38">
        <v>3.6</v>
      </c>
      <c r="BM38" s="1">
        <v>45422</v>
      </c>
      <c r="BN38">
        <v>5</v>
      </c>
      <c r="BS38" s="1">
        <v>45411</v>
      </c>
      <c r="BT38">
        <v>7.5</v>
      </c>
      <c r="CB38" s="1">
        <v>45314</v>
      </c>
      <c r="CC38">
        <v>3.2</v>
      </c>
      <c r="CK38" s="1">
        <v>45436</v>
      </c>
      <c r="CL38">
        <v>1.2</v>
      </c>
      <c r="CT38" s="1">
        <v>45484</v>
      </c>
      <c r="CU38">
        <v>3</v>
      </c>
      <c r="CW38" s="1">
        <v>45418</v>
      </c>
      <c r="CX38">
        <v>1.6</v>
      </c>
      <c r="DL38" s="1">
        <v>45264</v>
      </c>
      <c r="DM38">
        <v>1.6</v>
      </c>
      <c r="DO38" s="1">
        <v>45405</v>
      </c>
      <c r="DP38">
        <v>1.6</v>
      </c>
      <c r="DR38" s="1">
        <v>45243</v>
      </c>
      <c r="DS38">
        <v>1.6</v>
      </c>
      <c r="DU38" s="1">
        <v>45345</v>
      </c>
      <c r="DV38">
        <v>0.8</v>
      </c>
      <c r="DX38" s="1">
        <v>45386</v>
      </c>
      <c r="DY38">
        <v>1.6</v>
      </c>
      <c r="EA38" s="1">
        <v>45323</v>
      </c>
      <c r="EB38">
        <v>0.9</v>
      </c>
      <c r="EM38" s="1">
        <v>45342</v>
      </c>
      <c r="EN38">
        <v>12</v>
      </c>
      <c r="EP38" s="1">
        <v>45296</v>
      </c>
      <c r="EQ38">
        <v>2</v>
      </c>
      <c r="EV38" s="1">
        <v>45378</v>
      </c>
      <c r="EW38">
        <v>15</v>
      </c>
      <c r="EY38" s="1">
        <v>45472</v>
      </c>
      <c r="EZ38">
        <v>2</v>
      </c>
      <c r="FB38" s="1">
        <v>45436</v>
      </c>
      <c r="FC38">
        <v>1.5</v>
      </c>
      <c r="FK38" s="1">
        <v>45373</v>
      </c>
      <c r="FL38">
        <v>3</v>
      </c>
      <c r="FN38" s="1">
        <v>45302</v>
      </c>
      <c r="FO38">
        <v>3</v>
      </c>
      <c r="FQ38" s="1">
        <v>45356</v>
      </c>
      <c r="FR38">
        <v>3</v>
      </c>
      <c r="FW38" s="1">
        <v>45342</v>
      </c>
      <c r="FX38">
        <v>12</v>
      </c>
      <c r="FZ38" s="1">
        <v>45246</v>
      </c>
      <c r="GA38">
        <v>4.5999999999999996</v>
      </c>
      <c r="GC38" s="1">
        <v>45256</v>
      </c>
      <c r="GD38">
        <v>10.6</v>
      </c>
      <c r="GF38" s="1">
        <v>45474</v>
      </c>
      <c r="GG38">
        <v>1.6</v>
      </c>
      <c r="GL38" s="1">
        <v>45258</v>
      </c>
      <c r="GM38">
        <v>3</v>
      </c>
      <c r="GO38" s="1">
        <v>45245</v>
      </c>
      <c r="GP38">
        <v>5.5</v>
      </c>
      <c r="GR38" s="1">
        <v>45407</v>
      </c>
      <c r="GS38">
        <v>3</v>
      </c>
      <c r="GU38" s="1">
        <v>45302</v>
      </c>
      <c r="GV38">
        <v>3</v>
      </c>
      <c r="HA38" s="1">
        <v>45351</v>
      </c>
      <c r="HB38">
        <v>8</v>
      </c>
      <c r="HD38" s="1">
        <v>45348</v>
      </c>
      <c r="HE38">
        <v>12</v>
      </c>
      <c r="HG38" s="1">
        <v>45406</v>
      </c>
      <c r="HH38">
        <v>5</v>
      </c>
      <c r="HJ38" s="1">
        <v>45217</v>
      </c>
      <c r="HK38">
        <v>1.5</v>
      </c>
      <c r="HP38" s="1">
        <v>45462</v>
      </c>
      <c r="HQ38">
        <v>1.6</v>
      </c>
      <c r="HV38" s="1">
        <v>45418</v>
      </c>
      <c r="HW38">
        <v>3</v>
      </c>
      <c r="IN38" s="1">
        <v>45356</v>
      </c>
      <c r="IO38">
        <v>2</v>
      </c>
    </row>
    <row r="39" spans="1:249" x14ac:dyDescent="0.35">
      <c r="A39" s="1">
        <v>45264</v>
      </c>
      <c r="B39">
        <v>1.6</v>
      </c>
      <c r="E39" s="2">
        <v>45299</v>
      </c>
      <c r="F39">
        <v>2.4</v>
      </c>
      <c r="H39" s="1">
        <v>45223</v>
      </c>
      <c r="I39">
        <v>18.600000000000001</v>
      </c>
      <c r="K39" s="1">
        <v>45344</v>
      </c>
      <c r="L39">
        <v>2</v>
      </c>
      <c r="N39" s="1">
        <v>45237</v>
      </c>
      <c r="O39">
        <v>2.4</v>
      </c>
      <c r="W39" s="1">
        <v>45407</v>
      </c>
      <c r="X39">
        <v>1.6</v>
      </c>
      <c r="AC39" s="2">
        <v>45299</v>
      </c>
      <c r="AD39">
        <v>1.6</v>
      </c>
      <c r="AF39" s="1">
        <v>45432</v>
      </c>
      <c r="AG39">
        <v>5</v>
      </c>
      <c r="AL39" s="1">
        <v>45282</v>
      </c>
      <c r="AM39">
        <v>2.7</v>
      </c>
      <c r="AO39" s="1">
        <v>45490</v>
      </c>
      <c r="AP39">
        <v>9.6</v>
      </c>
      <c r="AS39">
        <f>SUM(AS2:AS38)</f>
        <v>103.20000000000002</v>
      </c>
      <c r="AU39" s="1">
        <v>45258</v>
      </c>
      <c r="AV39">
        <v>4</v>
      </c>
      <c r="BG39" s="1">
        <v>45455</v>
      </c>
      <c r="BH39">
        <v>1.6</v>
      </c>
      <c r="BM39" s="1">
        <v>45425</v>
      </c>
      <c r="BN39">
        <v>1.6</v>
      </c>
      <c r="BS39" s="1">
        <v>45415</v>
      </c>
      <c r="BT39">
        <v>3</v>
      </c>
      <c r="CB39" s="1">
        <v>45323</v>
      </c>
      <c r="CC39">
        <v>1.6</v>
      </c>
      <c r="CK39" s="1">
        <v>45441</v>
      </c>
      <c r="CL39">
        <v>6.4</v>
      </c>
      <c r="CT39" s="1">
        <v>45491</v>
      </c>
      <c r="CU39">
        <v>3</v>
      </c>
      <c r="CW39" s="1">
        <v>45419</v>
      </c>
      <c r="CX39">
        <v>1.6</v>
      </c>
      <c r="DL39" s="1">
        <v>45265</v>
      </c>
      <c r="DM39">
        <v>10.4</v>
      </c>
      <c r="DO39" s="1">
        <v>45407</v>
      </c>
      <c r="DP39">
        <v>1.6</v>
      </c>
      <c r="DR39" s="1">
        <v>45244</v>
      </c>
      <c r="DS39">
        <v>1.6</v>
      </c>
      <c r="DU39" s="1">
        <v>45357</v>
      </c>
      <c r="DV39">
        <v>3</v>
      </c>
      <c r="DX39" s="1">
        <v>45405</v>
      </c>
      <c r="DY39">
        <v>1.6</v>
      </c>
      <c r="EA39" s="1">
        <v>45327</v>
      </c>
      <c r="EB39">
        <v>0.4</v>
      </c>
      <c r="EM39" s="1">
        <v>45345</v>
      </c>
      <c r="EN39">
        <v>12</v>
      </c>
      <c r="EP39" s="1">
        <v>45299</v>
      </c>
      <c r="EQ39">
        <v>3</v>
      </c>
      <c r="EV39" s="1">
        <v>45383</v>
      </c>
      <c r="EW39">
        <v>6</v>
      </c>
      <c r="EY39" s="1">
        <v>45483</v>
      </c>
      <c r="EZ39">
        <v>1</v>
      </c>
      <c r="FB39" s="1">
        <v>45441</v>
      </c>
      <c r="FC39">
        <v>7</v>
      </c>
      <c r="FK39" s="1">
        <v>45374</v>
      </c>
      <c r="FL39">
        <v>2</v>
      </c>
      <c r="FN39" s="1">
        <v>45303</v>
      </c>
      <c r="FO39">
        <v>3</v>
      </c>
      <c r="FQ39" s="1">
        <v>45373</v>
      </c>
      <c r="FR39">
        <v>3</v>
      </c>
      <c r="FW39" s="1">
        <v>45345</v>
      </c>
      <c r="FX39">
        <v>12</v>
      </c>
      <c r="FZ39" s="1">
        <v>45251</v>
      </c>
      <c r="GA39">
        <v>3</v>
      </c>
      <c r="GC39" s="1">
        <v>45264</v>
      </c>
      <c r="GD39">
        <v>4.5999999999999996</v>
      </c>
      <c r="GF39" s="1">
        <v>45483</v>
      </c>
      <c r="GG39">
        <v>6</v>
      </c>
      <c r="GL39" s="1">
        <v>45260</v>
      </c>
      <c r="GM39">
        <v>1.6</v>
      </c>
      <c r="GO39" s="1">
        <v>45246</v>
      </c>
      <c r="GP39">
        <v>1.6</v>
      </c>
      <c r="GR39" s="1">
        <v>45411</v>
      </c>
      <c r="GS39">
        <v>3</v>
      </c>
      <c r="GU39" s="1">
        <v>45303</v>
      </c>
      <c r="GV39">
        <v>3</v>
      </c>
      <c r="HA39" s="1">
        <v>45352</v>
      </c>
      <c r="HB39">
        <v>3</v>
      </c>
      <c r="HD39" s="1">
        <v>45351</v>
      </c>
      <c r="HE39">
        <v>6</v>
      </c>
      <c r="HG39" s="1">
        <v>45408</v>
      </c>
      <c r="HH39">
        <v>3.2</v>
      </c>
      <c r="HJ39" s="1">
        <v>45219</v>
      </c>
      <c r="HK39">
        <v>1.2</v>
      </c>
      <c r="HP39" s="1">
        <v>45468</v>
      </c>
      <c r="HQ39">
        <v>1.6</v>
      </c>
      <c r="HV39" s="1">
        <v>45420</v>
      </c>
      <c r="HW39">
        <v>8</v>
      </c>
      <c r="IN39" s="1">
        <v>45364</v>
      </c>
      <c r="IO39">
        <v>2.8</v>
      </c>
    </row>
    <row r="40" spans="1:249" x14ac:dyDescent="0.35">
      <c r="A40" s="1">
        <v>45278</v>
      </c>
      <c r="B40">
        <v>1.6</v>
      </c>
      <c r="E40" s="2">
        <v>45300</v>
      </c>
      <c r="F40">
        <v>2.4</v>
      </c>
      <c r="H40" s="1">
        <v>45224</v>
      </c>
      <c r="I40">
        <v>1</v>
      </c>
      <c r="K40" s="1">
        <v>45348</v>
      </c>
      <c r="L40">
        <v>3</v>
      </c>
      <c r="N40" s="1">
        <v>45243</v>
      </c>
      <c r="O40">
        <v>6.2</v>
      </c>
      <c r="W40" s="1">
        <v>45411</v>
      </c>
      <c r="X40">
        <v>1.6</v>
      </c>
      <c r="AC40" s="2">
        <v>45300</v>
      </c>
      <c r="AD40">
        <v>3</v>
      </c>
      <c r="AF40" s="1">
        <v>45433</v>
      </c>
      <c r="AG40">
        <v>3.2</v>
      </c>
      <c r="AL40" s="1">
        <v>45287</v>
      </c>
      <c r="AM40">
        <v>11.5</v>
      </c>
      <c r="AP40">
        <f>SUM(AP2:AP39)</f>
        <v>175.89999999999995</v>
      </c>
      <c r="AU40" s="1">
        <v>45260</v>
      </c>
      <c r="AV40">
        <v>2.4</v>
      </c>
      <c r="BG40" s="1">
        <v>45468</v>
      </c>
      <c r="BH40">
        <v>2.4</v>
      </c>
      <c r="BM40" s="1">
        <v>45429</v>
      </c>
      <c r="BN40">
        <v>18</v>
      </c>
      <c r="BS40" s="1">
        <v>45418</v>
      </c>
      <c r="BT40">
        <v>4.5999999999999996</v>
      </c>
      <c r="CB40" s="1">
        <v>45324</v>
      </c>
      <c r="CC40">
        <v>1.6</v>
      </c>
      <c r="CK40" s="1">
        <v>45449</v>
      </c>
      <c r="CL40">
        <v>2.4</v>
      </c>
      <c r="CU40">
        <f>SUM(CU2:CU39)</f>
        <v>136</v>
      </c>
      <c r="CW40" s="1">
        <v>45428</v>
      </c>
      <c r="CX40">
        <v>1.6</v>
      </c>
      <c r="DL40" s="1">
        <v>45267</v>
      </c>
      <c r="DM40">
        <v>2</v>
      </c>
      <c r="DO40" s="1">
        <v>45425</v>
      </c>
      <c r="DP40">
        <v>4.5999999999999996</v>
      </c>
      <c r="DR40" s="1">
        <v>45246</v>
      </c>
      <c r="DS40">
        <v>1.6</v>
      </c>
      <c r="DU40" s="1">
        <v>45367</v>
      </c>
      <c r="DV40">
        <v>5</v>
      </c>
      <c r="DX40" s="1">
        <v>45406</v>
      </c>
      <c r="DY40">
        <v>5</v>
      </c>
      <c r="EA40" s="1">
        <v>45328</v>
      </c>
      <c r="EB40">
        <v>0.4</v>
      </c>
      <c r="EM40" s="1">
        <v>45348</v>
      </c>
      <c r="EN40">
        <v>12</v>
      </c>
      <c r="EP40" s="1">
        <v>45306</v>
      </c>
      <c r="EQ40">
        <v>3</v>
      </c>
      <c r="EV40" s="1">
        <v>45386</v>
      </c>
      <c r="EW40">
        <v>9</v>
      </c>
      <c r="EY40" s="1">
        <v>45484</v>
      </c>
      <c r="EZ40">
        <v>2</v>
      </c>
      <c r="FB40" s="1">
        <v>45449</v>
      </c>
      <c r="FC40">
        <v>7.6</v>
      </c>
      <c r="FK40" s="1">
        <v>45379</v>
      </c>
      <c r="FL40">
        <v>1.5</v>
      </c>
      <c r="FN40" s="1">
        <v>45306</v>
      </c>
      <c r="FO40">
        <v>5</v>
      </c>
      <c r="FQ40" s="1">
        <v>45374</v>
      </c>
      <c r="FR40">
        <v>8</v>
      </c>
      <c r="FW40" s="1">
        <v>45348</v>
      </c>
      <c r="FX40">
        <v>12</v>
      </c>
      <c r="FZ40" s="1">
        <v>45252</v>
      </c>
      <c r="GA40">
        <v>4.5999999999999996</v>
      </c>
      <c r="GC40" s="1">
        <v>45265</v>
      </c>
      <c r="GD40">
        <v>13</v>
      </c>
      <c r="GF40" s="1">
        <v>45484</v>
      </c>
      <c r="GG40">
        <v>3</v>
      </c>
      <c r="GL40" s="1">
        <v>45264</v>
      </c>
      <c r="GM40">
        <v>3</v>
      </c>
      <c r="GO40" s="1">
        <v>45251</v>
      </c>
      <c r="GP40">
        <v>12</v>
      </c>
      <c r="GR40" s="1">
        <v>45414</v>
      </c>
      <c r="GS40">
        <v>6</v>
      </c>
      <c r="GU40" s="1">
        <v>45308</v>
      </c>
      <c r="GV40">
        <v>4.5</v>
      </c>
      <c r="HA40" s="1">
        <v>45356</v>
      </c>
      <c r="HB40">
        <v>3</v>
      </c>
      <c r="HD40" s="1">
        <v>45352</v>
      </c>
      <c r="HE40">
        <v>17</v>
      </c>
      <c r="HG40" s="1">
        <v>45426</v>
      </c>
      <c r="HH40">
        <v>3</v>
      </c>
      <c r="HJ40" s="1">
        <v>45223</v>
      </c>
      <c r="HK40">
        <v>1.6</v>
      </c>
      <c r="HP40" s="1">
        <v>45470</v>
      </c>
      <c r="HQ40">
        <v>1.2</v>
      </c>
      <c r="HV40" s="1">
        <v>45428</v>
      </c>
      <c r="HW40">
        <v>3</v>
      </c>
      <c r="IN40" s="1">
        <v>45365</v>
      </c>
      <c r="IO40">
        <v>1</v>
      </c>
    </row>
    <row r="41" spans="1:249" x14ac:dyDescent="0.35">
      <c r="A41" s="1">
        <v>45279</v>
      </c>
      <c r="B41">
        <v>1.6</v>
      </c>
      <c r="E41" s="2">
        <v>45302</v>
      </c>
      <c r="F41">
        <v>9.1999999999999993</v>
      </c>
      <c r="H41" s="1">
        <v>45225</v>
      </c>
      <c r="I41">
        <v>6</v>
      </c>
      <c r="K41" s="1">
        <v>45352</v>
      </c>
      <c r="L41">
        <v>4.5999999999999996</v>
      </c>
      <c r="N41" s="1">
        <v>45244</v>
      </c>
      <c r="O41">
        <v>2.4</v>
      </c>
      <c r="W41" s="1">
        <v>45418</v>
      </c>
      <c r="X41">
        <v>1.6</v>
      </c>
      <c r="AC41" s="2">
        <v>45302</v>
      </c>
      <c r="AD41">
        <v>3</v>
      </c>
      <c r="AF41" s="1">
        <v>45434</v>
      </c>
      <c r="AG41">
        <v>5</v>
      </c>
      <c r="AL41" s="1">
        <v>45288</v>
      </c>
      <c r="AM41">
        <v>1.6</v>
      </c>
      <c r="AU41" s="1">
        <v>45264</v>
      </c>
      <c r="AV41">
        <v>2.4</v>
      </c>
      <c r="BG41" s="1">
        <v>45470</v>
      </c>
      <c r="BH41">
        <v>3</v>
      </c>
      <c r="BM41" s="1">
        <v>45435</v>
      </c>
      <c r="BN41">
        <v>2.4</v>
      </c>
      <c r="BS41" s="1">
        <v>45419</v>
      </c>
      <c r="BT41">
        <v>4.5999999999999996</v>
      </c>
      <c r="CB41" s="1">
        <v>45328</v>
      </c>
      <c r="CC41">
        <v>1.6</v>
      </c>
      <c r="CK41" s="1">
        <v>45454</v>
      </c>
      <c r="CL41">
        <v>2</v>
      </c>
      <c r="CW41" s="1">
        <v>45436</v>
      </c>
      <c r="CX41">
        <v>2.2999999999999998</v>
      </c>
      <c r="DL41" s="1">
        <v>45268</v>
      </c>
      <c r="DM41">
        <v>6</v>
      </c>
      <c r="DO41" s="1">
        <v>45432</v>
      </c>
      <c r="DP41">
        <v>4</v>
      </c>
      <c r="DR41" s="1">
        <v>45250</v>
      </c>
      <c r="DS41">
        <v>1.6</v>
      </c>
      <c r="DU41" s="1">
        <v>45373</v>
      </c>
      <c r="DV41">
        <v>5</v>
      </c>
      <c r="DX41" s="1">
        <v>45414</v>
      </c>
      <c r="DY41">
        <v>0.8</v>
      </c>
      <c r="EA41" s="1">
        <v>45334</v>
      </c>
      <c r="EB41">
        <v>1</v>
      </c>
      <c r="EM41" s="1">
        <v>45351</v>
      </c>
      <c r="EN41">
        <v>6</v>
      </c>
      <c r="EP41" s="1">
        <v>45308</v>
      </c>
      <c r="EQ41">
        <v>4.5999999999999996</v>
      </c>
      <c r="EV41" s="1">
        <v>45400</v>
      </c>
      <c r="EW41">
        <v>12</v>
      </c>
      <c r="EY41" s="1">
        <v>45485</v>
      </c>
      <c r="EZ41">
        <v>1</v>
      </c>
      <c r="FB41" s="1">
        <v>45450</v>
      </c>
      <c r="FC41">
        <v>2</v>
      </c>
      <c r="FK41" s="1">
        <v>45384</v>
      </c>
      <c r="FL41">
        <v>1.5</v>
      </c>
      <c r="FN41" s="1">
        <v>45308</v>
      </c>
      <c r="FO41">
        <v>8.1</v>
      </c>
      <c r="FQ41" s="1">
        <v>45379</v>
      </c>
      <c r="FR41">
        <v>3</v>
      </c>
      <c r="FW41" s="1">
        <v>45351</v>
      </c>
      <c r="FX41">
        <v>6</v>
      </c>
      <c r="FZ41" s="1">
        <v>45254</v>
      </c>
      <c r="GA41">
        <v>3</v>
      </c>
      <c r="GC41" s="1">
        <v>45282</v>
      </c>
      <c r="GD41">
        <v>14.4</v>
      </c>
      <c r="GF41" s="1">
        <v>45488</v>
      </c>
      <c r="GG41">
        <v>3</v>
      </c>
      <c r="GL41" s="1">
        <v>45265</v>
      </c>
      <c r="GM41">
        <v>4.5</v>
      </c>
      <c r="GO41" s="1">
        <v>45252</v>
      </c>
      <c r="GP41">
        <v>3</v>
      </c>
      <c r="GR41" s="1">
        <v>45419</v>
      </c>
      <c r="GS41">
        <v>4</v>
      </c>
      <c r="GU41" s="1">
        <v>45313</v>
      </c>
      <c r="GV41">
        <v>3</v>
      </c>
      <c r="HA41" s="1">
        <v>45370</v>
      </c>
      <c r="HB41">
        <v>3</v>
      </c>
      <c r="HD41" s="1">
        <v>45356</v>
      </c>
      <c r="HE41">
        <v>12</v>
      </c>
      <c r="HG41" s="1">
        <v>45429</v>
      </c>
      <c r="HH41">
        <v>1.6</v>
      </c>
      <c r="HJ41" s="1">
        <v>45224</v>
      </c>
      <c r="HK41">
        <v>0.8</v>
      </c>
      <c r="HP41" s="1">
        <v>45475</v>
      </c>
      <c r="HQ41">
        <v>1.6</v>
      </c>
      <c r="HV41" s="1">
        <v>45429</v>
      </c>
      <c r="HW41">
        <v>1.6</v>
      </c>
      <c r="IN41" s="1">
        <v>45369</v>
      </c>
      <c r="IO41">
        <v>5</v>
      </c>
    </row>
    <row r="42" spans="1:249" x14ac:dyDescent="0.35">
      <c r="A42" s="1">
        <v>45280</v>
      </c>
      <c r="B42">
        <v>4</v>
      </c>
      <c r="E42" s="2">
        <v>45303</v>
      </c>
      <c r="F42">
        <v>2.4</v>
      </c>
      <c r="H42" s="1">
        <v>45230</v>
      </c>
      <c r="I42">
        <v>4.5999999999999996</v>
      </c>
      <c r="K42" s="1">
        <v>45365</v>
      </c>
      <c r="L42">
        <v>2.2999999999999998</v>
      </c>
      <c r="N42" s="1">
        <v>45252</v>
      </c>
      <c r="O42">
        <v>4.5999999999999996</v>
      </c>
      <c r="W42" s="1">
        <v>45419</v>
      </c>
      <c r="X42">
        <v>0.8</v>
      </c>
      <c r="AC42" s="2">
        <v>45303</v>
      </c>
      <c r="AD42">
        <v>3</v>
      </c>
      <c r="AF42" s="1">
        <v>45448</v>
      </c>
      <c r="AG42">
        <v>3</v>
      </c>
      <c r="AL42" s="1">
        <v>45290</v>
      </c>
      <c r="AM42">
        <v>4</v>
      </c>
      <c r="AU42" s="1">
        <v>45265</v>
      </c>
      <c r="AV42">
        <v>7.1</v>
      </c>
      <c r="BG42" s="1">
        <v>45483</v>
      </c>
      <c r="BH42">
        <v>2.4</v>
      </c>
      <c r="BM42" s="1">
        <v>45446</v>
      </c>
      <c r="BN42">
        <v>1.6</v>
      </c>
      <c r="BS42" s="1">
        <v>45425</v>
      </c>
      <c r="BT42">
        <v>4.5999999999999996</v>
      </c>
      <c r="CB42" s="1">
        <v>45329</v>
      </c>
      <c r="CC42">
        <v>1.6</v>
      </c>
      <c r="CK42" s="1">
        <v>45457</v>
      </c>
      <c r="CL42">
        <v>3.6</v>
      </c>
      <c r="CW42" s="1">
        <v>45440</v>
      </c>
      <c r="CX42">
        <v>1.6</v>
      </c>
      <c r="DL42" s="1">
        <v>45272</v>
      </c>
      <c r="DM42">
        <v>15</v>
      </c>
      <c r="DO42" s="1">
        <v>45436</v>
      </c>
      <c r="DP42">
        <v>0.8</v>
      </c>
      <c r="DR42" s="1">
        <v>45254</v>
      </c>
      <c r="DS42">
        <v>2.4</v>
      </c>
      <c r="DU42" s="1">
        <v>45378</v>
      </c>
      <c r="DV42">
        <v>1.6</v>
      </c>
      <c r="DX42" s="1">
        <v>45426</v>
      </c>
      <c r="DY42">
        <v>9</v>
      </c>
      <c r="EA42" s="1">
        <v>45337</v>
      </c>
      <c r="EB42">
        <v>0.9</v>
      </c>
      <c r="EM42" s="1">
        <v>45352</v>
      </c>
      <c r="EN42">
        <v>17</v>
      </c>
      <c r="EP42" s="1">
        <v>45313</v>
      </c>
      <c r="EQ42">
        <v>3</v>
      </c>
      <c r="EV42" s="1">
        <v>45412</v>
      </c>
      <c r="EW42">
        <v>12</v>
      </c>
      <c r="EY42" s="1">
        <v>45488</v>
      </c>
      <c r="EZ42">
        <v>2</v>
      </c>
      <c r="FB42" s="1">
        <v>45451</v>
      </c>
      <c r="FC42">
        <v>2</v>
      </c>
      <c r="FK42" s="1">
        <v>45385</v>
      </c>
      <c r="FL42">
        <v>3</v>
      </c>
      <c r="FN42" s="1">
        <v>45314</v>
      </c>
      <c r="FO42">
        <v>3</v>
      </c>
      <c r="FQ42" s="1">
        <v>45386</v>
      </c>
      <c r="FR42">
        <v>5</v>
      </c>
      <c r="FW42" s="1">
        <v>45352</v>
      </c>
      <c r="FX42">
        <v>17</v>
      </c>
      <c r="FZ42" s="1">
        <v>45260</v>
      </c>
      <c r="GA42">
        <v>1.6</v>
      </c>
      <c r="GC42" s="1">
        <v>45294</v>
      </c>
      <c r="GD42">
        <v>4.5999999999999996</v>
      </c>
      <c r="GF42" s="1">
        <v>45490</v>
      </c>
      <c r="GG42">
        <v>6</v>
      </c>
      <c r="GL42" s="1">
        <v>45279</v>
      </c>
      <c r="GM42">
        <v>1.6</v>
      </c>
      <c r="GO42" s="1">
        <v>45254</v>
      </c>
      <c r="GP42">
        <v>15</v>
      </c>
      <c r="GR42" s="1">
        <v>45426</v>
      </c>
      <c r="GS42">
        <v>4.5999999999999996</v>
      </c>
      <c r="GU42" s="1">
        <v>45314</v>
      </c>
      <c r="GV42">
        <v>3</v>
      </c>
      <c r="HA42" s="1">
        <v>45372</v>
      </c>
      <c r="HB42">
        <v>1.6</v>
      </c>
      <c r="HD42" s="1">
        <v>45367</v>
      </c>
      <c r="HE42">
        <v>3</v>
      </c>
      <c r="HG42" s="1">
        <v>45432</v>
      </c>
      <c r="HH42">
        <v>5</v>
      </c>
      <c r="HJ42" s="1">
        <v>45225</v>
      </c>
      <c r="HK42">
        <v>4.8</v>
      </c>
      <c r="HP42" s="1">
        <v>45482</v>
      </c>
      <c r="HQ42">
        <v>1.6</v>
      </c>
      <c r="HV42" s="1">
        <v>45432</v>
      </c>
      <c r="HW42">
        <v>5</v>
      </c>
      <c r="IN42" s="1">
        <v>45377</v>
      </c>
      <c r="IO42">
        <v>1</v>
      </c>
    </row>
    <row r="43" spans="1:249" x14ac:dyDescent="0.35">
      <c r="A43" s="1">
        <v>45282</v>
      </c>
      <c r="B43">
        <v>3</v>
      </c>
      <c r="E43" s="2">
        <v>45308</v>
      </c>
      <c r="F43">
        <v>2.2999999999999998</v>
      </c>
      <c r="H43" s="1">
        <v>45236</v>
      </c>
      <c r="I43">
        <v>4.8</v>
      </c>
      <c r="K43" s="1">
        <v>45371</v>
      </c>
      <c r="L43">
        <v>3</v>
      </c>
      <c r="N43" s="1">
        <v>45254</v>
      </c>
      <c r="O43">
        <v>1.6</v>
      </c>
      <c r="W43" s="1">
        <v>45428</v>
      </c>
      <c r="X43">
        <v>1.6</v>
      </c>
      <c r="AC43" s="2">
        <v>45306</v>
      </c>
      <c r="AD43">
        <v>1.6</v>
      </c>
      <c r="AF43" s="1">
        <v>45450</v>
      </c>
      <c r="AG43">
        <v>2</v>
      </c>
      <c r="AL43" s="1">
        <v>45294</v>
      </c>
      <c r="AM43">
        <v>4.5999999999999996</v>
      </c>
      <c r="AU43" s="1">
        <v>45279</v>
      </c>
      <c r="AV43">
        <v>7.4</v>
      </c>
      <c r="BG43" s="1">
        <v>45491</v>
      </c>
      <c r="BH43">
        <v>1.6</v>
      </c>
      <c r="BM43" s="1">
        <v>45455</v>
      </c>
      <c r="BN43">
        <v>6.6</v>
      </c>
      <c r="BS43" s="1">
        <v>45427</v>
      </c>
      <c r="BT43">
        <v>3</v>
      </c>
      <c r="CB43" s="1">
        <v>45343</v>
      </c>
      <c r="CC43">
        <v>1.6</v>
      </c>
      <c r="CK43" s="1">
        <v>45463</v>
      </c>
      <c r="CL43">
        <v>5</v>
      </c>
      <c r="CW43" s="1">
        <v>45441</v>
      </c>
      <c r="CX43">
        <v>2.6</v>
      </c>
      <c r="DL43" s="1">
        <v>45278</v>
      </c>
      <c r="DM43">
        <v>7.6</v>
      </c>
      <c r="DO43" s="1">
        <v>45441</v>
      </c>
      <c r="DP43">
        <v>1.6</v>
      </c>
      <c r="DR43" s="1">
        <v>45260</v>
      </c>
      <c r="DS43">
        <v>1.6</v>
      </c>
      <c r="DU43" s="1">
        <v>45383</v>
      </c>
      <c r="DV43">
        <v>0.8</v>
      </c>
      <c r="DX43" s="1">
        <v>45428</v>
      </c>
      <c r="DY43">
        <v>1.6</v>
      </c>
      <c r="EA43" s="1">
        <v>45341</v>
      </c>
      <c r="EB43">
        <v>0.5</v>
      </c>
      <c r="EM43" s="1">
        <v>45356</v>
      </c>
      <c r="EN43">
        <v>12</v>
      </c>
      <c r="EP43" s="1">
        <v>45315</v>
      </c>
      <c r="EQ43">
        <v>3</v>
      </c>
      <c r="EV43" s="1">
        <v>45420</v>
      </c>
      <c r="EW43">
        <v>6</v>
      </c>
      <c r="EY43" s="1">
        <v>45499</v>
      </c>
      <c r="EZ43">
        <v>2</v>
      </c>
      <c r="FB43" s="1">
        <v>45455</v>
      </c>
      <c r="FC43">
        <v>7</v>
      </c>
      <c r="FK43" s="1">
        <v>45399</v>
      </c>
      <c r="FL43">
        <v>3</v>
      </c>
      <c r="FN43" s="1">
        <v>45316</v>
      </c>
      <c r="FO43">
        <v>3</v>
      </c>
      <c r="FQ43" s="1">
        <v>45399</v>
      </c>
      <c r="FR43">
        <v>3</v>
      </c>
      <c r="FW43" s="1">
        <v>45356</v>
      </c>
      <c r="FX43">
        <v>12</v>
      </c>
      <c r="FZ43" s="1">
        <v>45264</v>
      </c>
      <c r="GA43">
        <v>1.6</v>
      </c>
      <c r="GC43" s="1">
        <v>45299</v>
      </c>
      <c r="GD43">
        <v>6</v>
      </c>
      <c r="GG43">
        <f>SUM(GG2:GG42)</f>
        <v>142.1</v>
      </c>
      <c r="GL43" s="1">
        <v>45287</v>
      </c>
      <c r="GM43">
        <v>4.5</v>
      </c>
      <c r="GO43" s="1">
        <v>45259</v>
      </c>
      <c r="GP43">
        <v>9</v>
      </c>
      <c r="GR43" s="1">
        <v>45433</v>
      </c>
      <c r="GS43">
        <v>3.2</v>
      </c>
      <c r="GU43" s="1">
        <v>45322</v>
      </c>
      <c r="GV43">
        <v>3</v>
      </c>
      <c r="HA43" s="1">
        <v>45378</v>
      </c>
      <c r="HB43">
        <v>6</v>
      </c>
      <c r="HD43" s="1">
        <v>45370</v>
      </c>
      <c r="HE43">
        <v>12</v>
      </c>
      <c r="HG43" s="1">
        <v>45433</v>
      </c>
      <c r="HH43">
        <v>6</v>
      </c>
      <c r="HJ43" s="1">
        <v>45230</v>
      </c>
      <c r="HK43">
        <v>0.8</v>
      </c>
      <c r="HP43" s="1">
        <v>45496</v>
      </c>
      <c r="HQ43">
        <v>1.6</v>
      </c>
      <c r="HV43" s="1">
        <v>45433</v>
      </c>
      <c r="HW43">
        <v>6</v>
      </c>
      <c r="IN43" s="1">
        <v>45385</v>
      </c>
      <c r="IO43">
        <v>6</v>
      </c>
    </row>
    <row r="44" spans="1:249" x14ac:dyDescent="0.35">
      <c r="A44" s="1">
        <v>45288</v>
      </c>
      <c r="B44">
        <v>1.6</v>
      </c>
      <c r="E44" s="2">
        <v>45314</v>
      </c>
      <c r="F44">
        <v>2.4</v>
      </c>
      <c r="H44" s="1">
        <v>45243</v>
      </c>
      <c r="I44">
        <v>7</v>
      </c>
      <c r="K44" s="1">
        <v>45376</v>
      </c>
      <c r="L44">
        <v>4.5999999999999996</v>
      </c>
      <c r="N44" s="1">
        <v>45258</v>
      </c>
      <c r="O44">
        <v>4</v>
      </c>
      <c r="W44" s="1">
        <v>45436</v>
      </c>
      <c r="X44">
        <v>1.6</v>
      </c>
      <c r="AC44" s="2">
        <v>45313</v>
      </c>
      <c r="AD44">
        <v>3</v>
      </c>
      <c r="AF44" s="1">
        <v>45453</v>
      </c>
      <c r="AG44">
        <v>1.6</v>
      </c>
      <c r="AL44" s="1">
        <v>45296</v>
      </c>
      <c r="AM44">
        <v>1</v>
      </c>
      <c r="AU44" s="1">
        <v>45287</v>
      </c>
      <c r="AV44">
        <v>5.2</v>
      </c>
      <c r="BG44" s="1">
        <v>45495</v>
      </c>
      <c r="BH44">
        <v>1.6</v>
      </c>
      <c r="BM44" s="1">
        <v>45468</v>
      </c>
      <c r="BN44">
        <v>4.8</v>
      </c>
      <c r="BS44" s="1">
        <v>45428</v>
      </c>
      <c r="BT44">
        <v>4.5999999999999996</v>
      </c>
      <c r="CB44" s="1">
        <v>45345</v>
      </c>
      <c r="CC44">
        <v>1.2</v>
      </c>
      <c r="CK44" s="1">
        <v>45467</v>
      </c>
      <c r="CL44">
        <v>2.4</v>
      </c>
      <c r="CW44" s="1">
        <v>45447</v>
      </c>
      <c r="CX44">
        <v>1.6</v>
      </c>
      <c r="DL44" s="1">
        <v>45288</v>
      </c>
      <c r="DM44">
        <v>7.6</v>
      </c>
      <c r="DO44" s="1">
        <v>45449</v>
      </c>
      <c r="DP44">
        <v>6.2</v>
      </c>
      <c r="DR44" s="1">
        <v>45264</v>
      </c>
      <c r="DS44">
        <v>1.6</v>
      </c>
      <c r="DU44" s="1">
        <v>45384</v>
      </c>
      <c r="DV44">
        <v>4.5</v>
      </c>
      <c r="DX44" s="1">
        <v>45432</v>
      </c>
      <c r="DY44">
        <v>4.5999999999999996</v>
      </c>
      <c r="EA44" s="1">
        <v>45342</v>
      </c>
      <c r="EB44">
        <v>1.5</v>
      </c>
      <c r="EM44" s="1">
        <v>45367</v>
      </c>
      <c r="EN44">
        <v>10</v>
      </c>
      <c r="EP44" s="1">
        <v>45322</v>
      </c>
      <c r="EQ44">
        <v>3</v>
      </c>
      <c r="EV44" s="1">
        <v>45427</v>
      </c>
      <c r="EW44">
        <v>12</v>
      </c>
      <c r="EZ44">
        <f>SUM(EZ2:EZ43)</f>
        <v>77</v>
      </c>
      <c r="FB44" s="1">
        <v>45457</v>
      </c>
      <c r="FC44">
        <v>4.5</v>
      </c>
      <c r="FK44" s="1">
        <v>45411</v>
      </c>
      <c r="FL44">
        <v>6</v>
      </c>
      <c r="FN44" s="1">
        <v>45323</v>
      </c>
      <c r="FO44">
        <v>5</v>
      </c>
      <c r="FQ44" s="1">
        <v>45401</v>
      </c>
      <c r="FR44">
        <v>3</v>
      </c>
      <c r="FW44" s="1">
        <v>45367</v>
      </c>
      <c r="FX44">
        <v>5</v>
      </c>
      <c r="FZ44" s="1">
        <v>45265</v>
      </c>
      <c r="GA44">
        <v>10</v>
      </c>
      <c r="GC44" s="1">
        <v>45301</v>
      </c>
      <c r="GD44">
        <v>10</v>
      </c>
      <c r="GL44" s="1">
        <v>45289</v>
      </c>
      <c r="GM44">
        <v>4.5999999999999996</v>
      </c>
      <c r="GO44" s="1">
        <v>45260</v>
      </c>
      <c r="GP44">
        <v>3</v>
      </c>
      <c r="GR44" s="1">
        <v>45441</v>
      </c>
      <c r="GS44">
        <v>4</v>
      </c>
      <c r="GU44" s="1">
        <v>45323</v>
      </c>
      <c r="GV44">
        <v>3</v>
      </c>
      <c r="HA44" s="1">
        <v>45386</v>
      </c>
      <c r="HB44">
        <v>7.5</v>
      </c>
      <c r="HD44" s="1">
        <v>45374</v>
      </c>
      <c r="HE44">
        <v>4</v>
      </c>
      <c r="HG44" s="1">
        <v>45434</v>
      </c>
      <c r="HH44">
        <v>5</v>
      </c>
      <c r="HJ44" s="1">
        <v>45232</v>
      </c>
      <c r="HK44">
        <v>0.8</v>
      </c>
      <c r="HQ44">
        <f>SUM(HQ2:HQ43)</f>
        <v>74.2</v>
      </c>
      <c r="HV44" s="1">
        <v>45450</v>
      </c>
      <c r="HW44">
        <v>3</v>
      </c>
      <c r="IN44" s="1">
        <v>45405</v>
      </c>
      <c r="IO44">
        <v>2</v>
      </c>
    </row>
    <row r="45" spans="1:249" x14ac:dyDescent="0.35">
      <c r="A45" s="1">
        <v>45289</v>
      </c>
      <c r="B45">
        <v>1.6</v>
      </c>
      <c r="E45" s="2">
        <v>45322</v>
      </c>
      <c r="F45">
        <v>2.4</v>
      </c>
      <c r="H45" s="1">
        <v>45244</v>
      </c>
      <c r="I45">
        <v>4.5999999999999996</v>
      </c>
      <c r="K45" s="1">
        <v>45383</v>
      </c>
      <c r="L45">
        <v>1.5</v>
      </c>
      <c r="N45" s="1">
        <v>45260</v>
      </c>
      <c r="O45">
        <v>4.5999999999999996</v>
      </c>
      <c r="W45" s="1">
        <v>45410</v>
      </c>
      <c r="X45">
        <v>1.6</v>
      </c>
      <c r="AC45" s="2">
        <v>45315</v>
      </c>
      <c r="AD45">
        <v>4.5999999999999996</v>
      </c>
      <c r="AF45" s="1">
        <v>45455</v>
      </c>
      <c r="AG45">
        <v>3</v>
      </c>
      <c r="AL45" s="1">
        <v>45297</v>
      </c>
      <c r="AM45">
        <v>4.5999999999999996</v>
      </c>
      <c r="AU45" s="1">
        <v>45289</v>
      </c>
      <c r="AV45">
        <v>4</v>
      </c>
      <c r="BH45">
        <f>SUM(BH2:BH44)</f>
        <v>101.6</v>
      </c>
      <c r="BM45" s="1">
        <v>45470</v>
      </c>
      <c r="BN45">
        <v>1.6</v>
      </c>
      <c r="BS45" s="1">
        <v>45434</v>
      </c>
      <c r="BT45">
        <v>13</v>
      </c>
      <c r="CB45" s="1">
        <v>45350</v>
      </c>
      <c r="CC45">
        <v>1.6</v>
      </c>
      <c r="CK45" s="1">
        <v>45468</v>
      </c>
      <c r="CL45">
        <v>1.6</v>
      </c>
      <c r="CW45" s="1">
        <v>45449</v>
      </c>
      <c r="CX45">
        <v>4.2</v>
      </c>
      <c r="DL45" s="1">
        <v>45294</v>
      </c>
      <c r="DM45">
        <v>20</v>
      </c>
      <c r="DO45" s="1">
        <v>45455</v>
      </c>
      <c r="DP45">
        <v>3</v>
      </c>
      <c r="DR45" s="1">
        <v>45265</v>
      </c>
      <c r="DS45">
        <v>7.9</v>
      </c>
      <c r="DU45" s="1">
        <v>45386</v>
      </c>
      <c r="DV45">
        <v>4.5999999999999996</v>
      </c>
      <c r="DX45" s="1">
        <v>45433</v>
      </c>
      <c r="DY45">
        <v>18</v>
      </c>
      <c r="EA45" s="1">
        <v>45343</v>
      </c>
      <c r="EB45">
        <v>4</v>
      </c>
      <c r="EM45" s="1">
        <v>45370</v>
      </c>
      <c r="EN45">
        <v>12</v>
      </c>
      <c r="EP45" s="1">
        <v>45325</v>
      </c>
      <c r="EQ45">
        <v>3.5</v>
      </c>
      <c r="EV45" s="1">
        <v>45432</v>
      </c>
      <c r="EW45">
        <v>9</v>
      </c>
      <c r="FB45" s="1">
        <v>45467</v>
      </c>
      <c r="FC45">
        <v>3</v>
      </c>
      <c r="FK45" s="1">
        <v>45418</v>
      </c>
      <c r="FL45">
        <v>3</v>
      </c>
      <c r="FN45" s="1">
        <v>45324</v>
      </c>
      <c r="FO45">
        <v>3</v>
      </c>
      <c r="FQ45" s="1">
        <v>45407</v>
      </c>
      <c r="FR45">
        <v>11</v>
      </c>
      <c r="FW45" s="1">
        <v>45370</v>
      </c>
      <c r="FX45">
        <v>12</v>
      </c>
      <c r="FZ45" s="1">
        <v>45267</v>
      </c>
      <c r="GA45">
        <v>3</v>
      </c>
      <c r="GC45" s="1">
        <v>45302</v>
      </c>
      <c r="GD45">
        <v>8</v>
      </c>
      <c r="GL45" s="1">
        <v>45294</v>
      </c>
      <c r="GM45">
        <v>3</v>
      </c>
      <c r="GO45" s="1">
        <v>45265</v>
      </c>
      <c r="GP45">
        <v>9</v>
      </c>
      <c r="GR45" s="1">
        <v>45444</v>
      </c>
      <c r="GS45">
        <v>3</v>
      </c>
      <c r="GU45" s="1">
        <v>45324</v>
      </c>
      <c r="GV45">
        <v>3</v>
      </c>
      <c r="HA45" s="1">
        <v>45400</v>
      </c>
      <c r="HB45">
        <v>6</v>
      </c>
      <c r="HD45" s="1">
        <v>45378</v>
      </c>
      <c r="HE45">
        <v>24</v>
      </c>
      <c r="HG45" s="1">
        <v>45435</v>
      </c>
      <c r="HH45">
        <v>1.6</v>
      </c>
      <c r="HJ45" s="1">
        <v>45236</v>
      </c>
      <c r="HK45">
        <v>1.6</v>
      </c>
      <c r="HV45" s="1">
        <v>45454</v>
      </c>
      <c r="HW45">
        <v>6</v>
      </c>
      <c r="IN45" s="1">
        <v>45406</v>
      </c>
      <c r="IO45">
        <v>5.6</v>
      </c>
    </row>
    <row r="46" spans="1:249" x14ac:dyDescent="0.35">
      <c r="A46" s="1">
        <v>45290</v>
      </c>
      <c r="B46">
        <v>5.5</v>
      </c>
      <c r="E46" s="2">
        <v>45323</v>
      </c>
      <c r="F46">
        <v>4.5999999999999996</v>
      </c>
      <c r="H46" s="1">
        <v>45246</v>
      </c>
      <c r="I46">
        <v>19.2</v>
      </c>
      <c r="K46" s="1">
        <v>45384</v>
      </c>
      <c r="L46">
        <v>4.5999999999999996</v>
      </c>
      <c r="N46" s="1">
        <v>45264</v>
      </c>
      <c r="O46">
        <v>2.4</v>
      </c>
      <c r="W46" s="1">
        <v>45411</v>
      </c>
      <c r="X46">
        <v>3.2</v>
      </c>
      <c r="AC46" s="2">
        <v>45321</v>
      </c>
      <c r="AD46">
        <v>1.6</v>
      </c>
      <c r="AF46" s="1">
        <v>45457</v>
      </c>
      <c r="AG46">
        <v>2.4</v>
      </c>
      <c r="AL46" s="1">
        <v>45300</v>
      </c>
      <c r="AM46">
        <v>1.6</v>
      </c>
      <c r="AU46" s="1">
        <v>45294</v>
      </c>
      <c r="AV46">
        <v>2.4</v>
      </c>
      <c r="BM46" s="1">
        <v>45471</v>
      </c>
      <c r="BN46">
        <v>18</v>
      </c>
      <c r="BS46" s="1">
        <v>45440</v>
      </c>
      <c r="BT46">
        <v>4.5999999999999996</v>
      </c>
      <c r="CB46" s="1">
        <v>45357</v>
      </c>
      <c r="CC46">
        <v>1.6</v>
      </c>
      <c r="CK46" s="1">
        <v>45469</v>
      </c>
      <c r="CL46">
        <v>2.4</v>
      </c>
      <c r="CW46" s="1">
        <v>45453</v>
      </c>
      <c r="CX46">
        <v>1.6</v>
      </c>
      <c r="DL46" s="1">
        <v>45300</v>
      </c>
      <c r="DM46">
        <v>7.6</v>
      </c>
      <c r="DO46" s="1">
        <v>45457</v>
      </c>
      <c r="DP46">
        <v>5.4</v>
      </c>
      <c r="DR46" s="1">
        <v>45278</v>
      </c>
      <c r="DS46">
        <v>1.6</v>
      </c>
      <c r="DU46" s="1">
        <v>45405</v>
      </c>
      <c r="DV46">
        <v>4.5999999999999996</v>
      </c>
      <c r="DX46" s="1">
        <v>45434</v>
      </c>
      <c r="DY46">
        <v>5</v>
      </c>
      <c r="EA46" s="1">
        <v>45344</v>
      </c>
      <c r="EB46">
        <v>0.9</v>
      </c>
      <c r="EM46" s="1">
        <v>45374</v>
      </c>
      <c r="EN46">
        <v>2</v>
      </c>
      <c r="EP46" s="1">
        <v>45338</v>
      </c>
      <c r="EQ46">
        <v>1.5</v>
      </c>
      <c r="EV46" s="1">
        <v>45436</v>
      </c>
      <c r="EW46">
        <v>6</v>
      </c>
      <c r="FB46" s="1">
        <v>45469</v>
      </c>
      <c r="FC46">
        <v>3</v>
      </c>
      <c r="FK46" s="1">
        <v>45419</v>
      </c>
      <c r="FL46">
        <v>3</v>
      </c>
      <c r="FN46" s="1">
        <v>45325</v>
      </c>
      <c r="FO46">
        <v>5</v>
      </c>
      <c r="FQ46" s="1">
        <v>45411</v>
      </c>
      <c r="FR46">
        <v>5</v>
      </c>
      <c r="FW46" s="1">
        <v>45378</v>
      </c>
      <c r="FX46">
        <v>24</v>
      </c>
      <c r="FZ46" s="1">
        <v>45278</v>
      </c>
      <c r="GA46">
        <v>1.6</v>
      </c>
      <c r="GC46" s="1">
        <v>45306</v>
      </c>
      <c r="GD46">
        <v>9.6</v>
      </c>
      <c r="GL46" s="1">
        <v>45297</v>
      </c>
      <c r="GM46">
        <v>2</v>
      </c>
      <c r="GO46" s="1">
        <v>45268</v>
      </c>
      <c r="GP46">
        <v>6</v>
      </c>
      <c r="GR46" s="1">
        <v>45453</v>
      </c>
      <c r="GS46">
        <v>1.6</v>
      </c>
      <c r="GU46" s="1">
        <v>45329</v>
      </c>
      <c r="GV46">
        <v>3</v>
      </c>
      <c r="HA46" s="1">
        <v>45412</v>
      </c>
      <c r="HB46">
        <v>6</v>
      </c>
      <c r="HD46" s="1">
        <v>45383</v>
      </c>
      <c r="HE46">
        <v>12</v>
      </c>
      <c r="HG46" s="2">
        <v>45453</v>
      </c>
      <c r="HH46">
        <v>3</v>
      </c>
      <c r="HJ46" s="1">
        <v>45237</v>
      </c>
      <c r="HK46">
        <v>0.8</v>
      </c>
      <c r="HV46" s="1">
        <v>45456</v>
      </c>
      <c r="HW46">
        <v>4.5</v>
      </c>
      <c r="IN46" s="1">
        <v>45419</v>
      </c>
      <c r="IO46">
        <v>4</v>
      </c>
    </row>
    <row r="47" spans="1:249" x14ac:dyDescent="0.35">
      <c r="A47" s="1">
        <v>45296</v>
      </c>
      <c r="B47">
        <v>2</v>
      </c>
      <c r="E47" s="2">
        <v>45324</v>
      </c>
      <c r="F47">
        <v>2.4</v>
      </c>
      <c r="H47" s="1">
        <v>45252</v>
      </c>
      <c r="I47">
        <v>14.6</v>
      </c>
      <c r="K47" s="1">
        <v>45385</v>
      </c>
      <c r="L47">
        <v>5</v>
      </c>
      <c r="N47" s="1">
        <v>45265</v>
      </c>
      <c r="O47">
        <v>1.6</v>
      </c>
      <c r="W47" s="1">
        <v>45447</v>
      </c>
      <c r="X47">
        <v>1.6</v>
      </c>
      <c r="AC47" s="2">
        <v>45322</v>
      </c>
      <c r="AD47">
        <v>1.6</v>
      </c>
      <c r="AF47" s="1">
        <v>45463</v>
      </c>
      <c r="AG47">
        <v>3</v>
      </c>
      <c r="AL47" s="1">
        <v>45302</v>
      </c>
      <c r="AM47">
        <v>3</v>
      </c>
      <c r="AU47" s="1">
        <v>45296</v>
      </c>
      <c r="AV47">
        <v>4</v>
      </c>
      <c r="BM47" s="1">
        <v>45481</v>
      </c>
      <c r="BN47">
        <v>14</v>
      </c>
      <c r="BS47" s="1">
        <v>45446</v>
      </c>
      <c r="BT47">
        <v>4.5999999999999996</v>
      </c>
      <c r="CB47" s="1">
        <v>45360</v>
      </c>
      <c r="CC47">
        <v>1.2</v>
      </c>
      <c r="CK47" s="1">
        <v>45470</v>
      </c>
      <c r="CL47">
        <v>0.8</v>
      </c>
      <c r="CW47" s="1">
        <v>45456</v>
      </c>
      <c r="CX47">
        <v>4.5999999999999996</v>
      </c>
      <c r="DL47" s="1">
        <v>45302</v>
      </c>
      <c r="DM47">
        <v>11</v>
      </c>
      <c r="DO47" s="1">
        <v>45463</v>
      </c>
      <c r="DP47">
        <v>4.5999999999999996</v>
      </c>
      <c r="DR47" s="1">
        <v>45279</v>
      </c>
      <c r="DS47">
        <v>2.4</v>
      </c>
      <c r="DU47" s="1">
        <v>45407</v>
      </c>
      <c r="DV47">
        <v>2.4</v>
      </c>
      <c r="DX47" s="1">
        <v>45441</v>
      </c>
      <c r="DY47">
        <v>1.6</v>
      </c>
      <c r="EA47" s="1">
        <v>45349</v>
      </c>
      <c r="EB47">
        <v>0.8</v>
      </c>
      <c r="EM47" s="1">
        <v>45378</v>
      </c>
      <c r="EN47">
        <v>24</v>
      </c>
      <c r="EP47" s="1">
        <v>45341</v>
      </c>
      <c r="EQ47">
        <v>3</v>
      </c>
      <c r="EV47" s="1">
        <v>45440</v>
      </c>
      <c r="EW47">
        <v>12</v>
      </c>
      <c r="FB47" s="1">
        <v>45471</v>
      </c>
      <c r="FC47">
        <v>4.5999999999999996</v>
      </c>
      <c r="FK47" s="1">
        <v>45428</v>
      </c>
      <c r="FL47">
        <v>3</v>
      </c>
      <c r="FN47" s="1">
        <v>45329</v>
      </c>
      <c r="FO47">
        <v>3</v>
      </c>
      <c r="FQ47" s="1">
        <v>45418</v>
      </c>
      <c r="FR47">
        <v>3</v>
      </c>
      <c r="FW47" s="1">
        <v>45379</v>
      </c>
      <c r="FX47">
        <v>5</v>
      </c>
      <c r="FZ47" s="1">
        <v>45279</v>
      </c>
      <c r="GA47">
        <v>6.1</v>
      </c>
      <c r="GC47" s="1">
        <v>45314</v>
      </c>
      <c r="GD47">
        <v>3</v>
      </c>
      <c r="GL47" s="1">
        <v>45299</v>
      </c>
      <c r="GM47">
        <v>1.6</v>
      </c>
      <c r="GO47" s="1">
        <v>45272</v>
      </c>
      <c r="GP47">
        <v>9</v>
      </c>
      <c r="GR47" s="1">
        <v>45454</v>
      </c>
      <c r="GS47">
        <v>2</v>
      </c>
      <c r="GU47" s="1">
        <v>45334</v>
      </c>
      <c r="GV47">
        <v>3</v>
      </c>
      <c r="HA47" s="1">
        <v>45419</v>
      </c>
      <c r="HB47">
        <v>1.2</v>
      </c>
      <c r="HD47" s="1">
        <v>45386</v>
      </c>
      <c r="HE47">
        <v>23</v>
      </c>
      <c r="HG47" s="1">
        <v>45457</v>
      </c>
      <c r="HH47">
        <v>4.5</v>
      </c>
      <c r="HJ47" s="1">
        <v>45240</v>
      </c>
      <c r="HK47">
        <v>0.8</v>
      </c>
      <c r="HV47" s="1">
        <v>45462</v>
      </c>
      <c r="HW47">
        <v>8</v>
      </c>
      <c r="IN47" s="1">
        <v>45425</v>
      </c>
      <c r="IO47">
        <v>2</v>
      </c>
    </row>
    <row r="48" spans="1:249" x14ac:dyDescent="0.35">
      <c r="A48" s="1">
        <v>45299</v>
      </c>
      <c r="B48">
        <v>1.6</v>
      </c>
      <c r="E48" s="2">
        <v>45329</v>
      </c>
      <c r="F48">
        <v>2.4</v>
      </c>
      <c r="H48" s="1">
        <v>45253</v>
      </c>
      <c r="I48">
        <v>14.8</v>
      </c>
      <c r="K48" s="1">
        <v>45401</v>
      </c>
      <c r="L48">
        <v>9.1999999999999993</v>
      </c>
      <c r="N48" s="1">
        <v>45279</v>
      </c>
      <c r="O48">
        <v>4.5999999999999996</v>
      </c>
      <c r="W48" s="1">
        <v>45449</v>
      </c>
      <c r="X48">
        <v>3</v>
      </c>
      <c r="AC48" s="2">
        <v>45324</v>
      </c>
      <c r="AD48">
        <v>3</v>
      </c>
      <c r="AF48" s="1">
        <v>45467</v>
      </c>
      <c r="AG48">
        <v>1.6</v>
      </c>
      <c r="AL48" s="1">
        <v>45303</v>
      </c>
      <c r="AM48">
        <v>1.6</v>
      </c>
      <c r="AU48" s="1">
        <v>45299</v>
      </c>
      <c r="AV48">
        <v>4</v>
      </c>
      <c r="BM48" s="1">
        <v>45491</v>
      </c>
      <c r="BN48">
        <v>24.6</v>
      </c>
      <c r="BS48" s="1">
        <v>45447</v>
      </c>
      <c r="BT48">
        <v>4.5999999999999996</v>
      </c>
      <c r="CB48" s="1">
        <v>45371</v>
      </c>
      <c r="CC48">
        <v>7.4</v>
      </c>
      <c r="CK48" s="1">
        <v>45474</v>
      </c>
      <c r="CL48">
        <v>4</v>
      </c>
      <c r="CW48" s="1">
        <v>45457</v>
      </c>
      <c r="CX48">
        <v>6.9</v>
      </c>
      <c r="DL48" s="1">
        <v>45303</v>
      </c>
      <c r="DM48">
        <v>1.6</v>
      </c>
      <c r="DO48" s="1">
        <v>45467</v>
      </c>
      <c r="DP48">
        <v>1.6</v>
      </c>
      <c r="DR48" s="1">
        <v>45280</v>
      </c>
      <c r="DS48">
        <v>5</v>
      </c>
      <c r="DU48" s="1">
        <v>45414</v>
      </c>
      <c r="DV48">
        <v>2.2999999999999998</v>
      </c>
      <c r="DX48" s="1">
        <v>45448</v>
      </c>
      <c r="DY48">
        <v>1.6</v>
      </c>
      <c r="EA48" s="1">
        <v>45356</v>
      </c>
      <c r="EB48">
        <v>1</v>
      </c>
      <c r="EM48" s="1">
        <v>45379</v>
      </c>
      <c r="EN48">
        <v>5</v>
      </c>
      <c r="EP48" s="1">
        <v>45342</v>
      </c>
      <c r="EQ48">
        <v>7.6</v>
      </c>
      <c r="EV48" s="1">
        <v>45446</v>
      </c>
      <c r="EW48">
        <v>12</v>
      </c>
      <c r="FB48" s="1">
        <v>45474</v>
      </c>
      <c r="FC48">
        <v>4</v>
      </c>
      <c r="FK48" s="1">
        <v>45429</v>
      </c>
      <c r="FL48">
        <v>3</v>
      </c>
      <c r="FN48" s="1">
        <v>45338</v>
      </c>
      <c r="FO48">
        <v>0.8</v>
      </c>
      <c r="FQ48" s="1">
        <v>45426</v>
      </c>
      <c r="FR48">
        <v>3</v>
      </c>
      <c r="FW48" s="1">
        <v>45383</v>
      </c>
      <c r="FX48">
        <v>12</v>
      </c>
      <c r="FZ48" s="1">
        <v>45280</v>
      </c>
      <c r="GA48">
        <v>7.5</v>
      </c>
      <c r="GC48" s="1">
        <v>45321</v>
      </c>
      <c r="GD48">
        <v>4.5999999999999996</v>
      </c>
      <c r="GL48" s="1">
        <v>45302</v>
      </c>
      <c r="GM48">
        <v>5.5</v>
      </c>
      <c r="GO48" s="1">
        <v>45278</v>
      </c>
      <c r="GP48">
        <v>6</v>
      </c>
      <c r="GR48" s="1">
        <v>45457</v>
      </c>
      <c r="GS48">
        <v>2.4</v>
      </c>
      <c r="GU48" s="1">
        <v>45338</v>
      </c>
      <c r="GV48">
        <v>3</v>
      </c>
      <c r="HA48" s="1">
        <v>45420</v>
      </c>
      <c r="HB48">
        <v>3</v>
      </c>
      <c r="HD48" s="1">
        <v>45400</v>
      </c>
      <c r="HE48">
        <v>29</v>
      </c>
      <c r="HG48" s="1">
        <v>45467</v>
      </c>
      <c r="HH48">
        <v>3</v>
      </c>
      <c r="HJ48" s="1">
        <v>45243</v>
      </c>
      <c r="HK48">
        <v>0.8</v>
      </c>
      <c r="HV48" s="1">
        <v>45468</v>
      </c>
      <c r="HW48">
        <v>1.6</v>
      </c>
      <c r="IN48" s="1">
        <v>45429</v>
      </c>
      <c r="IO48">
        <v>2</v>
      </c>
    </row>
    <row r="49" spans="1:249" x14ac:dyDescent="0.35">
      <c r="A49" s="1">
        <v>45300</v>
      </c>
      <c r="B49">
        <v>1.6</v>
      </c>
      <c r="E49" s="2">
        <v>45334</v>
      </c>
      <c r="F49">
        <v>2.4</v>
      </c>
      <c r="H49" s="1">
        <v>45258</v>
      </c>
      <c r="I49">
        <v>2.4</v>
      </c>
      <c r="K49" s="1">
        <v>45406</v>
      </c>
      <c r="L49">
        <v>3</v>
      </c>
      <c r="N49" s="1">
        <v>45287</v>
      </c>
      <c r="O49">
        <v>10.199999999999999</v>
      </c>
      <c r="W49" s="1">
        <v>45453</v>
      </c>
      <c r="X49">
        <v>1.6</v>
      </c>
      <c r="AC49" s="2">
        <v>45325</v>
      </c>
      <c r="AD49">
        <v>4</v>
      </c>
      <c r="AF49" s="1">
        <v>45470</v>
      </c>
      <c r="AG49">
        <v>1.6</v>
      </c>
      <c r="AL49" s="1">
        <v>45306</v>
      </c>
      <c r="AM49">
        <v>4.5999999999999996</v>
      </c>
      <c r="AU49" s="1">
        <v>45306</v>
      </c>
      <c r="AV49">
        <v>9.8000000000000007</v>
      </c>
      <c r="BM49" s="1">
        <v>45495</v>
      </c>
      <c r="BN49">
        <v>1.6</v>
      </c>
      <c r="BS49" s="1">
        <v>45449</v>
      </c>
      <c r="BT49">
        <v>4.5999999999999996</v>
      </c>
      <c r="CB49" s="1">
        <v>45378</v>
      </c>
      <c r="CC49">
        <v>2.4</v>
      </c>
      <c r="CK49" s="1">
        <v>45475</v>
      </c>
      <c r="CL49">
        <v>4.8</v>
      </c>
      <c r="CW49" s="1">
        <v>45462</v>
      </c>
      <c r="CX49">
        <v>1.6</v>
      </c>
      <c r="DL49" s="1">
        <v>45309</v>
      </c>
      <c r="DM49">
        <v>9</v>
      </c>
      <c r="DO49" s="1">
        <v>45468</v>
      </c>
      <c r="DP49">
        <v>4.5</v>
      </c>
      <c r="DR49" s="1">
        <v>45282</v>
      </c>
      <c r="DS49">
        <v>0.8</v>
      </c>
      <c r="DU49" s="1">
        <v>45426</v>
      </c>
      <c r="DV49">
        <v>3</v>
      </c>
      <c r="DX49" s="1">
        <v>45453</v>
      </c>
      <c r="DY49">
        <v>9</v>
      </c>
      <c r="EA49" s="1">
        <v>45357</v>
      </c>
      <c r="EB49">
        <v>1.4</v>
      </c>
      <c r="EM49" s="1">
        <v>45383</v>
      </c>
      <c r="EN49">
        <v>12</v>
      </c>
      <c r="EP49" s="1">
        <v>45344</v>
      </c>
      <c r="EQ49">
        <v>6.6</v>
      </c>
      <c r="EV49" s="1">
        <v>45448</v>
      </c>
      <c r="EW49">
        <v>12</v>
      </c>
      <c r="FB49" s="1">
        <v>45475</v>
      </c>
      <c r="FC49">
        <v>6</v>
      </c>
      <c r="FK49" s="1">
        <v>45440</v>
      </c>
      <c r="FL49">
        <v>3</v>
      </c>
      <c r="FN49" s="1">
        <v>45342</v>
      </c>
      <c r="FO49">
        <v>1.6</v>
      </c>
      <c r="FQ49" s="1">
        <v>45429</v>
      </c>
      <c r="FR49">
        <v>3</v>
      </c>
      <c r="FW49" s="1">
        <v>45386</v>
      </c>
      <c r="FX49">
        <v>28</v>
      </c>
      <c r="FZ49" s="1">
        <v>45282</v>
      </c>
      <c r="GA49">
        <v>1.5</v>
      </c>
      <c r="GC49" s="1">
        <v>45322</v>
      </c>
      <c r="GD49">
        <v>6</v>
      </c>
      <c r="GL49" s="1">
        <v>45303</v>
      </c>
      <c r="GM49">
        <v>3</v>
      </c>
      <c r="GO49" s="1">
        <v>45279</v>
      </c>
      <c r="GP49">
        <v>3</v>
      </c>
      <c r="GR49" s="1">
        <v>45462</v>
      </c>
      <c r="GS49">
        <v>3</v>
      </c>
      <c r="GU49" s="1">
        <v>45342</v>
      </c>
      <c r="GV49">
        <v>3</v>
      </c>
      <c r="HA49" s="1">
        <v>45427</v>
      </c>
      <c r="HB49">
        <v>3</v>
      </c>
      <c r="HD49" s="1">
        <v>45411</v>
      </c>
      <c r="HE49">
        <v>4.5</v>
      </c>
      <c r="HG49" s="1">
        <v>45468</v>
      </c>
      <c r="HH49">
        <v>1.6</v>
      </c>
      <c r="HJ49" s="1">
        <v>45244</v>
      </c>
      <c r="HK49">
        <v>0.8</v>
      </c>
      <c r="HV49" s="1">
        <v>45469</v>
      </c>
      <c r="HW49">
        <v>3</v>
      </c>
      <c r="IN49" s="1">
        <v>45432</v>
      </c>
      <c r="IO49">
        <v>2</v>
      </c>
    </row>
    <row r="50" spans="1:249" x14ac:dyDescent="0.35">
      <c r="A50" s="1">
        <v>45302</v>
      </c>
      <c r="B50">
        <v>3</v>
      </c>
      <c r="E50" s="2">
        <v>45343</v>
      </c>
      <c r="F50">
        <v>9.1999999999999993</v>
      </c>
      <c r="H50" s="1">
        <v>45260</v>
      </c>
      <c r="I50">
        <v>4.5999999999999996</v>
      </c>
      <c r="K50" s="1">
        <v>45414</v>
      </c>
      <c r="L50">
        <v>9.1999999999999993</v>
      </c>
      <c r="N50" s="1">
        <v>45289</v>
      </c>
      <c r="O50">
        <v>6.2</v>
      </c>
      <c r="W50" s="1">
        <v>45455</v>
      </c>
      <c r="X50">
        <v>4.5</v>
      </c>
      <c r="AC50" s="2">
        <v>45329</v>
      </c>
      <c r="AD50">
        <v>3</v>
      </c>
      <c r="AF50" s="1">
        <v>45474</v>
      </c>
      <c r="AG50">
        <v>3.2</v>
      </c>
      <c r="AL50" s="1">
        <v>45314</v>
      </c>
      <c r="AM50">
        <v>1.6</v>
      </c>
      <c r="AU50" s="1">
        <v>45308</v>
      </c>
      <c r="AV50">
        <v>1.6</v>
      </c>
      <c r="BM50" s="1">
        <v>45496</v>
      </c>
      <c r="BN50">
        <v>7.4</v>
      </c>
      <c r="BS50" s="1">
        <v>45453</v>
      </c>
      <c r="BT50">
        <v>4.5999999999999996</v>
      </c>
      <c r="CB50" s="1">
        <v>45383</v>
      </c>
      <c r="CC50">
        <v>1.6</v>
      </c>
      <c r="CK50" s="1">
        <v>45482</v>
      </c>
      <c r="CL50">
        <v>2.4</v>
      </c>
      <c r="CW50" s="1">
        <v>45467</v>
      </c>
      <c r="CX50">
        <v>4.5999999999999996</v>
      </c>
      <c r="DL50" s="1">
        <v>45311</v>
      </c>
      <c r="DM50">
        <v>3</v>
      </c>
      <c r="DO50" s="1">
        <v>45469</v>
      </c>
      <c r="DP50">
        <v>1.6</v>
      </c>
      <c r="DR50" s="1">
        <v>45288</v>
      </c>
      <c r="DS50">
        <v>1.6</v>
      </c>
      <c r="DU50" s="1">
        <v>45427</v>
      </c>
      <c r="DV50">
        <v>4.5999999999999996</v>
      </c>
      <c r="DX50" s="1">
        <v>45455</v>
      </c>
      <c r="DY50">
        <v>1.6</v>
      </c>
      <c r="EA50" s="1">
        <v>45358</v>
      </c>
      <c r="EB50">
        <v>1.8</v>
      </c>
      <c r="EM50" s="1">
        <v>45386</v>
      </c>
      <c r="EN50">
        <v>28</v>
      </c>
      <c r="EP50" s="1">
        <v>45350</v>
      </c>
      <c r="EQ50">
        <v>3</v>
      </c>
      <c r="EV50" s="1">
        <v>45453</v>
      </c>
      <c r="EW50">
        <v>6</v>
      </c>
      <c r="FB50" s="1">
        <v>45482</v>
      </c>
      <c r="FC50">
        <v>3</v>
      </c>
      <c r="FK50" s="1">
        <v>45447</v>
      </c>
      <c r="FL50">
        <v>3</v>
      </c>
      <c r="FN50" s="1">
        <v>45345</v>
      </c>
      <c r="FO50">
        <v>1.5</v>
      </c>
      <c r="FQ50" s="1">
        <v>45434</v>
      </c>
      <c r="FR50">
        <v>7</v>
      </c>
      <c r="FW50" s="1">
        <v>45400</v>
      </c>
      <c r="FX50">
        <v>24</v>
      </c>
      <c r="FZ50" s="1">
        <v>45288</v>
      </c>
      <c r="GA50">
        <v>1.6</v>
      </c>
      <c r="GC50" s="1">
        <v>45323</v>
      </c>
      <c r="GD50">
        <v>1.6</v>
      </c>
      <c r="GL50" s="1">
        <v>45306</v>
      </c>
      <c r="GM50">
        <v>3</v>
      </c>
      <c r="GO50" s="1">
        <v>45281</v>
      </c>
      <c r="GP50">
        <v>10.5</v>
      </c>
      <c r="GR50" s="1">
        <v>45467</v>
      </c>
      <c r="GS50">
        <v>1.6</v>
      </c>
      <c r="GU50" s="1">
        <v>45343</v>
      </c>
      <c r="GV50">
        <v>3</v>
      </c>
      <c r="HA50" s="1">
        <v>45432</v>
      </c>
      <c r="HB50">
        <v>6</v>
      </c>
      <c r="HD50" s="1">
        <v>45412</v>
      </c>
      <c r="HE50">
        <v>24</v>
      </c>
      <c r="HG50" s="1">
        <v>45470</v>
      </c>
      <c r="HH50">
        <v>3</v>
      </c>
      <c r="HJ50" s="1">
        <v>45246</v>
      </c>
      <c r="HK50">
        <v>2.4</v>
      </c>
      <c r="HV50" s="1">
        <v>45470</v>
      </c>
      <c r="HW50">
        <v>1.5</v>
      </c>
      <c r="IN50" s="1">
        <v>45433</v>
      </c>
      <c r="IO50">
        <v>3</v>
      </c>
    </row>
    <row r="51" spans="1:249" x14ac:dyDescent="0.35">
      <c r="A51" s="1">
        <v>45303</v>
      </c>
      <c r="B51">
        <v>1.6</v>
      </c>
      <c r="E51" s="2">
        <v>45345</v>
      </c>
      <c r="F51">
        <v>2.2999999999999998</v>
      </c>
      <c r="H51" s="1">
        <v>45264</v>
      </c>
      <c r="I51">
        <v>4.5999999999999996</v>
      </c>
      <c r="K51" s="1">
        <v>45418</v>
      </c>
      <c r="L51">
        <v>4.5999999999999996</v>
      </c>
      <c r="N51" s="1">
        <v>45290</v>
      </c>
      <c r="O51">
        <v>5</v>
      </c>
      <c r="W51" s="1">
        <v>45456</v>
      </c>
      <c r="X51">
        <v>3</v>
      </c>
      <c r="AC51" s="2">
        <v>45334</v>
      </c>
      <c r="AD51">
        <v>1.6</v>
      </c>
      <c r="AF51" s="1">
        <v>45481</v>
      </c>
      <c r="AG51">
        <v>3.2</v>
      </c>
      <c r="AL51" s="1">
        <v>45316</v>
      </c>
      <c r="AM51">
        <v>2.4</v>
      </c>
      <c r="AU51" s="1">
        <v>45313</v>
      </c>
      <c r="AV51">
        <v>2.4</v>
      </c>
      <c r="BN51">
        <f>SUM(BN2:BN50)</f>
        <v>374.70000000000005</v>
      </c>
      <c r="BS51" s="1">
        <v>45456</v>
      </c>
      <c r="BT51">
        <v>3</v>
      </c>
      <c r="CB51" s="1">
        <v>45384</v>
      </c>
      <c r="CC51">
        <v>2.4</v>
      </c>
      <c r="CK51" s="1">
        <v>45484</v>
      </c>
      <c r="CL51">
        <v>4.3</v>
      </c>
      <c r="CW51" s="1">
        <v>45469</v>
      </c>
      <c r="CX51">
        <v>4.5999999999999996</v>
      </c>
      <c r="DL51" s="1">
        <v>45313</v>
      </c>
      <c r="DM51">
        <v>1.6</v>
      </c>
      <c r="DO51" s="1">
        <v>45470</v>
      </c>
      <c r="DP51">
        <v>0.8</v>
      </c>
      <c r="DR51" s="1">
        <v>45289</v>
      </c>
      <c r="DS51">
        <v>1.6</v>
      </c>
      <c r="DU51" s="1">
        <v>45429</v>
      </c>
      <c r="DV51">
        <v>1.6</v>
      </c>
      <c r="DX51" s="1">
        <v>45457</v>
      </c>
      <c r="DY51">
        <v>13.5</v>
      </c>
      <c r="EA51" s="1">
        <v>45364</v>
      </c>
      <c r="EB51">
        <v>0.8</v>
      </c>
      <c r="EM51" s="1">
        <v>45400</v>
      </c>
      <c r="EN51">
        <v>24</v>
      </c>
      <c r="EP51" s="1">
        <v>45352</v>
      </c>
      <c r="EQ51">
        <v>5</v>
      </c>
      <c r="EV51" s="1">
        <v>45467</v>
      </c>
      <c r="EW51">
        <v>12</v>
      </c>
      <c r="FB51" s="1">
        <v>45484</v>
      </c>
      <c r="FC51">
        <v>4.4000000000000004</v>
      </c>
      <c r="FK51" s="1">
        <v>45449</v>
      </c>
      <c r="FL51">
        <v>3</v>
      </c>
      <c r="FN51" s="1">
        <v>45351</v>
      </c>
      <c r="FO51">
        <v>2.2999999999999998</v>
      </c>
      <c r="FQ51" s="1">
        <v>45435</v>
      </c>
      <c r="FR51">
        <v>3</v>
      </c>
      <c r="FW51" s="1">
        <v>45411</v>
      </c>
      <c r="FX51">
        <v>5</v>
      </c>
      <c r="FZ51" s="1">
        <v>45289</v>
      </c>
      <c r="GA51">
        <v>1.6</v>
      </c>
      <c r="GC51" s="1">
        <v>45325</v>
      </c>
      <c r="GD51">
        <v>8.5</v>
      </c>
      <c r="GL51" s="1">
        <v>45308</v>
      </c>
      <c r="GM51">
        <v>3</v>
      </c>
      <c r="GO51" s="1">
        <v>45282</v>
      </c>
      <c r="GP51">
        <v>3</v>
      </c>
      <c r="GR51" s="1">
        <v>45468</v>
      </c>
      <c r="GS51">
        <v>1.5</v>
      </c>
      <c r="GU51" s="1">
        <v>45345</v>
      </c>
      <c r="GV51">
        <v>1.5</v>
      </c>
      <c r="HA51" s="1">
        <v>45436</v>
      </c>
      <c r="HB51">
        <v>15</v>
      </c>
      <c r="HD51" s="1">
        <v>45420</v>
      </c>
      <c r="HE51">
        <v>17</v>
      </c>
      <c r="HG51" s="1">
        <v>45471</v>
      </c>
      <c r="HH51">
        <v>1.6</v>
      </c>
      <c r="HJ51" s="1">
        <v>45254</v>
      </c>
      <c r="HK51">
        <v>0.8</v>
      </c>
      <c r="HV51" s="1">
        <v>45471</v>
      </c>
      <c r="HW51">
        <v>3</v>
      </c>
      <c r="IN51" s="1">
        <v>45441</v>
      </c>
      <c r="IO51">
        <v>4</v>
      </c>
    </row>
    <row r="52" spans="1:249" x14ac:dyDescent="0.35">
      <c r="A52" s="1">
        <v>45306</v>
      </c>
      <c r="B52">
        <v>8</v>
      </c>
      <c r="E52" s="2">
        <v>45348</v>
      </c>
      <c r="F52">
        <v>2.4</v>
      </c>
      <c r="H52" s="1">
        <v>45265</v>
      </c>
      <c r="I52">
        <v>9.6</v>
      </c>
      <c r="K52" s="1">
        <v>45420</v>
      </c>
      <c r="L52">
        <v>6.9</v>
      </c>
      <c r="N52" s="1">
        <v>45294</v>
      </c>
      <c r="O52">
        <v>2.4</v>
      </c>
      <c r="W52" s="1">
        <v>45457</v>
      </c>
      <c r="X52">
        <v>2.4</v>
      </c>
      <c r="AC52" s="2">
        <v>45341</v>
      </c>
      <c r="AD52">
        <v>1.6</v>
      </c>
      <c r="AF52" s="1">
        <v>45483</v>
      </c>
      <c r="AG52">
        <v>3</v>
      </c>
      <c r="AL52" s="1">
        <v>45321</v>
      </c>
      <c r="AM52">
        <v>4.5999999999999996</v>
      </c>
      <c r="AU52" s="1">
        <v>45314</v>
      </c>
      <c r="AV52">
        <v>2.4</v>
      </c>
      <c r="BS52" s="1">
        <v>45462</v>
      </c>
      <c r="BT52">
        <v>4.5999999999999996</v>
      </c>
      <c r="CB52" s="1">
        <v>45386</v>
      </c>
      <c r="CC52">
        <v>1.6</v>
      </c>
      <c r="CK52" s="1">
        <v>45496</v>
      </c>
      <c r="CL52">
        <v>9</v>
      </c>
      <c r="CW52" s="1">
        <v>45475</v>
      </c>
      <c r="CX52">
        <v>10.8</v>
      </c>
      <c r="DL52" s="1">
        <v>45315</v>
      </c>
      <c r="DM52">
        <v>22.4</v>
      </c>
      <c r="DO52" s="1">
        <v>45475</v>
      </c>
      <c r="DP52">
        <v>3.2</v>
      </c>
      <c r="DR52" s="1">
        <v>45290</v>
      </c>
      <c r="DS52">
        <v>5.5</v>
      </c>
      <c r="DU52" s="1">
        <v>45432</v>
      </c>
      <c r="DV52">
        <v>4.5999999999999996</v>
      </c>
      <c r="DX52" s="1">
        <v>45463</v>
      </c>
      <c r="DY52">
        <v>5</v>
      </c>
      <c r="EA52" s="1">
        <v>45365</v>
      </c>
      <c r="EB52">
        <v>0.9</v>
      </c>
      <c r="EM52" s="1">
        <v>45411</v>
      </c>
      <c r="EN52">
        <v>5</v>
      </c>
      <c r="EP52" s="1">
        <v>45353</v>
      </c>
      <c r="EQ52">
        <v>4.5</v>
      </c>
      <c r="EV52" s="1">
        <v>45471</v>
      </c>
      <c r="EW52">
        <v>6</v>
      </c>
      <c r="FB52" s="1">
        <v>45490</v>
      </c>
      <c r="FC52">
        <v>4.5999999999999996</v>
      </c>
      <c r="FK52" s="1">
        <v>45453</v>
      </c>
      <c r="FL52">
        <v>3</v>
      </c>
      <c r="FN52" s="1">
        <v>45352</v>
      </c>
      <c r="FO52">
        <v>5</v>
      </c>
      <c r="FQ52" s="1">
        <v>45447</v>
      </c>
      <c r="FR52">
        <v>9</v>
      </c>
      <c r="FW52" s="1">
        <v>45412</v>
      </c>
      <c r="FX52">
        <v>24</v>
      </c>
      <c r="FZ52" s="1">
        <v>45299</v>
      </c>
      <c r="GA52">
        <v>1.6</v>
      </c>
      <c r="GC52" s="1">
        <v>45328</v>
      </c>
      <c r="GD52">
        <v>3</v>
      </c>
      <c r="GL52" s="1">
        <v>45316</v>
      </c>
      <c r="GM52">
        <v>3</v>
      </c>
      <c r="GO52" s="1">
        <v>45288</v>
      </c>
      <c r="GP52">
        <v>6</v>
      </c>
      <c r="GR52" s="1">
        <v>45469</v>
      </c>
      <c r="GS52">
        <v>3</v>
      </c>
      <c r="GU52" s="1">
        <v>45348</v>
      </c>
      <c r="GV52">
        <v>3</v>
      </c>
      <c r="HA52" s="1">
        <v>45440</v>
      </c>
      <c r="HB52">
        <v>6</v>
      </c>
      <c r="HD52" s="1">
        <v>45427</v>
      </c>
      <c r="HE52">
        <v>24</v>
      </c>
      <c r="HG52" s="1">
        <v>45474</v>
      </c>
      <c r="HH52">
        <v>3</v>
      </c>
      <c r="HJ52" s="1">
        <v>45258</v>
      </c>
      <c r="HK52">
        <v>1.6</v>
      </c>
      <c r="HV52" s="1">
        <v>45476</v>
      </c>
      <c r="HW52">
        <v>3</v>
      </c>
      <c r="IN52" s="1">
        <v>45442</v>
      </c>
      <c r="IO52">
        <v>2</v>
      </c>
    </row>
    <row r="53" spans="1:249" x14ac:dyDescent="0.35">
      <c r="A53" s="1">
        <v>45313</v>
      </c>
      <c r="B53">
        <v>1.6</v>
      </c>
      <c r="E53" s="2">
        <v>45352</v>
      </c>
      <c r="F53">
        <v>5</v>
      </c>
      <c r="H53" s="1">
        <v>45278</v>
      </c>
      <c r="I53">
        <v>4.5999999999999996</v>
      </c>
      <c r="K53" s="1">
        <v>45425</v>
      </c>
      <c r="L53">
        <v>4</v>
      </c>
      <c r="N53" s="1">
        <v>45296</v>
      </c>
      <c r="O53">
        <v>2</v>
      </c>
      <c r="W53" s="1">
        <v>45462</v>
      </c>
      <c r="X53">
        <v>1.6</v>
      </c>
      <c r="AC53" s="2">
        <v>45342</v>
      </c>
      <c r="AD53">
        <v>4.5999999999999996</v>
      </c>
      <c r="AF53" s="1">
        <v>45488</v>
      </c>
      <c r="AG53">
        <v>3</v>
      </c>
      <c r="AL53" s="1">
        <v>45322</v>
      </c>
      <c r="AM53">
        <v>7</v>
      </c>
      <c r="AU53" s="1">
        <v>45316</v>
      </c>
      <c r="AV53">
        <v>5</v>
      </c>
      <c r="BS53" s="1">
        <v>45468</v>
      </c>
      <c r="BT53">
        <v>1.5</v>
      </c>
      <c r="CB53" s="1">
        <v>45405</v>
      </c>
      <c r="CC53">
        <v>1.6</v>
      </c>
      <c r="CK53" s="1">
        <v>45500</v>
      </c>
      <c r="CL53">
        <v>4</v>
      </c>
      <c r="CW53" s="1">
        <v>45482</v>
      </c>
      <c r="CX53">
        <v>1.6</v>
      </c>
      <c r="DL53" s="1">
        <v>45316</v>
      </c>
      <c r="DM53">
        <v>5</v>
      </c>
      <c r="DO53" s="1">
        <v>45482</v>
      </c>
      <c r="DP53">
        <v>1.6</v>
      </c>
      <c r="DR53" s="1">
        <v>45299</v>
      </c>
      <c r="DS53">
        <v>1.6</v>
      </c>
      <c r="DU53" s="1">
        <v>45433</v>
      </c>
      <c r="DV53">
        <v>6</v>
      </c>
      <c r="DX53" s="1">
        <v>45467</v>
      </c>
      <c r="DY53">
        <v>9</v>
      </c>
      <c r="EA53" s="1">
        <v>45369</v>
      </c>
      <c r="EB53">
        <v>2.4</v>
      </c>
      <c r="EM53" s="1">
        <v>45412</v>
      </c>
      <c r="EN53">
        <v>2.4</v>
      </c>
      <c r="EP53" s="1">
        <v>45356</v>
      </c>
      <c r="EQ53">
        <v>4.5999999999999996</v>
      </c>
      <c r="EV53" s="1">
        <v>45476</v>
      </c>
      <c r="EW53">
        <v>9</v>
      </c>
      <c r="FB53" s="1">
        <v>45496</v>
      </c>
      <c r="FC53">
        <v>3</v>
      </c>
      <c r="FK53" s="1">
        <v>45455</v>
      </c>
      <c r="FL53">
        <v>19</v>
      </c>
      <c r="FN53" s="1">
        <v>45356</v>
      </c>
      <c r="FO53">
        <v>1.6</v>
      </c>
      <c r="FQ53" s="1">
        <v>45450</v>
      </c>
      <c r="FR53">
        <v>3</v>
      </c>
      <c r="FW53" s="1">
        <v>45420</v>
      </c>
      <c r="FX53">
        <v>12</v>
      </c>
      <c r="FZ53" s="1">
        <v>45300</v>
      </c>
      <c r="GA53">
        <v>1.6</v>
      </c>
      <c r="GC53" s="1">
        <v>45334</v>
      </c>
      <c r="GD53">
        <v>14.9</v>
      </c>
      <c r="GL53" s="1">
        <v>45321</v>
      </c>
      <c r="GM53">
        <v>6</v>
      </c>
      <c r="GO53" s="1">
        <v>45289</v>
      </c>
      <c r="GP53">
        <v>6</v>
      </c>
      <c r="GR53" s="1">
        <v>45470</v>
      </c>
      <c r="GS53">
        <v>1.6</v>
      </c>
      <c r="GU53" s="1">
        <v>45353</v>
      </c>
      <c r="GV53">
        <v>3</v>
      </c>
      <c r="HA53" s="1">
        <v>45446</v>
      </c>
      <c r="HB53">
        <v>6</v>
      </c>
      <c r="HD53" s="1">
        <v>45432</v>
      </c>
      <c r="HE53">
        <v>24</v>
      </c>
      <c r="HG53" s="1">
        <v>45481</v>
      </c>
      <c r="HH53">
        <v>16.8</v>
      </c>
      <c r="HJ53" s="1">
        <v>45260</v>
      </c>
      <c r="HK53">
        <v>0.8</v>
      </c>
      <c r="HV53" s="1">
        <v>45481</v>
      </c>
      <c r="HW53">
        <v>0.8</v>
      </c>
      <c r="IN53" s="1">
        <v>45449</v>
      </c>
      <c r="IO53">
        <v>2.8</v>
      </c>
    </row>
    <row r="54" spans="1:249" x14ac:dyDescent="0.35">
      <c r="A54" s="1">
        <v>45314</v>
      </c>
      <c r="B54">
        <v>1.6</v>
      </c>
      <c r="E54" s="2">
        <v>45357</v>
      </c>
      <c r="F54">
        <v>2.4</v>
      </c>
      <c r="H54" s="1">
        <v>45279</v>
      </c>
      <c r="I54">
        <v>11.5</v>
      </c>
      <c r="K54" s="1">
        <v>45428</v>
      </c>
      <c r="L54">
        <v>4.5999999999999996</v>
      </c>
      <c r="N54" s="1">
        <v>45299</v>
      </c>
      <c r="O54">
        <v>6.2</v>
      </c>
      <c r="W54" s="1">
        <v>45467</v>
      </c>
      <c r="X54">
        <v>1.6</v>
      </c>
      <c r="AC54" s="2">
        <v>45343</v>
      </c>
      <c r="AD54">
        <v>3</v>
      </c>
      <c r="AF54" s="1">
        <v>45490</v>
      </c>
      <c r="AG54">
        <v>4.5999999999999996</v>
      </c>
      <c r="AL54" s="1">
        <v>45324</v>
      </c>
      <c r="AM54">
        <v>1.6</v>
      </c>
      <c r="AU54" s="1">
        <v>45321</v>
      </c>
      <c r="AV54">
        <v>4.5999999999999996</v>
      </c>
      <c r="BS54" s="1">
        <v>45470</v>
      </c>
      <c r="BT54">
        <v>6</v>
      </c>
      <c r="CB54" s="1">
        <v>45407</v>
      </c>
      <c r="CC54">
        <v>17.600000000000001</v>
      </c>
      <c r="CL54">
        <f>SUM(CL2:CL53)</f>
        <v>219.70000000000005</v>
      </c>
      <c r="CW54" s="1">
        <v>45484</v>
      </c>
      <c r="CX54">
        <v>9.1999999999999993</v>
      </c>
      <c r="DL54" s="1">
        <v>45323</v>
      </c>
      <c r="DM54">
        <v>3</v>
      </c>
      <c r="DO54" s="1">
        <v>45484</v>
      </c>
      <c r="DP54">
        <v>6.2</v>
      </c>
      <c r="DR54" s="1">
        <v>45300</v>
      </c>
      <c r="DS54">
        <v>1.6</v>
      </c>
      <c r="DU54" s="1">
        <v>45434</v>
      </c>
      <c r="DV54">
        <v>15</v>
      </c>
      <c r="DX54" s="1">
        <v>45470</v>
      </c>
      <c r="DY54">
        <v>10.6</v>
      </c>
      <c r="EA54" s="1">
        <v>45372</v>
      </c>
      <c r="EB54">
        <v>2</v>
      </c>
      <c r="EM54" s="1">
        <v>45420</v>
      </c>
      <c r="EN54">
        <v>12</v>
      </c>
      <c r="EP54" s="1">
        <v>45357</v>
      </c>
      <c r="EQ54">
        <v>3</v>
      </c>
      <c r="EV54" s="1">
        <v>45482</v>
      </c>
      <c r="EW54">
        <v>12</v>
      </c>
      <c r="FB54" s="1">
        <v>45497</v>
      </c>
      <c r="FC54">
        <v>6.6</v>
      </c>
      <c r="FK54" s="1">
        <v>45462</v>
      </c>
      <c r="FL54">
        <v>1.5</v>
      </c>
      <c r="FN54" s="1">
        <v>45357</v>
      </c>
      <c r="FO54">
        <v>3</v>
      </c>
      <c r="FQ54" s="1">
        <v>45454</v>
      </c>
      <c r="FR54">
        <v>4.5</v>
      </c>
      <c r="FW54" s="1">
        <v>45427</v>
      </c>
      <c r="FX54">
        <v>24</v>
      </c>
      <c r="FZ54" s="1">
        <v>45302</v>
      </c>
      <c r="GA54">
        <v>16</v>
      </c>
      <c r="GC54" s="1">
        <v>45343</v>
      </c>
      <c r="GD54">
        <v>1.6</v>
      </c>
      <c r="GL54" s="1">
        <v>45322</v>
      </c>
      <c r="GM54">
        <v>1.6</v>
      </c>
      <c r="GO54" s="1">
        <v>45294</v>
      </c>
      <c r="GP54">
        <v>12</v>
      </c>
      <c r="GR54" s="1">
        <v>45474</v>
      </c>
      <c r="GS54">
        <v>5.6</v>
      </c>
      <c r="GU54" s="1">
        <v>45356</v>
      </c>
      <c r="GV54">
        <v>3</v>
      </c>
      <c r="HA54" s="1">
        <v>45448</v>
      </c>
      <c r="HB54">
        <v>9</v>
      </c>
      <c r="HD54" s="1">
        <v>45436</v>
      </c>
      <c r="HE54">
        <v>12</v>
      </c>
      <c r="HG54" s="1">
        <v>45488</v>
      </c>
      <c r="HH54">
        <v>1.6</v>
      </c>
      <c r="HJ54" s="1">
        <v>45264</v>
      </c>
      <c r="HK54">
        <v>2.4</v>
      </c>
      <c r="HV54" s="1">
        <v>45484</v>
      </c>
      <c r="HW54">
        <v>6</v>
      </c>
      <c r="IN54" s="1">
        <v>45455</v>
      </c>
      <c r="IO54">
        <v>7.6</v>
      </c>
    </row>
    <row r="55" spans="1:249" x14ac:dyDescent="0.35">
      <c r="A55" s="1">
        <v>45316</v>
      </c>
      <c r="B55">
        <v>7.6</v>
      </c>
      <c r="E55" s="2">
        <v>45371</v>
      </c>
      <c r="F55">
        <v>2.4</v>
      </c>
      <c r="H55" s="1">
        <v>45287</v>
      </c>
      <c r="I55">
        <v>2.4</v>
      </c>
      <c r="K55" s="1">
        <v>45433</v>
      </c>
      <c r="L55">
        <v>9.1999999999999993</v>
      </c>
      <c r="N55" s="1">
        <v>45303</v>
      </c>
      <c r="O55">
        <v>4.5999999999999996</v>
      </c>
      <c r="W55" s="1">
        <v>45469</v>
      </c>
      <c r="X55">
        <v>1.6</v>
      </c>
      <c r="AC55" s="2">
        <v>45348</v>
      </c>
      <c r="AD55">
        <v>1</v>
      </c>
      <c r="AF55" s="1">
        <v>45496</v>
      </c>
      <c r="AG55">
        <v>3</v>
      </c>
      <c r="AL55" s="1">
        <v>45325</v>
      </c>
      <c r="AM55">
        <v>5</v>
      </c>
      <c r="AU55" s="1">
        <v>45325</v>
      </c>
      <c r="AV55">
        <v>5</v>
      </c>
      <c r="BS55" s="1">
        <v>45475</v>
      </c>
      <c r="BT55">
        <v>4.5999999999999996</v>
      </c>
      <c r="CB55" s="1">
        <v>45411</v>
      </c>
      <c r="CC55">
        <v>4.5</v>
      </c>
      <c r="CW55" s="1">
        <v>45496</v>
      </c>
      <c r="CX55">
        <v>4.5999999999999996</v>
      </c>
      <c r="DL55" s="1">
        <v>45324</v>
      </c>
      <c r="DM55">
        <v>1.6</v>
      </c>
      <c r="DO55" s="1">
        <v>45491</v>
      </c>
      <c r="DP55">
        <v>6</v>
      </c>
      <c r="DR55" s="1">
        <v>45302</v>
      </c>
      <c r="DS55">
        <v>1.6</v>
      </c>
      <c r="DU55" s="1">
        <v>45441</v>
      </c>
      <c r="DV55">
        <v>4.5999999999999996</v>
      </c>
      <c r="DX55" s="1">
        <v>45474</v>
      </c>
      <c r="DY55">
        <v>9</v>
      </c>
      <c r="EA55" s="1">
        <v>45376</v>
      </c>
      <c r="EB55">
        <v>0.8</v>
      </c>
      <c r="EM55" s="1">
        <v>45427</v>
      </c>
      <c r="EN55">
        <v>24</v>
      </c>
      <c r="EP55" s="1">
        <v>45360</v>
      </c>
      <c r="EQ55">
        <v>2.2999999999999998</v>
      </c>
      <c r="EV55" s="1">
        <v>45488</v>
      </c>
      <c r="EW55">
        <v>12</v>
      </c>
      <c r="FB55" s="1">
        <v>45500</v>
      </c>
      <c r="FC55">
        <v>4</v>
      </c>
      <c r="FK55" s="1">
        <v>45468</v>
      </c>
      <c r="FL55">
        <v>3</v>
      </c>
      <c r="FN55" s="1">
        <v>45372</v>
      </c>
      <c r="FO55">
        <v>1.6</v>
      </c>
      <c r="FQ55" s="1">
        <v>45455</v>
      </c>
      <c r="FR55">
        <v>10</v>
      </c>
      <c r="FW55" s="1">
        <v>45432</v>
      </c>
      <c r="FX55">
        <v>24</v>
      </c>
      <c r="FZ55" s="1">
        <v>45303</v>
      </c>
      <c r="GA55">
        <v>13.6</v>
      </c>
      <c r="GC55" s="1">
        <v>45344</v>
      </c>
      <c r="GD55">
        <v>3</v>
      </c>
      <c r="GL55" s="1">
        <v>45338</v>
      </c>
      <c r="GM55">
        <v>1.5</v>
      </c>
      <c r="GO55" s="1">
        <v>45299</v>
      </c>
      <c r="GP55">
        <v>3</v>
      </c>
      <c r="GR55" s="1">
        <v>45481</v>
      </c>
      <c r="GS55">
        <v>3.2</v>
      </c>
      <c r="GU55" s="1">
        <v>45357</v>
      </c>
      <c r="GV55">
        <v>3</v>
      </c>
      <c r="HA55" s="1">
        <v>45453</v>
      </c>
      <c r="HB55">
        <v>3</v>
      </c>
      <c r="HD55" s="1">
        <v>45440</v>
      </c>
      <c r="HE55">
        <v>24</v>
      </c>
      <c r="HG55" s="1">
        <v>45490</v>
      </c>
      <c r="HH55">
        <v>3</v>
      </c>
      <c r="HJ55" s="1">
        <v>45265</v>
      </c>
      <c r="HK55">
        <v>0.8</v>
      </c>
      <c r="HV55" s="1">
        <v>45488</v>
      </c>
      <c r="HW55">
        <v>1.6</v>
      </c>
      <c r="IN55" s="1">
        <v>45456</v>
      </c>
      <c r="IO55">
        <v>6.8</v>
      </c>
    </row>
    <row r="56" spans="1:249" x14ac:dyDescent="0.35">
      <c r="A56" s="1">
        <v>45322</v>
      </c>
      <c r="B56">
        <v>4.5999999999999996</v>
      </c>
      <c r="E56" s="2">
        <v>45372</v>
      </c>
      <c r="F56">
        <v>4.5999999999999996</v>
      </c>
      <c r="H56" s="1">
        <v>45288</v>
      </c>
      <c r="I56">
        <v>4.5999999999999996</v>
      </c>
      <c r="K56" s="1">
        <v>45436</v>
      </c>
      <c r="L56">
        <v>1.5</v>
      </c>
      <c r="N56" s="1">
        <v>45641</v>
      </c>
      <c r="O56">
        <v>7</v>
      </c>
      <c r="W56" s="1">
        <v>45470</v>
      </c>
      <c r="X56">
        <v>1.5</v>
      </c>
      <c r="AC56" s="2">
        <v>45363</v>
      </c>
      <c r="AD56">
        <v>1.6</v>
      </c>
      <c r="AF56" s="1">
        <v>45497</v>
      </c>
      <c r="AG56">
        <v>2</v>
      </c>
      <c r="AL56" s="1">
        <v>45329</v>
      </c>
      <c r="AM56">
        <v>1.6</v>
      </c>
      <c r="AU56" s="1">
        <v>45328</v>
      </c>
      <c r="AV56">
        <v>2.4</v>
      </c>
      <c r="BS56" s="1">
        <v>45482</v>
      </c>
      <c r="BT56">
        <v>4.5999999999999996</v>
      </c>
      <c r="CB56" s="1">
        <v>45414</v>
      </c>
      <c r="CC56">
        <v>0.8</v>
      </c>
      <c r="CX56">
        <f>SUM(CX2:CX55)</f>
        <v>189.29999999999987</v>
      </c>
      <c r="DL56" s="1">
        <v>45325</v>
      </c>
      <c r="DM56">
        <v>5.5</v>
      </c>
      <c r="DO56" s="1">
        <v>45495</v>
      </c>
      <c r="DP56">
        <v>3</v>
      </c>
      <c r="DR56" s="1">
        <v>45303</v>
      </c>
      <c r="DS56">
        <v>1.6</v>
      </c>
      <c r="DU56" s="1">
        <v>45448</v>
      </c>
      <c r="DV56">
        <v>6.2</v>
      </c>
      <c r="DX56" s="1">
        <v>45481</v>
      </c>
      <c r="DY56">
        <v>18</v>
      </c>
      <c r="EA56" s="1">
        <v>45377</v>
      </c>
      <c r="EB56">
        <v>0.5</v>
      </c>
      <c r="EM56" s="1">
        <v>45432</v>
      </c>
      <c r="EN56">
        <v>29</v>
      </c>
      <c r="EP56" s="1">
        <v>45367</v>
      </c>
      <c r="EQ56">
        <v>5</v>
      </c>
      <c r="EV56" s="1">
        <v>45495</v>
      </c>
      <c r="EW56">
        <v>12</v>
      </c>
      <c r="FC56">
        <f>SUM(FC2:FC55)</f>
        <v>219.1</v>
      </c>
      <c r="FK56" s="1">
        <v>45469</v>
      </c>
      <c r="FL56">
        <v>3</v>
      </c>
      <c r="FN56" s="1">
        <v>45373</v>
      </c>
      <c r="FO56">
        <v>5</v>
      </c>
      <c r="FQ56" s="1">
        <v>45462</v>
      </c>
      <c r="FR56">
        <v>3</v>
      </c>
      <c r="FW56" s="1">
        <v>45434</v>
      </c>
      <c r="FX56">
        <v>5</v>
      </c>
      <c r="FZ56" s="1">
        <v>45306</v>
      </c>
      <c r="GA56">
        <v>6.6</v>
      </c>
      <c r="GC56" s="1">
        <v>45348</v>
      </c>
      <c r="GD56">
        <v>6</v>
      </c>
      <c r="GL56" s="1">
        <v>45339</v>
      </c>
      <c r="GM56">
        <v>3</v>
      </c>
      <c r="GO56" s="1">
        <v>45300</v>
      </c>
      <c r="GP56">
        <v>6</v>
      </c>
      <c r="GR56" s="1">
        <v>45483</v>
      </c>
      <c r="GS56">
        <v>3</v>
      </c>
      <c r="GU56" s="1">
        <v>45360</v>
      </c>
      <c r="GV56">
        <v>1.5</v>
      </c>
      <c r="HA56" s="1">
        <v>45455</v>
      </c>
      <c r="HB56">
        <v>16.600000000000001</v>
      </c>
      <c r="HD56" s="1">
        <v>45446</v>
      </c>
      <c r="HE56">
        <v>24</v>
      </c>
      <c r="HG56" s="1">
        <v>45496</v>
      </c>
      <c r="HH56">
        <v>1.6</v>
      </c>
      <c r="HJ56" s="1">
        <v>45267</v>
      </c>
      <c r="HK56">
        <v>0.8</v>
      </c>
      <c r="HV56" s="1">
        <v>45491</v>
      </c>
      <c r="HW56">
        <v>3</v>
      </c>
      <c r="IN56" s="1">
        <v>45457</v>
      </c>
      <c r="IO56">
        <v>4</v>
      </c>
    </row>
    <row r="57" spans="1:249" x14ac:dyDescent="0.35">
      <c r="A57" s="1">
        <v>45324</v>
      </c>
      <c r="B57">
        <v>1.6</v>
      </c>
      <c r="E57" s="2">
        <v>45373</v>
      </c>
      <c r="F57">
        <v>6</v>
      </c>
      <c r="H57" s="1">
        <v>45289</v>
      </c>
      <c r="I57">
        <v>4.5999999999999996</v>
      </c>
      <c r="K57" s="1">
        <v>45441</v>
      </c>
      <c r="L57">
        <v>3</v>
      </c>
      <c r="N57" s="1">
        <v>45308</v>
      </c>
      <c r="O57">
        <v>1.6</v>
      </c>
      <c r="W57" s="1">
        <v>45475</v>
      </c>
      <c r="X57">
        <v>4.8</v>
      </c>
      <c r="AC57" s="2">
        <v>45357</v>
      </c>
      <c r="AD57">
        <v>2.2999999999999998</v>
      </c>
      <c r="AG57">
        <f>SUM(AG2:AG56)</f>
        <v>139.4</v>
      </c>
      <c r="AL57" s="1">
        <v>45334</v>
      </c>
      <c r="AM57">
        <v>4.5999999999999996</v>
      </c>
      <c r="AU57" s="1">
        <v>45329</v>
      </c>
      <c r="AV57">
        <v>5</v>
      </c>
      <c r="BS57" s="1">
        <v>45484</v>
      </c>
      <c r="BT57">
        <v>3</v>
      </c>
      <c r="CB57" s="1">
        <v>45420</v>
      </c>
      <c r="CC57">
        <v>3</v>
      </c>
      <c r="DL57" s="1">
        <v>45327</v>
      </c>
      <c r="DM57">
        <v>9</v>
      </c>
      <c r="DO57" s="1">
        <v>45496</v>
      </c>
      <c r="DP57">
        <v>1.6</v>
      </c>
      <c r="DR57" s="1">
        <v>45306</v>
      </c>
      <c r="DS57">
        <v>1.6</v>
      </c>
      <c r="DU57" s="1">
        <v>45453</v>
      </c>
      <c r="DV57">
        <v>3</v>
      </c>
      <c r="DX57" s="1">
        <v>45483</v>
      </c>
      <c r="DY57">
        <v>21.6</v>
      </c>
      <c r="EA57" s="1">
        <v>45378</v>
      </c>
      <c r="EB57">
        <v>3</v>
      </c>
      <c r="EM57" s="1">
        <v>45436</v>
      </c>
      <c r="EN57">
        <v>12</v>
      </c>
      <c r="EP57" s="1">
        <v>45372</v>
      </c>
      <c r="EQ57">
        <v>7.6</v>
      </c>
      <c r="EW57">
        <f>SUM(EW2:EW56)</f>
        <v>427</v>
      </c>
      <c r="FK57" s="1">
        <v>45475</v>
      </c>
      <c r="FL57">
        <v>3</v>
      </c>
      <c r="FN57" s="1">
        <v>45378</v>
      </c>
      <c r="FO57">
        <v>3</v>
      </c>
      <c r="FQ57" s="1">
        <v>45469</v>
      </c>
      <c r="FR57">
        <v>3</v>
      </c>
      <c r="FW57" s="1">
        <v>45436</v>
      </c>
      <c r="FX57">
        <v>12</v>
      </c>
      <c r="FZ57" s="1">
        <v>45308</v>
      </c>
      <c r="GA57">
        <v>11.5</v>
      </c>
      <c r="GC57" s="1">
        <v>45352</v>
      </c>
      <c r="GD57">
        <v>9.6</v>
      </c>
      <c r="GL57" s="1">
        <v>45342</v>
      </c>
      <c r="GM57">
        <v>3</v>
      </c>
      <c r="GO57" s="1">
        <v>45302</v>
      </c>
      <c r="GP57">
        <v>22</v>
      </c>
      <c r="GR57" s="1">
        <v>45490</v>
      </c>
      <c r="GS57">
        <v>8.6</v>
      </c>
      <c r="GU57" s="1">
        <v>45371</v>
      </c>
      <c r="GV57">
        <v>5</v>
      </c>
      <c r="HA57" s="1">
        <v>45456</v>
      </c>
      <c r="HB57">
        <v>6</v>
      </c>
      <c r="HD57" s="1">
        <v>45447</v>
      </c>
      <c r="HE57">
        <v>1.3</v>
      </c>
      <c r="HH57">
        <f>SUM(HH2:HH56)</f>
        <v>197.89999999999995</v>
      </c>
      <c r="HJ57" s="1">
        <v>45278</v>
      </c>
      <c r="HK57">
        <v>1.6</v>
      </c>
      <c r="HW57">
        <f>SUM(HW2:HW56)</f>
        <v>183.49999999999997</v>
      </c>
      <c r="IN57" s="1">
        <v>45463</v>
      </c>
      <c r="IO57">
        <v>4</v>
      </c>
    </row>
    <row r="58" spans="1:249" x14ac:dyDescent="0.35">
      <c r="A58" s="1">
        <v>45325</v>
      </c>
      <c r="B58">
        <v>10</v>
      </c>
      <c r="E58" s="2">
        <v>45378</v>
      </c>
      <c r="F58">
        <v>4.5999999999999996</v>
      </c>
      <c r="H58" s="1">
        <v>45352</v>
      </c>
      <c r="I58">
        <v>5</v>
      </c>
      <c r="K58" s="1">
        <v>45449</v>
      </c>
      <c r="L58">
        <v>8</v>
      </c>
      <c r="N58" s="1">
        <v>45316</v>
      </c>
      <c r="O58">
        <v>9.1999999999999993</v>
      </c>
      <c r="W58" s="1">
        <v>45482</v>
      </c>
      <c r="X58">
        <v>3.2</v>
      </c>
      <c r="AC58" s="2">
        <v>45365</v>
      </c>
      <c r="AD58">
        <v>3</v>
      </c>
      <c r="AL58" s="1">
        <v>45341</v>
      </c>
      <c r="AM58">
        <v>4.5999999999999996</v>
      </c>
      <c r="AU58" s="1">
        <v>45334</v>
      </c>
      <c r="AV58">
        <v>1.6</v>
      </c>
      <c r="BS58" s="1">
        <v>45497</v>
      </c>
      <c r="BT58">
        <v>11.5</v>
      </c>
      <c r="CB58" s="1">
        <v>45425</v>
      </c>
      <c r="CC58">
        <v>1.6</v>
      </c>
      <c r="DL58" s="1">
        <v>45329</v>
      </c>
      <c r="DM58">
        <v>1.6</v>
      </c>
      <c r="DP58">
        <f>SUM(DP2:DP57)</f>
        <v>170.2999999999999</v>
      </c>
      <c r="DR58" s="1">
        <v>45308</v>
      </c>
      <c r="DS58">
        <v>3.2</v>
      </c>
      <c r="DU58" s="1">
        <v>45455</v>
      </c>
      <c r="DV58">
        <v>11.2</v>
      </c>
      <c r="DX58" s="1">
        <v>45490</v>
      </c>
      <c r="DY58">
        <v>10.6</v>
      </c>
      <c r="EA58" s="1">
        <v>45385</v>
      </c>
      <c r="EB58">
        <v>0.8</v>
      </c>
      <c r="EM58" s="1">
        <v>45438</v>
      </c>
      <c r="EN58">
        <v>10</v>
      </c>
      <c r="EP58" s="1">
        <v>45379</v>
      </c>
      <c r="EQ58">
        <v>4.5</v>
      </c>
      <c r="FK58" s="1">
        <v>45481</v>
      </c>
      <c r="FL58">
        <v>6.5</v>
      </c>
      <c r="FN58" s="1">
        <v>45384</v>
      </c>
      <c r="FO58">
        <v>1.5</v>
      </c>
      <c r="FQ58" s="1">
        <v>45470</v>
      </c>
      <c r="FR58">
        <v>6</v>
      </c>
      <c r="FW58" s="1">
        <v>45440</v>
      </c>
      <c r="FX58">
        <v>24</v>
      </c>
      <c r="FZ58" s="1">
        <v>45314</v>
      </c>
      <c r="GA58">
        <v>4.5999999999999996</v>
      </c>
      <c r="GC58" s="1">
        <v>45365</v>
      </c>
      <c r="GD58">
        <v>2.2999999999999998</v>
      </c>
      <c r="GL58" s="1">
        <v>45344</v>
      </c>
      <c r="GM58">
        <v>8.6</v>
      </c>
      <c r="GO58" s="1">
        <v>45303</v>
      </c>
      <c r="GP58">
        <v>6</v>
      </c>
      <c r="GR58" s="1">
        <v>45497</v>
      </c>
      <c r="GS58">
        <v>1.5</v>
      </c>
      <c r="GU58" s="1">
        <v>45372</v>
      </c>
      <c r="GV58">
        <v>3</v>
      </c>
      <c r="HA58" s="1">
        <v>45465</v>
      </c>
      <c r="HB58">
        <v>6</v>
      </c>
      <c r="HD58" s="1">
        <v>45448</v>
      </c>
      <c r="HE58">
        <v>24</v>
      </c>
      <c r="HJ58" s="1">
        <v>45282</v>
      </c>
      <c r="HK58">
        <v>0.4</v>
      </c>
      <c r="IN58" s="1">
        <v>45468</v>
      </c>
      <c r="IO58">
        <v>5</v>
      </c>
    </row>
    <row r="59" spans="1:249" x14ac:dyDescent="0.35">
      <c r="A59" s="1">
        <v>45329</v>
      </c>
      <c r="B59">
        <v>1.6</v>
      </c>
      <c r="E59" s="2">
        <v>45379</v>
      </c>
      <c r="F59">
        <v>2.2999999999999998</v>
      </c>
      <c r="H59" s="1">
        <v>45372</v>
      </c>
      <c r="I59">
        <v>4.5999999999999996</v>
      </c>
      <c r="K59" s="1">
        <v>45450</v>
      </c>
      <c r="L59">
        <v>4.5999999999999996</v>
      </c>
      <c r="N59" s="1">
        <v>45321</v>
      </c>
      <c r="O59">
        <v>7</v>
      </c>
      <c r="W59" s="1">
        <v>45484</v>
      </c>
      <c r="X59">
        <v>4.5999999999999996</v>
      </c>
      <c r="AC59" s="2">
        <v>45371</v>
      </c>
      <c r="AD59">
        <v>0.8</v>
      </c>
      <c r="AL59" s="1">
        <v>45343</v>
      </c>
      <c r="AM59">
        <v>3</v>
      </c>
      <c r="AU59" s="1">
        <v>45338</v>
      </c>
      <c r="AV59">
        <v>2</v>
      </c>
      <c r="BT59">
        <f>SUM(BT2:BT58)</f>
        <v>272.59999999999985</v>
      </c>
      <c r="CB59" s="1">
        <v>45430</v>
      </c>
      <c r="CC59">
        <v>4</v>
      </c>
      <c r="DL59" s="1">
        <v>45342</v>
      </c>
      <c r="DM59">
        <v>8</v>
      </c>
      <c r="DR59" s="1">
        <v>45309</v>
      </c>
      <c r="DS59">
        <v>10</v>
      </c>
      <c r="DU59" s="1">
        <v>45457</v>
      </c>
      <c r="DV59">
        <v>4.5</v>
      </c>
      <c r="DY59">
        <f>SUM(DY2:DY58)</f>
        <v>408.10000000000019</v>
      </c>
      <c r="EA59" s="1">
        <v>45399</v>
      </c>
      <c r="EB59">
        <v>0.5</v>
      </c>
      <c r="EM59" s="1">
        <v>45440</v>
      </c>
      <c r="EN59">
        <v>24</v>
      </c>
      <c r="EP59" s="1">
        <v>45385</v>
      </c>
      <c r="EQ59">
        <v>4</v>
      </c>
      <c r="FK59" s="1">
        <v>45482</v>
      </c>
      <c r="FL59">
        <v>3</v>
      </c>
      <c r="FN59" s="1">
        <v>45386</v>
      </c>
      <c r="FO59">
        <v>5</v>
      </c>
      <c r="FQ59" s="1">
        <v>45477</v>
      </c>
      <c r="FR59">
        <v>5</v>
      </c>
      <c r="FW59" s="1">
        <v>45446</v>
      </c>
      <c r="FX59">
        <v>24</v>
      </c>
      <c r="FZ59" s="1">
        <v>45315</v>
      </c>
      <c r="GA59">
        <v>3</v>
      </c>
      <c r="GC59" s="1">
        <v>45371</v>
      </c>
      <c r="GD59">
        <v>6</v>
      </c>
      <c r="GL59" s="1">
        <v>45352</v>
      </c>
      <c r="GM59">
        <v>3</v>
      </c>
      <c r="GO59" s="1">
        <v>45306</v>
      </c>
      <c r="GP59">
        <v>3</v>
      </c>
      <c r="GS59">
        <f>SUM(GS2:GS58)</f>
        <v>166.19999999999996</v>
      </c>
      <c r="GU59" s="1">
        <v>45376</v>
      </c>
      <c r="GV59">
        <v>2</v>
      </c>
      <c r="HA59" s="1">
        <v>45467</v>
      </c>
      <c r="HB59">
        <v>6</v>
      </c>
      <c r="HD59" s="1">
        <v>45453</v>
      </c>
      <c r="HE59">
        <v>12</v>
      </c>
      <c r="HJ59" s="1">
        <v>45287</v>
      </c>
      <c r="HK59">
        <v>1.6</v>
      </c>
      <c r="IN59" s="1">
        <v>45470</v>
      </c>
      <c r="IO59">
        <v>2</v>
      </c>
    </row>
    <row r="60" spans="1:249" x14ac:dyDescent="0.35">
      <c r="A60" s="1">
        <v>45338</v>
      </c>
      <c r="B60">
        <v>0.8</v>
      </c>
      <c r="E60" s="2">
        <v>45383</v>
      </c>
      <c r="F60">
        <v>4.5999999999999996</v>
      </c>
      <c r="H60" s="1">
        <v>45289</v>
      </c>
      <c r="I60">
        <v>4.5999999999999996</v>
      </c>
      <c r="K60" s="1">
        <v>45454</v>
      </c>
      <c r="L60">
        <v>9.1999999999999993</v>
      </c>
      <c r="N60" s="1">
        <v>45322</v>
      </c>
      <c r="O60">
        <v>6.2</v>
      </c>
      <c r="W60" s="1">
        <v>45496</v>
      </c>
      <c r="X60">
        <v>1.6</v>
      </c>
      <c r="AC60" s="2">
        <v>45372</v>
      </c>
      <c r="AD60">
        <v>1.6</v>
      </c>
      <c r="AL60" s="1">
        <v>45344</v>
      </c>
      <c r="AM60">
        <v>2</v>
      </c>
      <c r="AU60" s="1">
        <v>45341</v>
      </c>
      <c r="AV60">
        <v>16.8</v>
      </c>
      <c r="CB60" s="1">
        <v>45426</v>
      </c>
      <c r="CC60">
        <v>1.6</v>
      </c>
      <c r="DL60" s="1">
        <v>45343</v>
      </c>
      <c r="DM60">
        <v>3</v>
      </c>
      <c r="DR60" s="1">
        <v>45314</v>
      </c>
      <c r="DS60">
        <v>1.6</v>
      </c>
      <c r="DU60" s="1">
        <v>45463</v>
      </c>
      <c r="DV60">
        <v>1.6</v>
      </c>
      <c r="EA60" s="1">
        <v>45400</v>
      </c>
      <c r="EB60">
        <v>1</v>
      </c>
      <c r="EM60" s="1">
        <v>45443</v>
      </c>
      <c r="EN60">
        <v>10</v>
      </c>
      <c r="EP60" s="1">
        <v>45399</v>
      </c>
      <c r="EQ60">
        <v>6</v>
      </c>
      <c r="FK60" s="1">
        <v>45488</v>
      </c>
      <c r="FL60">
        <v>6</v>
      </c>
      <c r="FN60" s="1">
        <v>45406</v>
      </c>
      <c r="FO60">
        <v>5</v>
      </c>
      <c r="FQ60" s="1">
        <v>45483</v>
      </c>
      <c r="FR60">
        <v>6</v>
      </c>
      <c r="FW60" s="1">
        <v>45448</v>
      </c>
      <c r="FX60">
        <v>34</v>
      </c>
      <c r="FZ60" s="1">
        <v>45316</v>
      </c>
      <c r="GA60">
        <v>12</v>
      </c>
      <c r="GC60" s="1">
        <v>45372</v>
      </c>
      <c r="GD60">
        <v>3</v>
      </c>
      <c r="GL60" s="1">
        <v>45356</v>
      </c>
      <c r="GM60">
        <v>6</v>
      </c>
      <c r="GO60" s="1">
        <v>45308</v>
      </c>
      <c r="GP60">
        <v>3</v>
      </c>
      <c r="GU60" s="1">
        <v>45378</v>
      </c>
      <c r="GV60">
        <v>3</v>
      </c>
      <c r="HA60" s="1">
        <v>45468</v>
      </c>
      <c r="HB60">
        <v>2.4</v>
      </c>
      <c r="HD60" s="1">
        <v>45455</v>
      </c>
      <c r="HE60">
        <v>14</v>
      </c>
      <c r="HJ60" s="1">
        <v>45288</v>
      </c>
      <c r="HK60">
        <v>1.6</v>
      </c>
      <c r="IN60" s="1">
        <v>45474</v>
      </c>
      <c r="IO60">
        <v>5.6</v>
      </c>
    </row>
    <row r="61" spans="1:249" x14ac:dyDescent="0.35">
      <c r="A61" s="1">
        <v>45341</v>
      </c>
      <c r="B61">
        <v>11.9</v>
      </c>
      <c r="E61" s="2">
        <v>45384</v>
      </c>
      <c r="F61">
        <v>3.6</v>
      </c>
      <c r="H61" s="1">
        <v>45296</v>
      </c>
      <c r="I61">
        <v>4.5</v>
      </c>
      <c r="K61" s="1">
        <v>45456</v>
      </c>
      <c r="L61">
        <v>6.9</v>
      </c>
      <c r="N61" s="1">
        <v>45325</v>
      </c>
      <c r="O61">
        <v>5</v>
      </c>
      <c r="X61">
        <f>SUM(X2:X60)</f>
        <v>121.39999999999995</v>
      </c>
      <c r="AC61" s="2">
        <v>45376</v>
      </c>
      <c r="AD61">
        <v>3</v>
      </c>
      <c r="AL61" s="1">
        <v>45348</v>
      </c>
      <c r="AM61">
        <v>4.5999999999999996</v>
      </c>
      <c r="AU61" s="1">
        <v>45342</v>
      </c>
      <c r="AV61">
        <v>3</v>
      </c>
      <c r="CB61" s="1">
        <v>45427</v>
      </c>
      <c r="CC61">
        <v>3</v>
      </c>
      <c r="DL61" s="1">
        <v>45345</v>
      </c>
      <c r="DM61">
        <v>6</v>
      </c>
      <c r="DR61" s="1">
        <v>45316</v>
      </c>
      <c r="DS61">
        <v>1.6</v>
      </c>
      <c r="DU61" s="1">
        <v>45467</v>
      </c>
      <c r="DV61">
        <v>3</v>
      </c>
      <c r="EA61" s="1">
        <v>45404</v>
      </c>
      <c r="EB61">
        <v>0.8</v>
      </c>
      <c r="EM61" s="1">
        <v>45446</v>
      </c>
      <c r="EN61">
        <v>24</v>
      </c>
      <c r="EP61" s="1">
        <v>45406</v>
      </c>
      <c r="EQ61">
        <v>5</v>
      </c>
      <c r="FK61" s="1">
        <v>45497</v>
      </c>
      <c r="FL61">
        <v>3</v>
      </c>
      <c r="FN61" s="1">
        <v>45407</v>
      </c>
      <c r="FO61">
        <v>4.5</v>
      </c>
      <c r="FQ61" s="1">
        <v>45500</v>
      </c>
      <c r="FR61">
        <v>3</v>
      </c>
      <c r="FW61" s="1">
        <v>45450</v>
      </c>
      <c r="FX61">
        <v>15</v>
      </c>
      <c r="FZ61" s="1">
        <v>45321</v>
      </c>
      <c r="GA61">
        <v>12</v>
      </c>
      <c r="GC61" s="1">
        <v>45373</v>
      </c>
      <c r="GD61">
        <v>5</v>
      </c>
      <c r="GL61" s="1">
        <v>45357</v>
      </c>
      <c r="GM61">
        <v>1.6</v>
      </c>
      <c r="GO61" s="1">
        <v>45309</v>
      </c>
      <c r="GP61">
        <v>9</v>
      </c>
      <c r="GU61" s="1">
        <v>45383</v>
      </c>
      <c r="GV61">
        <v>3</v>
      </c>
      <c r="HA61" s="1">
        <v>45471</v>
      </c>
      <c r="HB61">
        <v>3</v>
      </c>
      <c r="HD61" s="1">
        <v>45467</v>
      </c>
      <c r="HE61">
        <v>24</v>
      </c>
      <c r="HJ61" s="1">
        <v>45289</v>
      </c>
      <c r="HK61">
        <v>0.8</v>
      </c>
      <c r="IN61" s="1">
        <v>45475</v>
      </c>
      <c r="IO61">
        <v>2</v>
      </c>
    </row>
    <row r="62" spans="1:249" x14ac:dyDescent="0.35">
      <c r="A62" s="1">
        <v>45343</v>
      </c>
      <c r="B62">
        <v>3</v>
      </c>
      <c r="E62" s="2">
        <v>45385</v>
      </c>
      <c r="F62">
        <v>2.4</v>
      </c>
      <c r="H62" s="1">
        <v>45299</v>
      </c>
      <c r="I62">
        <v>7</v>
      </c>
      <c r="K62" s="1">
        <v>45457</v>
      </c>
      <c r="L62">
        <v>4.5</v>
      </c>
      <c r="N62" s="1">
        <v>45334</v>
      </c>
      <c r="O62">
        <v>1.6</v>
      </c>
      <c r="AC62" s="2">
        <v>45379</v>
      </c>
      <c r="AD62">
        <v>6.1</v>
      </c>
      <c r="AL62" s="1">
        <v>45350</v>
      </c>
      <c r="AM62">
        <v>2.4</v>
      </c>
      <c r="AU62" s="1">
        <v>45344</v>
      </c>
      <c r="AV62">
        <v>2.4</v>
      </c>
      <c r="CB62" s="1">
        <v>45428</v>
      </c>
      <c r="CC62">
        <v>1.6</v>
      </c>
      <c r="DL62" s="1">
        <v>45348</v>
      </c>
      <c r="DM62">
        <v>6</v>
      </c>
      <c r="DR62" s="1">
        <v>45322</v>
      </c>
      <c r="DS62">
        <v>3.2</v>
      </c>
      <c r="DU62" s="1">
        <v>45470</v>
      </c>
      <c r="DV62">
        <v>7.6</v>
      </c>
      <c r="EA62" s="1">
        <v>45405</v>
      </c>
      <c r="EB62">
        <v>1.5</v>
      </c>
      <c r="EM62" s="1">
        <v>45448</v>
      </c>
      <c r="EN62">
        <v>24</v>
      </c>
      <c r="EP62" s="1">
        <v>45407</v>
      </c>
      <c r="EQ62">
        <v>8.1</v>
      </c>
      <c r="FL62">
        <f>SUM(FL2:FL61)</f>
        <v>241.79999999999998</v>
      </c>
      <c r="FN62" s="1">
        <v>45411</v>
      </c>
      <c r="FO62">
        <v>7.5</v>
      </c>
      <c r="FR62">
        <f>SUM(FR2:FR61)</f>
        <v>244.5</v>
      </c>
      <c r="FW62" s="1">
        <v>45453</v>
      </c>
      <c r="FX62">
        <v>25</v>
      </c>
      <c r="FZ62" s="1">
        <v>45322</v>
      </c>
      <c r="GA62">
        <v>1.6</v>
      </c>
      <c r="GC62" s="1">
        <v>45374</v>
      </c>
      <c r="GD62">
        <v>10</v>
      </c>
      <c r="GL62" s="1">
        <v>45365</v>
      </c>
      <c r="GM62">
        <v>1.5</v>
      </c>
      <c r="GO62" s="1">
        <v>45311</v>
      </c>
      <c r="GP62">
        <v>3</v>
      </c>
      <c r="GU62" s="1">
        <v>45384</v>
      </c>
      <c r="GV62">
        <v>4.5</v>
      </c>
      <c r="HA62" s="1">
        <v>45476</v>
      </c>
      <c r="HB62">
        <v>4.5</v>
      </c>
      <c r="HD62" s="1">
        <v>45471</v>
      </c>
      <c r="HE62">
        <v>12</v>
      </c>
      <c r="HJ62" s="1">
        <v>45294</v>
      </c>
      <c r="HK62">
        <v>1.6</v>
      </c>
      <c r="IN62" s="1">
        <v>45483</v>
      </c>
      <c r="IO62">
        <v>2</v>
      </c>
    </row>
    <row r="63" spans="1:249" x14ac:dyDescent="0.35">
      <c r="A63" s="1">
        <v>45344</v>
      </c>
      <c r="B63">
        <v>1.6</v>
      </c>
      <c r="E63" s="2">
        <v>45386</v>
      </c>
      <c r="F63">
        <v>5</v>
      </c>
      <c r="H63" s="1">
        <v>45300</v>
      </c>
      <c r="I63">
        <v>4.5999999999999996</v>
      </c>
      <c r="K63" s="1">
        <v>45462</v>
      </c>
      <c r="L63">
        <v>4.5999999999999996</v>
      </c>
      <c r="N63" s="1">
        <v>45338</v>
      </c>
      <c r="O63">
        <v>0.8</v>
      </c>
      <c r="AC63" s="2">
        <v>45367</v>
      </c>
      <c r="AD63">
        <v>1.6</v>
      </c>
      <c r="AL63" s="1">
        <v>45352</v>
      </c>
      <c r="AM63">
        <v>4.5999999999999996</v>
      </c>
      <c r="AU63" s="1">
        <v>45348</v>
      </c>
      <c r="AV63">
        <v>1.6</v>
      </c>
      <c r="CB63" s="1">
        <v>45429</v>
      </c>
      <c r="CC63">
        <v>2.4</v>
      </c>
      <c r="DL63" s="1">
        <v>45351</v>
      </c>
      <c r="DM63">
        <v>3</v>
      </c>
      <c r="DR63" s="1">
        <v>45323</v>
      </c>
      <c r="DS63">
        <v>2.4</v>
      </c>
      <c r="DU63" s="1">
        <v>45474</v>
      </c>
      <c r="DV63">
        <v>3</v>
      </c>
      <c r="EA63" s="1">
        <v>45406</v>
      </c>
      <c r="EB63">
        <v>2.2999999999999998</v>
      </c>
      <c r="EM63" s="1">
        <v>45453</v>
      </c>
      <c r="EN63">
        <v>12</v>
      </c>
      <c r="EP63" s="1">
        <v>45408</v>
      </c>
      <c r="EQ63">
        <v>5.4</v>
      </c>
      <c r="FN63" s="1">
        <v>45415</v>
      </c>
      <c r="FO63">
        <v>5</v>
      </c>
      <c r="FW63" s="1">
        <v>45467</v>
      </c>
      <c r="FX63">
        <v>24</v>
      </c>
      <c r="FZ63" s="1">
        <v>45324</v>
      </c>
      <c r="GA63">
        <v>1.6</v>
      </c>
      <c r="GC63" s="1">
        <v>45376</v>
      </c>
      <c r="GD63">
        <v>14.6</v>
      </c>
      <c r="GL63" s="1">
        <v>45372</v>
      </c>
      <c r="GM63">
        <v>3</v>
      </c>
      <c r="GO63" s="1">
        <v>45313</v>
      </c>
      <c r="GP63">
        <v>3</v>
      </c>
      <c r="GU63" s="1">
        <v>45385</v>
      </c>
      <c r="GV63">
        <v>3</v>
      </c>
      <c r="HA63" s="1">
        <v>45482</v>
      </c>
      <c r="HB63">
        <v>6</v>
      </c>
      <c r="HD63" s="1">
        <v>45476</v>
      </c>
      <c r="HE63">
        <v>18</v>
      </c>
      <c r="HJ63" s="1">
        <v>45296</v>
      </c>
      <c r="HK63">
        <v>0.4</v>
      </c>
      <c r="IN63" s="1">
        <v>45484</v>
      </c>
      <c r="IO63">
        <v>4</v>
      </c>
    </row>
    <row r="64" spans="1:249" x14ac:dyDescent="0.35">
      <c r="A64" s="1">
        <v>45349</v>
      </c>
      <c r="B64">
        <v>4</v>
      </c>
      <c r="E64" s="2">
        <v>45401</v>
      </c>
      <c r="F64">
        <v>4.5999999999999996</v>
      </c>
      <c r="H64" s="1">
        <v>45302</v>
      </c>
      <c r="I64">
        <v>9.6</v>
      </c>
      <c r="K64" s="1">
        <v>45463</v>
      </c>
      <c r="L64">
        <v>3</v>
      </c>
      <c r="N64" s="1">
        <v>45341</v>
      </c>
      <c r="O64">
        <v>7</v>
      </c>
      <c r="AC64" s="2">
        <v>45384</v>
      </c>
      <c r="AD64">
        <v>6.1</v>
      </c>
      <c r="AL64" s="1">
        <v>45357</v>
      </c>
      <c r="AM64">
        <v>1.6</v>
      </c>
      <c r="AU64" s="1">
        <v>45352</v>
      </c>
      <c r="AV64">
        <v>7.4</v>
      </c>
      <c r="CB64" s="1">
        <v>45432</v>
      </c>
      <c r="CC64">
        <v>1.6</v>
      </c>
      <c r="DL64" s="1">
        <v>45352</v>
      </c>
      <c r="DM64">
        <v>11</v>
      </c>
      <c r="DR64" s="1">
        <v>45324</v>
      </c>
      <c r="DS64">
        <v>1.6</v>
      </c>
      <c r="DU64" s="1">
        <v>45481</v>
      </c>
      <c r="DV64">
        <v>6</v>
      </c>
      <c r="EA64" s="1">
        <v>45407</v>
      </c>
      <c r="EB64">
        <v>2</v>
      </c>
      <c r="EM64" s="1">
        <v>45455</v>
      </c>
      <c r="EN64">
        <v>4</v>
      </c>
      <c r="EP64" s="1">
        <v>45418</v>
      </c>
      <c r="EQ64">
        <v>6</v>
      </c>
      <c r="FN64" s="1">
        <v>45419</v>
      </c>
      <c r="FO64">
        <v>1.6</v>
      </c>
      <c r="FW64" s="1">
        <v>45471</v>
      </c>
      <c r="FX64">
        <v>12</v>
      </c>
      <c r="FZ64" s="1">
        <v>45325</v>
      </c>
      <c r="GA64">
        <v>10</v>
      </c>
      <c r="GC64" s="1">
        <v>45379</v>
      </c>
      <c r="GD64">
        <v>1.5</v>
      </c>
      <c r="GL64" s="1">
        <v>45373</v>
      </c>
      <c r="GM64">
        <v>3</v>
      </c>
      <c r="GO64" s="1">
        <v>45314</v>
      </c>
      <c r="GP64">
        <v>1.6</v>
      </c>
      <c r="GU64" s="1">
        <v>45405</v>
      </c>
      <c r="GV64">
        <v>3</v>
      </c>
      <c r="HA64" s="1">
        <v>45488</v>
      </c>
      <c r="HB64">
        <v>6</v>
      </c>
      <c r="HD64" s="1">
        <v>45482</v>
      </c>
      <c r="HE64">
        <v>42</v>
      </c>
      <c r="HJ64" s="1">
        <v>45299</v>
      </c>
      <c r="HK64">
        <v>0.8</v>
      </c>
      <c r="IN64" s="1">
        <v>45485</v>
      </c>
      <c r="IO64">
        <v>4</v>
      </c>
    </row>
    <row r="65" spans="1:249" x14ac:dyDescent="0.35">
      <c r="A65" s="1">
        <v>45350</v>
      </c>
      <c r="B65">
        <v>6</v>
      </c>
      <c r="E65" s="2">
        <v>45405</v>
      </c>
      <c r="F65">
        <v>2.4</v>
      </c>
      <c r="H65" s="1">
        <v>45303</v>
      </c>
      <c r="I65">
        <v>9.1999999999999993</v>
      </c>
      <c r="K65" s="1">
        <v>45467</v>
      </c>
      <c r="L65">
        <v>3</v>
      </c>
      <c r="N65" s="1">
        <v>45342</v>
      </c>
      <c r="O65">
        <v>1.6</v>
      </c>
      <c r="AC65" s="2">
        <v>45385</v>
      </c>
      <c r="AD65">
        <v>1.6</v>
      </c>
      <c r="AL65" s="1">
        <v>45365</v>
      </c>
      <c r="AM65">
        <v>2.2999999999999998</v>
      </c>
      <c r="AU65" s="1">
        <v>45353</v>
      </c>
      <c r="AV65">
        <v>2.4</v>
      </c>
      <c r="CB65" s="1">
        <v>45433</v>
      </c>
      <c r="CC65">
        <v>3.2</v>
      </c>
      <c r="DL65" s="1">
        <v>45353</v>
      </c>
      <c r="DM65">
        <v>1</v>
      </c>
      <c r="DR65" s="1">
        <v>45325</v>
      </c>
      <c r="DS65">
        <v>10</v>
      </c>
      <c r="DU65" s="1">
        <v>45483</v>
      </c>
      <c r="DV65">
        <v>14.2</v>
      </c>
      <c r="EA65" s="1">
        <v>45411</v>
      </c>
      <c r="EB65">
        <v>0.8</v>
      </c>
      <c r="EM65" s="1">
        <v>45467</v>
      </c>
      <c r="EN65">
        <v>24</v>
      </c>
      <c r="EP65" s="1">
        <v>45419</v>
      </c>
      <c r="EQ65">
        <v>3</v>
      </c>
      <c r="FN65" s="1">
        <v>45426</v>
      </c>
      <c r="FO65">
        <v>3</v>
      </c>
      <c r="FW65" s="1">
        <v>45476</v>
      </c>
      <c r="FX65">
        <v>42</v>
      </c>
      <c r="FZ65" s="1">
        <v>45328</v>
      </c>
      <c r="GA65">
        <v>3</v>
      </c>
      <c r="GC65" s="1">
        <v>45383</v>
      </c>
      <c r="GD65">
        <v>0.8</v>
      </c>
      <c r="GL65" s="1">
        <v>45379</v>
      </c>
      <c r="GM65">
        <v>5.8</v>
      </c>
      <c r="GO65" s="1">
        <v>45315</v>
      </c>
      <c r="GP65">
        <v>10</v>
      </c>
      <c r="GU65" s="1">
        <v>45407</v>
      </c>
      <c r="GV65">
        <v>7.5</v>
      </c>
      <c r="HA65" s="1">
        <v>45491</v>
      </c>
      <c r="HB65">
        <v>1.6</v>
      </c>
      <c r="HD65" s="1">
        <v>45488</v>
      </c>
      <c r="HE65">
        <v>24</v>
      </c>
      <c r="HJ65" s="1">
        <v>45300</v>
      </c>
      <c r="HK65">
        <v>1.6</v>
      </c>
      <c r="IN65" s="1">
        <v>45488</v>
      </c>
      <c r="IO65">
        <v>4</v>
      </c>
    </row>
    <row r="66" spans="1:249" x14ac:dyDescent="0.35">
      <c r="A66" s="1">
        <v>45351</v>
      </c>
      <c r="B66">
        <v>2.2999999999999998</v>
      </c>
      <c r="E66" s="2">
        <v>45407</v>
      </c>
      <c r="F66">
        <v>6.9</v>
      </c>
      <c r="H66" s="1">
        <v>45306</v>
      </c>
      <c r="I66">
        <v>4.5999999999999996</v>
      </c>
      <c r="K66" s="1">
        <v>45469</v>
      </c>
      <c r="L66">
        <v>7.6</v>
      </c>
      <c r="N66" s="1">
        <v>45344</v>
      </c>
      <c r="O66">
        <v>13.2</v>
      </c>
      <c r="AC66" s="2">
        <v>45399</v>
      </c>
      <c r="AD66">
        <v>4.5999999999999996</v>
      </c>
      <c r="AL66" s="1">
        <v>45371</v>
      </c>
      <c r="AM66">
        <v>4.5999999999999996</v>
      </c>
      <c r="AU66" s="1">
        <v>45356</v>
      </c>
      <c r="AV66">
        <v>1.6</v>
      </c>
      <c r="CB66" s="1">
        <v>45435</v>
      </c>
      <c r="CC66">
        <v>1.6</v>
      </c>
      <c r="DL66" s="1">
        <v>45356</v>
      </c>
      <c r="DM66">
        <v>6</v>
      </c>
      <c r="DR66" s="1">
        <v>45329</v>
      </c>
      <c r="DS66">
        <v>1.6</v>
      </c>
      <c r="DU66" s="1">
        <v>45488</v>
      </c>
      <c r="DV66">
        <v>1.6</v>
      </c>
      <c r="EA66" s="1">
        <v>45414</v>
      </c>
      <c r="EB66">
        <v>0.8</v>
      </c>
      <c r="EM66" s="1">
        <v>45471</v>
      </c>
      <c r="EN66">
        <v>12</v>
      </c>
      <c r="EP66" s="1">
        <v>45422</v>
      </c>
      <c r="EQ66">
        <v>5</v>
      </c>
      <c r="FN66" s="1">
        <v>45427</v>
      </c>
      <c r="FO66">
        <v>3</v>
      </c>
      <c r="FW66" s="1">
        <v>45488</v>
      </c>
      <c r="FX66">
        <v>24</v>
      </c>
      <c r="FZ66" s="1">
        <v>45329</v>
      </c>
      <c r="GA66">
        <v>1.6</v>
      </c>
      <c r="GC66" s="1">
        <v>45384</v>
      </c>
      <c r="GD66">
        <v>4.5999999999999996</v>
      </c>
      <c r="GL66" s="1">
        <v>45384</v>
      </c>
      <c r="GM66">
        <v>3</v>
      </c>
      <c r="GO66" s="1">
        <v>45316</v>
      </c>
      <c r="GP66">
        <v>9</v>
      </c>
      <c r="GU66" s="1">
        <v>45414</v>
      </c>
      <c r="GV66">
        <v>6</v>
      </c>
      <c r="HA66" s="1">
        <v>45495</v>
      </c>
      <c r="HB66">
        <v>1.6</v>
      </c>
      <c r="HD66" s="1">
        <v>45493</v>
      </c>
      <c r="HE66">
        <v>12</v>
      </c>
      <c r="HJ66" s="1">
        <v>45303</v>
      </c>
      <c r="HK66">
        <v>3</v>
      </c>
      <c r="IN66" s="1">
        <v>45491</v>
      </c>
      <c r="IO66">
        <v>2</v>
      </c>
    </row>
    <row r="67" spans="1:249" x14ac:dyDescent="0.35">
      <c r="A67" s="1">
        <v>45353</v>
      </c>
      <c r="B67">
        <v>1.6</v>
      </c>
      <c r="E67" s="2">
        <v>45408</v>
      </c>
      <c r="F67">
        <v>2.4</v>
      </c>
      <c r="H67" s="1">
        <v>45308</v>
      </c>
      <c r="I67">
        <v>6.1</v>
      </c>
      <c r="K67" s="1">
        <v>45471</v>
      </c>
      <c r="L67">
        <v>6.6</v>
      </c>
      <c r="N67" s="1">
        <v>45348</v>
      </c>
      <c r="O67">
        <v>1.6</v>
      </c>
      <c r="AC67" s="2">
        <v>45401</v>
      </c>
      <c r="AD67">
        <v>6.2</v>
      </c>
      <c r="AL67" s="1">
        <v>45372</v>
      </c>
      <c r="AM67">
        <v>3</v>
      </c>
      <c r="AU67" s="1">
        <v>45357</v>
      </c>
      <c r="AV67">
        <v>2.4</v>
      </c>
      <c r="CB67" s="1">
        <v>45441</v>
      </c>
      <c r="CC67">
        <v>1.6</v>
      </c>
      <c r="DL67" s="1">
        <v>45357</v>
      </c>
      <c r="DM67">
        <v>1.6</v>
      </c>
      <c r="DR67" s="1">
        <v>45338</v>
      </c>
      <c r="DS67">
        <v>1.2</v>
      </c>
      <c r="DU67" s="1">
        <v>45489</v>
      </c>
      <c r="DV67">
        <v>4.5999999999999996</v>
      </c>
      <c r="EA67" s="1">
        <v>45418</v>
      </c>
      <c r="EB67">
        <v>1.6</v>
      </c>
      <c r="EM67" s="1">
        <v>45476</v>
      </c>
      <c r="EN67">
        <v>18</v>
      </c>
      <c r="EP67" s="1">
        <v>45425</v>
      </c>
      <c r="EQ67">
        <v>5</v>
      </c>
      <c r="FN67" s="1">
        <v>45429</v>
      </c>
      <c r="FO67">
        <v>3</v>
      </c>
      <c r="FW67" s="1">
        <v>45492</v>
      </c>
      <c r="FX67">
        <v>18</v>
      </c>
      <c r="FZ67" s="1">
        <v>45341</v>
      </c>
      <c r="GA67">
        <v>1.6</v>
      </c>
      <c r="GC67" s="1">
        <v>45385</v>
      </c>
      <c r="GD67">
        <v>6</v>
      </c>
      <c r="GL67" s="1">
        <v>45385</v>
      </c>
      <c r="GM67">
        <v>4</v>
      </c>
      <c r="GO67" s="1">
        <v>45321</v>
      </c>
      <c r="GP67">
        <v>6</v>
      </c>
      <c r="GU67" s="1">
        <v>45419</v>
      </c>
      <c r="GV67">
        <v>4</v>
      </c>
      <c r="HB67">
        <f>SUM(HB2:HB66)</f>
        <v>317.90000000000003</v>
      </c>
      <c r="HD67" s="1">
        <v>45495</v>
      </c>
      <c r="HE67">
        <v>24</v>
      </c>
      <c r="HJ67" s="1">
        <v>45306</v>
      </c>
      <c r="HK67">
        <v>0.8</v>
      </c>
      <c r="IN67" s="1">
        <v>45495</v>
      </c>
      <c r="IO67">
        <v>5.6</v>
      </c>
    </row>
    <row r="68" spans="1:249" x14ac:dyDescent="0.35">
      <c r="A68" s="1">
        <v>45357</v>
      </c>
      <c r="B68">
        <v>3.2</v>
      </c>
      <c r="E68" s="2">
        <v>45411</v>
      </c>
      <c r="F68">
        <v>18.5</v>
      </c>
      <c r="H68" s="1">
        <v>45314</v>
      </c>
      <c r="I68">
        <v>9.1999999999999993</v>
      </c>
      <c r="K68" s="1">
        <v>45474</v>
      </c>
      <c r="L68">
        <v>1.6</v>
      </c>
      <c r="N68" s="1">
        <v>45350</v>
      </c>
      <c r="O68">
        <v>4.5999999999999996</v>
      </c>
      <c r="AC68" s="2">
        <v>45405</v>
      </c>
      <c r="AD68">
        <v>1.6</v>
      </c>
      <c r="AL68" s="1">
        <v>45373</v>
      </c>
      <c r="AM68">
        <v>2.4</v>
      </c>
      <c r="AU68" s="1">
        <v>45371</v>
      </c>
      <c r="AV68">
        <v>3.6</v>
      </c>
      <c r="CB68" s="1">
        <v>45448</v>
      </c>
      <c r="CC68">
        <v>4.8</v>
      </c>
      <c r="DL68" s="1">
        <v>45370</v>
      </c>
      <c r="DM68">
        <v>11</v>
      </c>
      <c r="DR68" s="1">
        <v>45341</v>
      </c>
      <c r="DS68">
        <v>1.6</v>
      </c>
      <c r="DU68" s="1">
        <v>45490</v>
      </c>
      <c r="DV68">
        <v>4.5999999999999996</v>
      </c>
      <c r="EA68" s="1">
        <v>45419</v>
      </c>
      <c r="EB68">
        <v>0.5</v>
      </c>
      <c r="EM68" s="1">
        <v>45482</v>
      </c>
      <c r="EN68">
        <v>34</v>
      </c>
      <c r="EP68" s="1">
        <v>45428</v>
      </c>
      <c r="EQ68">
        <v>3</v>
      </c>
      <c r="FN68" s="1">
        <v>45433</v>
      </c>
      <c r="FO68">
        <v>6</v>
      </c>
      <c r="FW68" s="1">
        <v>45495</v>
      </c>
      <c r="FX68">
        <v>36</v>
      </c>
      <c r="FZ68" s="1">
        <v>45342</v>
      </c>
      <c r="GA68">
        <v>3</v>
      </c>
      <c r="GC68" s="1">
        <v>45386</v>
      </c>
      <c r="GD68">
        <v>3</v>
      </c>
      <c r="GL68" s="1">
        <v>45399</v>
      </c>
      <c r="GM68">
        <v>1.6</v>
      </c>
      <c r="GO68" s="1">
        <v>45322</v>
      </c>
      <c r="GP68">
        <v>6</v>
      </c>
      <c r="GU68" s="1">
        <v>45395</v>
      </c>
      <c r="GV68">
        <v>6</v>
      </c>
      <c r="HE68">
        <f>SUM(HE2:HE67)</f>
        <v>999.8</v>
      </c>
      <c r="HJ68" s="1">
        <v>45308</v>
      </c>
      <c r="HK68">
        <v>0.8</v>
      </c>
      <c r="IN68" s="1">
        <v>45499</v>
      </c>
      <c r="IO68">
        <v>6.8</v>
      </c>
    </row>
    <row r="69" spans="1:249" x14ac:dyDescent="0.35">
      <c r="A69" s="1">
        <v>45360</v>
      </c>
      <c r="B69">
        <v>1.5</v>
      </c>
      <c r="E69" s="2">
        <v>45412</v>
      </c>
      <c r="F69">
        <v>4.5999999999999996</v>
      </c>
      <c r="H69" s="1">
        <v>45316</v>
      </c>
      <c r="I69">
        <v>13.6</v>
      </c>
      <c r="K69" s="1">
        <v>45475</v>
      </c>
      <c r="L69">
        <v>6</v>
      </c>
      <c r="N69" s="1">
        <v>45351</v>
      </c>
      <c r="O69">
        <v>6.2</v>
      </c>
      <c r="AC69" s="2">
        <v>45406</v>
      </c>
      <c r="AD69">
        <v>5</v>
      </c>
      <c r="AL69" s="1">
        <v>45376</v>
      </c>
      <c r="AM69">
        <v>4.5999999999999996</v>
      </c>
      <c r="AU69" s="1">
        <v>45372</v>
      </c>
      <c r="AV69">
        <v>1.6</v>
      </c>
      <c r="CB69" s="1">
        <v>45449</v>
      </c>
      <c r="CC69">
        <v>1.6</v>
      </c>
      <c r="DL69" s="1">
        <v>45378</v>
      </c>
      <c r="DM69">
        <v>12</v>
      </c>
      <c r="DR69" s="1">
        <v>45342</v>
      </c>
      <c r="DS69">
        <v>2.4</v>
      </c>
      <c r="DU69" s="1">
        <v>45496</v>
      </c>
      <c r="DV69">
        <v>5.6</v>
      </c>
      <c r="EA69" s="1">
        <v>45425</v>
      </c>
      <c r="EB69">
        <v>0.4</v>
      </c>
      <c r="EM69" s="1">
        <v>45488</v>
      </c>
      <c r="EN69">
        <v>24</v>
      </c>
      <c r="EP69" s="1">
        <v>45429</v>
      </c>
      <c r="EQ69">
        <v>3</v>
      </c>
      <c r="FN69" s="1">
        <v>45434</v>
      </c>
      <c r="FO69">
        <v>10</v>
      </c>
      <c r="FX69">
        <f>SUM(FX2:FX68)</f>
        <v>1087.5</v>
      </c>
      <c r="FZ69" s="1">
        <v>45343</v>
      </c>
      <c r="GA69">
        <v>3</v>
      </c>
      <c r="GC69" s="1">
        <v>45387</v>
      </c>
      <c r="GD69">
        <v>5</v>
      </c>
      <c r="GL69" s="1">
        <v>45401</v>
      </c>
      <c r="GM69">
        <v>6</v>
      </c>
      <c r="GO69" s="1">
        <v>45323</v>
      </c>
      <c r="GP69">
        <v>12</v>
      </c>
      <c r="GU69" s="1">
        <v>45426</v>
      </c>
      <c r="GV69">
        <v>3</v>
      </c>
      <c r="HJ69" s="1">
        <v>45313</v>
      </c>
      <c r="HK69">
        <v>3</v>
      </c>
      <c r="IO69">
        <f>SUM(IO2:IO68)</f>
        <v>257</v>
      </c>
    </row>
    <row r="70" spans="1:249" x14ac:dyDescent="0.35">
      <c r="A70" s="1">
        <v>45367</v>
      </c>
      <c r="B70">
        <v>4</v>
      </c>
      <c r="E70" s="2">
        <v>45425</v>
      </c>
      <c r="F70">
        <v>4.5999999999999996</v>
      </c>
      <c r="H70" s="1">
        <v>45321</v>
      </c>
      <c r="I70">
        <v>4.5999999999999996</v>
      </c>
      <c r="K70" s="1">
        <v>45476</v>
      </c>
      <c r="L70">
        <v>4.5999999999999996</v>
      </c>
      <c r="N70" s="1">
        <v>45352</v>
      </c>
      <c r="O70">
        <v>7.4</v>
      </c>
      <c r="AC70" s="2">
        <v>45412</v>
      </c>
      <c r="AD70">
        <v>3</v>
      </c>
      <c r="AL70" s="1">
        <v>45379</v>
      </c>
      <c r="AM70">
        <v>1.5</v>
      </c>
      <c r="AU70" s="1">
        <v>45373</v>
      </c>
      <c r="AV70">
        <v>3.4</v>
      </c>
      <c r="CB70" s="1">
        <v>45453</v>
      </c>
      <c r="CC70">
        <v>1.6</v>
      </c>
      <c r="DL70" s="1">
        <v>45379</v>
      </c>
      <c r="DM70">
        <v>2</v>
      </c>
      <c r="DR70" s="1">
        <v>45343</v>
      </c>
      <c r="DS70">
        <v>4</v>
      </c>
      <c r="DV70">
        <f>SUM(DV2:DV69)</f>
        <v>290.90000000000003</v>
      </c>
      <c r="EA70" s="1">
        <v>45426</v>
      </c>
      <c r="EB70">
        <v>1.5</v>
      </c>
      <c r="EM70" s="1">
        <v>45492</v>
      </c>
      <c r="EN70">
        <v>15</v>
      </c>
      <c r="EP70" s="1">
        <v>45432</v>
      </c>
      <c r="EQ70">
        <v>5</v>
      </c>
      <c r="FN70" s="1">
        <v>45436</v>
      </c>
      <c r="FO70">
        <v>1.6</v>
      </c>
      <c r="FZ70" s="1">
        <v>45344</v>
      </c>
      <c r="GA70">
        <v>13.6</v>
      </c>
      <c r="GC70" s="1">
        <v>45401</v>
      </c>
      <c r="GD70">
        <v>9.1999999999999993</v>
      </c>
      <c r="GL70" s="1">
        <v>45407</v>
      </c>
      <c r="GM70">
        <v>3</v>
      </c>
      <c r="GO70" s="1">
        <v>45324</v>
      </c>
      <c r="GP70">
        <v>1.6</v>
      </c>
      <c r="GU70" s="1">
        <v>45429</v>
      </c>
      <c r="GV70">
        <v>3</v>
      </c>
      <c r="HJ70" s="1">
        <v>45314</v>
      </c>
      <c r="HK70">
        <v>2.4</v>
      </c>
    </row>
    <row r="71" spans="1:249" x14ac:dyDescent="0.35">
      <c r="A71" s="1">
        <v>45372</v>
      </c>
      <c r="B71">
        <v>4.5999999999999996</v>
      </c>
      <c r="E71" s="2">
        <v>45426</v>
      </c>
      <c r="F71">
        <v>2.4</v>
      </c>
      <c r="H71" s="1">
        <v>45322</v>
      </c>
      <c r="I71">
        <v>7</v>
      </c>
      <c r="K71" s="1">
        <v>45482</v>
      </c>
      <c r="L71">
        <v>3</v>
      </c>
      <c r="N71" s="1">
        <v>45327</v>
      </c>
      <c r="O71">
        <v>6.2</v>
      </c>
      <c r="AC71" s="2">
        <v>45414</v>
      </c>
      <c r="AD71">
        <v>3.2</v>
      </c>
      <c r="AL71" s="1">
        <v>45384</v>
      </c>
      <c r="AM71">
        <v>8.1999999999999993</v>
      </c>
      <c r="AU71" s="1">
        <v>45376</v>
      </c>
      <c r="AV71">
        <v>4.4000000000000004</v>
      </c>
      <c r="CB71" s="1">
        <v>45455</v>
      </c>
      <c r="CC71">
        <v>4</v>
      </c>
      <c r="DL71" s="1">
        <v>45383</v>
      </c>
      <c r="DM71">
        <v>7.5</v>
      </c>
      <c r="DR71" s="1">
        <v>45344</v>
      </c>
      <c r="DS71">
        <v>1.6</v>
      </c>
      <c r="EA71" s="1">
        <v>45427</v>
      </c>
      <c r="EB71">
        <v>0.5</v>
      </c>
      <c r="EM71" s="1">
        <v>45495</v>
      </c>
      <c r="EN71">
        <v>24</v>
      </c>
      <c r="EP71" s="1">
        <v>45435</v>
      </c>
      <c r="EQ71">
        <v>6</v>
      </c>
      <c r="FN71" s="1">
        <v>45448</v>
      </c>
      <c r="FO71">
        <v>8</v>
      </c>
      <c r="FZ71" s="1">
        <v>45345</v>
      </c>
      <c r="GA71">
        <v>1.5</v>
      </c>
      <c r="GC71" s="1">
        <v>45405</v>
      </c>
      <c r="GD71">
        <v>9</v>
      </c>
      <c r="GL71" s="1">
        <v>45411</v>
      </c>
      <c r="GM71">
        <v>9.5</v>
      </c>
      <c r="GO71" s="1">
        <v>45325</v>
      </c>
      <c r="GP71">
        <v>10</v>
      </c>
      <c r="GU71" s="1">
        <v>45433</v>
      </c>
      <c r="GV71">
        <v>6</v>
      </c>
      <c r="HJ71" s="1">
        <v>45315</v>
      </c>
      <c r="HK71">
        <v>0.8</v>
      </c>
    </row>
    <row r="72" spans="1:249" x14ac:dyDescent="0.35">
      <c r="A72" s="1">
        <v>45373</v>
      </c>
      <c r="B72">
        <v>6</v>
      </c>
      <c r="E72" s="2">
        <v>45427</v>
      </c>
      <c r="F72">
        <v>9</v>
      </c>
      <c r="H72" s="1">
        <v>45323</v>
      </c>
      <c r="I72">
        <v>4.5999999999999996</v>
      </c>
      <c r="K72" s="1">
        <v>45484</v>
      </c>
      <c r="L72">
        <v>10.6</v>
      </c>
      <c r="N72" s="1">
        <v>45357</v>
      </c>
      <c r="O72">
        <v>4.5999999999999996</v>
      </c>
      <c r="AC72" s="2">
        <v>45418</v>
      </c>
      <c r="AD72">
        <v>6.2</v>
      </c>
      <c r="AL72" s="1">
        <v>45385</v>
      </c>
      <c r="AM72">
        <v>6.6</v>
      </c>
      <c r="AU72" s="1">
        <v>45379</v>
      </c>
      <c r="AV72">
        <v>4.2</v>
      </c>
      <c r="CB72" s="1">
        <v>45457</v>
      </c>
      <c r="CC72">
        <v>9.9</v>
      </c>
      <c r="DL72" s="1">
        <v>45384</v>
      </c>
      <c r="DM72">
        <v>2.4</v>
      </c>
      <c r="DR72" s="1">
        <v>45345</v>
      </c>
      <c r="DS72">
        <v>0.8</v>
      </c>
      <c r="EA72" s="1">
        <v>45429</v>
      </c>
      <c r="EB72">
        <v>0.4</v>
      </c>
      <c r="EN72">
        <f>SUM(EN2:EN71)</f>
        <v>1050.4000000000001</v>
      </c>
      <c r="EP72" s="1">
        <v>45440</v>
      </c>
      <c r="EQ72">
        <v>3</v>
      </c>
      <c r="FN72" s="1">
        <v>45450</v>
      </c>
      <c r="FO72">
        <v>1</v>
      </c>
      <c r="FZ72" s="1">
        <v>45352</v>
      </c>
      <c r="GA72">
        <v>5</v>
      </c>
      <c r="GC72" s="1">
        <v>45412</v>
      </c>
      <c r="GD72">
        <v>3</v>
      </c>
      <c r="GL72" s="1">
        <v>45414</v>
      </c>
      <c r="GM72">
        <v>6</v>
      </c>
      <c r="GO72" s="1">
        <v>45327</v>
      </c>
      <c r="GP72">
        <v>9</v>
      </c>
      <c r="GU72" s="1">
        <v>45436</v>
      </c>
      <c r="GV72">
        <v>1.5</v>
      </c>
      <c r="HJ72" s="1">
        <v>45316</v>
      </c>
      <c r="HK72">
        <v>3.8</v>
      </c>
    </row>
    <row r="73" spans="1:249" x14ac:dyDescent="0.35">
      <c r="A73" s="1">
        <v>45379</v>
      </c>
      <c r="B73">
        <v>7.3</v>
      </c>
      <c r="E73" s="2">
        <v>45429</v>
      </c>
      <c r="F73">
        <v>4.5999999999999996</v>
      </c>
      <c r="H73" s="1">
        <v>45324</v>
      </c>
      <c r="I73">
        <v>4.5999999999999996</v>
      </c>
      <c r="K73" s="1">
        <v>45490</v>
      </c>
      <c r="L73">
        <v>2</v>
      </c>
      <c r="N73" s="1">
        <v>45360</v>
      </c>
      <c r="O73">
        <v>2.2999999999999998</v>
      </c>
      <c r="AC73" s="2">
        <v>45420</v>
      </c>
      <c r="AD73">
        <v>2.4</v>
      </c>
      <c r="AL73" s="1">
        <v>45386</v>
      </c>
      <c r="AM73">
        <v>4</v>
      </c>
      <c r="AU73" s="1">
        <v>45384</v>
      </c>
      <c r="AV73">
        <v>2.4</v>
      </c>
      <c r="CB73" s="1">
        <v>45463</v>
      </c>
      <c r="CC73">
        <v>5.4</v>
      </c>
      <c r="DL73" s="1">
        <v>45385</v>
      </c>
      <c r="DM73">
        <v>5</v>
      </c>
      <c r="DR73" s="1">
        <v>45350</v>
      </c>
      <c r="DS73">
        <v>1.6</v>
      </c>
      <c r="EA73" s="1">
        <v>45433</v>
      </c>
      <c r="EB73">
        <v>0.8</v>
      </c>
      <c r="EP73" s="1">
        <v>45446</v>
      </c>
      <c r="EQ73">
        <v>3</v>
      </c>
      <c r="FN73" s="1">
        <v>45453</v>
      </c>
      <c r="FO73">
        <v>3</v>
      </c>
      <c r="FZ73" s="1">
        <v>45353</v>
      </c>
      <c r="GA73">
        <v>1.5</v>
      </c>
      <c r="GC73" s="1">
        <v>45414</v>
      </c>
      <c r="GD73">
        <v>10.7</v>
      </c>
      <c r="GL73" s="1">
        <v>45418</v>
      </c>
      <c r="GM73">
        <v>4.5999999999999996</v>
      </c>
      <c r="GO73" s="1">
        <v>45328</v>
      </c>
      <c r="GP73">
        <v>1.6</v>
      </c>
      <c r="GU73" s="1">
        <v>45441</v>
      </c>
      <c r="GV73">
        <v>7</v>
      </c>
      <c r="HJ73" s="1">
        <v>45321</v>
      </c>
      <c r="HK73">
        <v>3.8</v>
      </c>
    </row>
    <row r="74" spans="1:249" x14ac:dyDescent="0.35">
      <c r="A74" s="1">
        <v>45384</v>
      </c>
      <c r="B74">
        <v>3.9</v>
      </c>
      <c r="E74" s="2">
        <v>45432</v>
      </c>
      <c r="F74">
        <v>5</v>
      </c>
      <c r="H74" s="1">
        <v>45328</v>
      </c>
      <c r="I74">
        <v>4.5999999999999996</v>
      </c>
      <c r="K74" s="1">
        <v>45491</v>
      </c>
      <c r="L74">
        <v>4.5999999999999996</v>
      </c>
      <c r="N74" s="1">
        <v>45365</v>
      </c>
      <c r="O74">
        <v>1.2</v>
      </c>
      <c r="AC74" s="2">
        <v>45426</v>
      </c>
      <c r="AD74">
        <v>3</v>
      </c>
      <c r="AL74" s="1">
        <v>45401</v>
      </c>
      <c r="AM74">
        <v>12.2</v>
      </c>
      <c r="AU74" s="1">
        <v>45385</v>
      </c>
      <c r="AV74">
        <v>1.6</v>
      </c>
      <c r="CB74" s="1">
        <v>45467</v>
      </c>
      <c r="CC74">
        <v>1.6</v>
      </c>
      <c r="DL74" s="1">
        <v>45386</v>
      </c>
      <c r="DM74">
        <v>9</v>
      </c>
      <c r="DR74" s="1">
        <v>45352</v>
      </c>
      <c r="DS74">
        <v>5</v>
      </c>
      <c r="EA74" s="1">
        <v>45434</v>
      </c>
      <c r="EB74">
        <v>1.5</v>
      </c>
      <c r="EP74" s="1">
        <v>45447</v>
      </c>
      <c r="EQ74">
        <v>9</v>
      </c>
      <c r="FN74" s="1">
        <v>45455</v>
      </c>
      <c r="FO74">
        <v>4.5999999999999996</v>
      </c>
      <c r="FZ74" s="1">
        <v>45356</v>
      </c>
      <c r="GA74">
        <v>12</v>
      </c>
      <c r="GC74" s="1">
        <v>45415</v>
      </c>
      <c r="GD74">
        <v>5</v>
      </c>
      <c r="GL74" s="1">
        <v>45419</v>
      </c>
      <c r="GM74">
        <v>1.6</v>
      </c>
      <c r="GO74" s="1">
        <v>45338</v>
      </c>
      <c r="GP74">
        <v>3</v>
      </c>
      <c r="GU74" s="1">
        <v>45446</v>
      </c>
      <c r="GV74">
        <v>6</v>
      </c>
      <c r="HJ74" s="1">
        <v>45322</v>
      </c>
      <c r="HK74">
        <v>1.6</v>
      </c>
    </row>
    <row r="75" spans="1:249" x14ac:dyDescent="0.35">
      <c r="A75" s="1">
        <v>45385</v>
      </c>
      <c r="B75">
        <v>6.3</v>
      </c>
      <c r="E75" s="2">
        <v>45433</v>
      </c>
      <c r="F75">
        <v>4.8</v>
      </c>
      <c r="H75" s="1">
        <v>45329</v>
      </c>
      <c r="I75">
        <v>4.5999999999999996</v>
      </c>
      <c r="K75" s="1">
        <v>45496</v>
      </c>
      <c r="L75">
        <v>3</v>
      </c>
      <c r="N75" s="1">
        <v>45371</v>
      </c>
      <c r="O75">
        <v>1.6</v>
      </c>
      <c r="AC75" s="2">
        <v>45429</v>
      </c>
      <c r="AD75">
        <v>4.5999999999999996</v>
      </c>
      <c r="AL75" s="1">
        <v>45405</v>
      </c>
      <c r="AM75">
        <v>4.5999999999999996</v>
      </c>
      <c r="AU75" s="1">
        <v>45386</v>
      </c>
      <c r="AV75">
        <v>5.9</v>
      </c>
      <c r="CB75" s="1">
        <v>45468</v>
      </c>
      <c r="CC75">
        <v>1.6</v>
      </c>
      <c r="DL75" s="1">
        <v>45399</v>
      </c>
      <c r="DM75">
        <v>2</v>
      </c>
      <c r="DR75" s="1">
        <v>45356</v>
      </c>
      <c r="DS75">
        <v>2.4</v>
      </c>
      <c r="EA75" s="1">
        <v>45435</v>
      </c>
      <c r="EB75">
        <v>2</v>
      </c>
      <c r="EP75" s="1">
        <v>45449</v>
      </c>
      <c r="EQ75">
        <v>15</v>
      </c>
      <c r="FN75" s="1">
        <v>45456</v>
      </c>
      <c r="FO75">
        <v>11</v>
      </c>
      <c r="FZ75" s="1">
        <v>45357</v>
      </c>
      <c r="GA75">
        <v>3.2</v>
      </c>
      <c r="GC75" s="1">
        <v>45418</v>
      </c>
      <c r="GD75">
        <v>4.5999999999999996</v>
      </c>
      <c r="GL75" s="1">
        <v>45420</v>
      </c>
      <c r="GM75">
        <v>4.5</v>
      </c>
      <c r="GO75" s="1">
        <v>45341</v>
      </c>
      <c r="GP75">
        <v>3</v>
      </c>
      <c r="GU75" s="1">
        <v>45449</v>
      </c>
      <c r="GV75">
        <v>6</v>
      </c>
      <c r="HJ75" s="1">
        <v>45324</v>
      </c>
      <c r="HK75">
        <v>1.6</v>
      </c>
    </row>
    <row r="76" spans="1:249" x14ac:dyDescent="0.35">
      <c r="A76" s="1">
        <v>45386</v>
      </c>
      <c r="B76">
        <v>5</v>
      </c>
      <c r="E76" s="2">
        <v>45434</v>
      </c>
      <c r="F76">
        <v>10</v>
      </c>
      <c r="H76" s="1">
        <v>45334</v>
      </c>
      <c r="I76">
        <v>2.4</v>
      </c>
      <c r="K76" s="1">
        <v>45497</v>
      </c>
      <c r="L76">
        <v>2</v>
      </c>
      <c r="N76" s="1">
        <v>45372</v>
      </c>
      <c r="O76">
        <v>1.6</v>
      </c>
      <c r="AC76" s="2">
        <v>45433</v>
      </c>
      <c r="AD76">
        <v>9.1999999999999993</v>
      </c>
      <c r="AL76" s="1">
        <v>45406</v>
      </c>
      <c r="AM76">
        <v>5</v>
      </c>
      <c r="AU76" s="1">
        <v>45399</v>
      </c>
      <c r="AV76">
        <v>2.4</v>
      </c>
      <c r="CB76" s="1">
        <v>45470</v>
      </c>
      <c r="CC76">
        <v>4.4000000000000004</v>
      </c>
      <c r="DL76" s="1">
        <v>45400</v>
      </c>
      <c r="DM76">
        <v>12</v>
      </c>
      <c r="DR76" s="1">
        <v>45357</v>
      </c>
      <c r="DS76">
        <v>1.6</v>
      </c>
      <c r="EA76" s="1">
        <v>45439</v>
      </c>
      <c r="EB76">
        <v>0.8</v>
      </c>
      <c r="EP76" s="1">
        <v>45453</v>
      </c>
      <c r="EQ76">
        <v>3</v>
      </c>
      <c r="FN76" s="1">
        <v>45457</v>
      </c>
      <c r="FO76">
        <v>4.5</v>
      </c>
      <c r="FZ76" s="1">
        <v>45372</v>
      </c>
      <c r="GA76">
        <v>4.5999999999999996</v>
      </c>
      <c r="GC76" s="1">
        <v>45420</v>
      </c>
      <c r="GD76">
        <v>6.9</v>
      </c>
      <c r="GL76" s="1">
        <v>45422</v>
      </c>
      <c r="GM76">
        <v>5</v>
      </c>
      <c r="GO76" s="1">
        <v>45342</v>
      </c>
      <c r="GP76">
        <v>8.4</v>
      </c>
      <c r="GU76" s="1">
        <v>45453</v>
      </c>
      <c r="GV76">
        <v>3</v>
      </c>
      <c r="HJ76" s="1">
        <v>45328</v>
      </c>
      <c r="HK76">
        <v>0.8</v>
      </c>
    </row>
    <row r="77" spans="1:249" x14ac:dyDescent="0.35">
      <c r="A77" s="1">
        <v>45399</v>
      </c>
      <c r="B77">
        <v>1.6</v>
      </c>
      <c r="E77" s="2">
        <v>45435</v>
      </c>
      <c r="F77">
        <v>4.5999999999999996</v>
      </c>
      <c r="H77" s="1">
        <v>45337</v>
      </c>
      <c r="I77">
        <v>2.2999999999999998</v>
      </c>
      <c r="L77">
        <f>SUM(L2:L76)</f>
        <v>327.50000000000006</v>
      </c>
      <c r="N77" s="1">
        <v>45373</v>
      </c>
      <c r="O77">
        <v>9.6</v>
      </c>
      <c r="AC77" s="2">
        <v>45435</v>
      </c>
      <c r="AD77">
        <v>4.5999999999999996</v>
      </c>
      <c r="AL77" s="1">
        <v>45411</v>
      </c>
      <c r="AM77">
        <v>5</v>
      </c>
      <c r="AU77" s="1">
        <v>45401</v>
      </c>
      <c r="AV77">
        <v>4.8</v>
      </c>
      <c r="CB77" s="1">
        <v>45474</v>
      </c>
      <c r="CC77">
        <v>3.2</v>
      </c>
      <c r="DL77" s="1">
        <v>45411</v>
      </c>
      <c r="DM77">
        <v>3</v>
      </c>
      <c r="DR77" s="1">
        <v>45372</v>
      </c>
      <c r="DS77">
        <v>2.4</v>
      </c>
      <c r="EA77" s="1">
        <v>45442</v>
      </c>
      <c r="EB77">
        <v>2</v>
      </c>
      <c r="EP77" s="1">
        <v>45454</v>
      </c>
      <c r="EQ77">
        <v>4.5</v>
      </c>
      <c r="FN77" s="1">
        <v>45463</v>
      </c>
      <c r="FO77">
        <v>8</v>
      </c>
      <c r="FZ77" s="1">
        <v>45373</v>
      </c>
      <c r="GA77">
        <v>12</v>
      </c>
      <c r="GC77" s="1">
        <v>45422</v>
      </c>
      <c r="GD77">
        <v>10</v>
      </c>
      <c r="GL77" s="1">
        <v>45425</v>
      </c>
      <c r="GM77">
        <v>2</v>
      </c>
      <c r="GO77" s="1">
        <v>45343</v>
      </c>
      <c r="GP77">
        <v>7.6</v>
      </c>
      <c r="GU77" s="1">
        <v>45454</v>
      </c>
      <c r="GV77">
        <v>2</v>
      </c>
      <c r="HJ77" s="1">
        <v>45329</v>
      </c>
      <c r="HK77">
        <v>1.6</v>
      </c>
    </row>
    <row r="78" spans="1:249" x14ac:dyDescent="0.35">
      <c r="A78" s="1">
        <v>45401</v>
      </c>
      <c r="B78">
        <v>3</v>
      </c>
      <c r="E78" s="2">
        <v>45436</v>
      </c>
      <c r="F78">
        <v>1.2</v>
      </c>
      <c r="H78" s="1">
        <v>45338</v>
      </c>
      <c r="I78">
        <v>9.6</v>
      </c>
      <c r="N78" s="1">
        <v>45376</v>
      </c>
      <c r="O78">
        <v>12.4</v>
      </c>
      <c r="AC78" s="2">
        <v>45436</v>
      </c>
      <c r="AD78">
        <v>0.8</v>
      </c>
      <c r="AL78" s="1">
        <v>45412</v>
      </c>
      <c r="AM78">
        <v>3</v>
      </c>
      <c r="AU78" s="1">
        <v>45405</v>
      </c>
      <c r="AV78">
        <v>9</v>
      </c>
      <c r="CB78" s="1">
        <v>45481</v>
      </c>
      <c r="CC78">
        <v>3.2</v>
      </c>
      <c r="DL78" s="1">
        <v>45412</v>
      </c>
      <c r="DM78">
        <v>12</v>
      </c>
      <c r="DR78" s="1">
        <v>45373</v>
      </c>
      <c r="DS78">
        <v>6.6</v>
      </c>
      <c r="EA78" s="1">
        <v>45443</v>
      </c>
      <c r="EB78">
        <v>0.8</v>
      </c>
      <c r="EP78" s="1">
        <v>45455</v>
      </c>
      <c r="EQ78">
        <v>7.6</v>
      </c>
      <c r="FN78" s="1">
        <v>45467</v>
      </c>
      <c r="FO78">
        <v>3</v>
      </c>
      <c r="FZ78" s="1">
        <v>45374</v>
      </c>
      <c r="GA78">
        <v>10</v>
      </c>
      <c r="GC78" s="1">
        <v>45425</v>
      </c>
      <c r="GD78">
        <v>1.6</v>
      </c>
      <c r="GL78" s="1">
        <v>45426</v>
      </c>
      <c r="GM78">
        <v>3</v>
      </c>
      <c r="GO78" s="1">
        <v>45344</v>
      </c>
      <c r="GP78">
        <v>9</v>
      </c>
      <c r="GU78" s="1">
        <v>45455</v>
      </c>
      <c r="GV78">
        <v>6</v>
      </c>
      <c r="HJ78" s="1">
        <v>45334</v>
      </c>
      <c r="HK78">
        <v>0.8</v>
      </c>
    </row>
    <row r="79" spans="1:249" x14ac:dyDescent="0.35">
      <c r="A79" s="1">
        <v>45406</v>
      </c>
      <c r="B79">
        <v>5</v>
      </c>
      <c r="E79" s="2">
        <v>45441</v>
      </c>
      <c r="F79">
        <v>2.4</v>
      </c>
      <c r="H79" s="1">
        <v>45341</v>
      </c>
      <c r="I79">
        <v>4.5999999999999996</v>
      </c>
      <c r="N79" s="1">
        <v>45379</v>
      </c>
      <c r="O79">
        <v>2.2999999999999998</v>
      </c>
      <c r="AC79" s="2">
        <v>45441</v>
      </c>
      <c r="AD79">
        <v>1.6</v>
      </c>
      <c r="AL79" s="1">
        <v>45414</v>
      </c>
      <c r="AM79">
        <v>9.1999999999999993</v>
      </c>
      <c r="AU79" s="1">
        <v>45414</v>
      </c>
      <c r="AV79">
        <v>12</v>
      </c>
      <c r="CB79" s="1">
        <v>45483</v>
      </c>
      <c r="CC79">
        <v>4</v>
      </c>
      <c r="DL79" s="1">
        <v>45415</v>
      </c>
      <c r="DM79">
        <v>5</v>
      </c>
      <c r="DR79" s="1">
        <v>45375</v>
      </c>
      <c r="DS79">
        <v>10</v>
      </c>
      <c r="EA79" s="1">
        <v>45446</v>
      </c>
      <c r="EB79">
        <v>2</v>
      </c>
      <c r="EP79" s="1">
        <v>45462</v>
      </c>
      <c r="EQ79">
        <v>3</v>
      </c>
      <c r="FN79" s="1">
        <v>45468</v>
      </c>
      <c r="FO79">
        <v>3.9</v>
      </c>
      <c r="FZ79" s="1">
        <v>45378</v>
      </c>
      <c r="GA79">
        <v>3</v>
      </c>
      <c r="GC79" s="1">
        <v>45428</v>
      </c>
      <c r="GD79">
        <v>3</v>
      </c>
      <c r="GL79" s="1">
        <v>45428</v>
      </c>
      <c r="GM79">
        <v>4.5999999999999996</v>
      </c>
      <c r="GO79" s="1">
        <v>45345</v>
      </c>
      <c r="GP79">
        <v>6</v>
      </c>
      <c r="GU79" s="1">
        <v>45457</v>
      </c>
      <c r="GV79">
        <v>4.5</v>
      </c>
      <c r="HJ79" s="1">
        <v>45338</v>
      </c>
      <c r="HK79">
        <v>1.9</v>
      </c>
    </row>
    <row r="80" spans="1:249" x14ac:dyDescent="0.35">
      <c r="A80" s="1">
        <v>45407</v>
      </c>
      <c r="B80">
        <v>3</v>
      </c>
      <c r="E80" s="2">
        <v>45448</v>
      </c>
      <c r="F80">
        <v>4.5999999999999996</v>
      </c>
      <c r="H80" s="1">
        <v>45342</v>
      </c>
      <c r="I80">
        <v>4.5999999999999996</v>
      </c>
      <c r="N80" s="1">
        <v>45384</v>
      </c>
      <c r="O80">
        <v>2.4</v>
      </c>
      <c r="AC80" s="2">
        <v>45447</v>
      </c>
      <c r="AD80">
        <v>9.1999999999999993</v>
      </c>
      <c r="AL80" s="1">
        <v>45418</v>
      </c>
      <c r="AM80">
        <v>4.5999999999999996</v>
      </c>
      <c r="AU80" s="1">
        <v>45415</v>
      </c>
      <c r="AV80">
        <v>5</v>
      </c>
      <c r="CB80" s="1">
        <v>45484</v>
      </c>
      <c r="CC80">
        <v>12.6</v>
      </c>
      <c r="DL80" s="1">
        <v>45418</v>
      </c>
      <c r="DM80">
        <v>2</v>
      </c>
      <c r="DR80" s="1">
        <v>45378</v>
      </c>
      <c r="DS80">
        <v>1.6</v>
      </c>
      <c r="EA80" s="1">
        <v>45447</v>
      </c>
      <c r="EB80">
        <v>0.4</v>
      </c>
      <c r="EP80" s="1">
        <v>45468</v>
      </c>
      <c r="EQ80">
        <v>9.9</v>
      </c>
      <c r="FN80" s="1">
        <v>45470</v>
      </c>
      <c r="FO80">
        <v>3.5</v>
      </c>
      <c r="FZ80" s="1">
        <v>45379</v>
      </c>
      <c r="GA80">
        <v>15.3</v>
      </c>
      <c r="GC80" s="1">
        <v>45432</v>
      </c>
      <c r="GD80">
        <v>3</v>
      </c>
      <c r="GL80" s="1">
        <v>45433</v>
      </c>
      <c r="GM80">
        <v>6</v>
      </c>
      <c r="GO80" s="1">
        <v>45348</v>
      </c>
      <c r="GP80">
        <v>6</v>
      </c>
      <c r="GU80" s="1">
        <v>45463</v>
      </c>
      <c r="GV80">
        <v>6</v>
      </c>
      <c r="HJ80" s="1">
        <v>45341</v>
      </c>
      <c r="HK80">
        <v>0.8</v>
      </c>
    </row>
    <row r="81" spans="1:219" x14ac:dyDescent="0.35">
      <c r="A81" s="1">
        <v>45408</v>
      </c>
      <c r="B81">
        <v>6</v>
      </c>
      <c r="E81" s="2">
        <v>45449</v>
      </c>
      <c r="F81">
        <v>7</v>
      </c>
      <c r="H81" s="1">
        <v>45343</v>
      </c>
      <c r="I81">
        <v>18.2</v>
      </c>
      <c r="N81" s="1">
        <v>45385</v>
      </c>
      <c r="O81">
        <v>7.9</v>
      </c>
      <c r="AC81" s="2">
        <v>45449</v>
      </c>
      <c r="AD81">
        <v>6.6</v>
      </c>
      <c r="AL81" s="1">
        <v>45420</v>
      </c>
      <c r="AM81">
        <v>6.9</v>
      </c>
      <c r="AU81" s="1">
        <v>45418</v>
      </c>
      <c r="AV81">
        <v>4.8</v>
      </c>
      <c r="CB81" s="1">
        <v>45488</v>
      </c>
      <c r="CC81">
        <v>2.4</v>
      </c>
      <c r="DL81" s="1">
        <v>45420</v>
      </c>
      <c r="DM81">
        <v>6</v>
      </c>
      <c r="DR81" s="1">
        <v>45379</v>
      </c>
      <c r="DS81">
        <v>5.8</v>
      </c>
      <c r="EA81" s="1">
        <v>45448</v>
      </c>
      <c r="EB81">
        <v>0.9</v>
      </c>
      <c r="EP81" s="1">
        <v>45469</v>
      </c>
      <c r="EQ81">
        <v>2.2999999999999998</v>
      </c>
      <c r="FN81" s="1">
        <v>45474</v>
      </c>
      <c r="FO81">
        <v>6</v>
      </c>
      <c r="FZ81" s="1">
        <v>45383</v>
      </c>
      <c r="GA81">
        <v>1.5</v>
      </c>
      <c r="GC81" s="1">
        <v>45433</v>
      </c>
      <c r="GD81">
        <v>9.1999999999999993</v>
      </c>
      <c r="GL81" s="1">
        <v>45434</v>
      </c>
      <c r="GM81">
        <v>5</v>
      </c>
      <c r="GO81" s="1">
        <v>45350</v>
      </c>
      <c r="GP81">
        <v>4.5999999999999996</v>
      </c>
      <c r="GU81" s="1">
        <v>45467</v>
      </c>
      <c r="GV81">
        <v>6</v>
      </c>
      <c r="HJ81" s="1">
        <v>45342</v>
      </c>
      <c r="HK81">
        <v>1.6</v>
      </c>
    </row>
    <row r="82" spans="1:219" x14ac:dyDescent="0.35">
      <c r="A82" s="1">
        <v>45411</v>
      </c>
      <c r="B82">
        <v>9.6</v>
      </c>
      <c r="E82" s="2">
        <v>45453</v>
      </c>
      <c r="F82">
        <v>2.4</v>
      </c>
      <c r="H82" s="1">
        <v>45344</v>
      </c>
      <c r="I82">
        <v>2.2999999999999998</v>
      </c>
      <c r="N82" s="1">
        <v>45399</v>
      </c>
      <c r="O82">
        <v>4.5999999999999996</v>
      </c>
      <c r="AC82" s="2">
        <v>45450</v>
      </c>
      <c r="AD82">
        <v>1.6</v>
      </c>
      <c r="AL82" s="1">
        <v>45422</v>
      </c>
      <c r="AM82">
        <v>5</v>
      </c>
      <c r="AU82" s="1">
        <v>45419</v>
      </c>
      <c r="AV82">
        <v>16.399999999999999</v>
      </c>
      <c r="CB82" s="1">
        <v>45489</v>
      </c>
      <c r="CC82">
        <v>1.6</v>
      </c>
      <c r="DL82" s="1">
        <v>45425</v>
      </c>
      <c r="DM82">
        <v>3</v>
      </c>
      <c r="DR82" s="1">
        <v>45383</v>
      </c>
      <c r="DS82">
        <v>2</v>
      </c>
      <c r="EA82" s="1">
        <v>45449</v>
      </c>
      <c r="EB82">
        <v>0.5</v>
      </c>
      <c r="EP82" s="1">
        <v>45470</v>
      </c>
      <c r="EQ82">
        <v>3</v>
      </c>
      <c r="FN82" s="1">
        <v>45481</v>
      </c>
      <c r="FO82">
        <v>21</v>
      </c>
      <c r="FZ82" s="1">
        <v>45384</v>
      </c>
      <c r="GA82">
        <v>2.4</v>
      </c>
      <c r="GC82" s="1">
        <v>45434</v>
      </c>
      <c r="GD82">
        <v>10</v>
      </c>
      <c r="GL82" s="1">
        <v>45440</v>
      </c>
      <c r="GM82">
        <v>1.6</v>
      </c>
      <c r="GO82" s="1">
        <v>45351</v>
      </c>
      <c r="GP82">
        <v>11</v>
      </c>
      <c r="GU82" s="1">
        <v>45468</v>
      </c>
      <c r="GV82">
        <v>4.5</v>
      </c>
      <c r="HJ82" s="1">
        <v>45344</v>
      </c>
      <c r="HK82">
        <v>3.8</v>
      </c>
    </row>
    <row r="83" spans="1:219" x14ac:dyDescent="0.35">
      <c r="A83" s="1">
        <v>45412</v>
      </c>
      <c r="B83">
        <v>3</v>
      </c>
      <c r="E83" s="2">
        <v>45455</v>
      </c>
      <c r="F83">
        <v>4.5999999999999996</v>
      </c>
      <c r="H83" s="1">
        <v>45345</v>
      </c>
      <c r="I83">
        <v>2.4</v>
      </c>
      <c r="N83" s="1">
        <v>45401</v>
      </c>
      <c r="O83">
        <v>4.8</v>
      </c>
      <c r="AC83" s="2">
        <v>45453</v>
      </c>
      <c r="AD83">
        <v>3</v>
      </c>
      <c r="AL83" s="1">
        <v>45425</v>
      </c>
      <c r="AM83">
        <v>1</v>
      </c>
      <c r="AU83" s="1">
        <v>45420</v>
      </c>
      <c r="AV83">
        <v>3.6</v>
      </c>
      <c r="CB83" s="1">
        <v>45490</v>
      </c>
      <c r="CC83">
        <v>9</v>
      </c>
      <c r="DL83" s="1">
        <v>45426</v>
      </c>
      <c r="DM83">
        <v>1.6</v>
      </c>
      <c r="DR83" s="1">
        <v>45384</v>
      </c>
      <c r="DS83">
        <v>3.2</v>
      </c>
      <c r="EA83" s="1">
        <v>45450</v>
      </c>
      <c r="EB83">
        <v>2.4</v>
      </c>
      <c r="EP83" s="1">
        <v>45471</v>
      </c>
      <c r="EQ83">
        <v>4</v>
      </c>
      <c r="FN83" s="1">
        <v>45483</v>
      </c>
      <c r="FO83">
        <v>3</v>
      </c>
      <c r="FZ83" s="1">
        <v>45386</v>
      </c>
      <c r="GA83">
        <v>8</v>
      </c>
      <c r="GC83" s="1">
        <v>45435</v>
      </c>
      <c r="GD83">
        <v>3</v>
      </c>
      <c r="GL83" s="1">
        <v>45447</v>
      </c>
      <c r="GM83">
        <v>1.6</v>
      </c>
      <c r="GO83" s="1">
        <v>45352</v>
      </c>
      <c r="GP83">
        <v>5</v>
      </c>
      <c r="GU83" s="1">
        <v>45469</v>
      </c>
      <c r="GV83">
        <v>3</v>
      </c>
      <c r="HJ83" s="1">
        <v>45348</v>
      </c>
      <c r="HK83">
        <v>0.8</v>
      </c>
    </row>
    <row r="84" spans="1:219" x14ac:dyDescent="0.35">
      <c r="A84" s="1">
        <v>45418</v>
      </c>
      <c r="B84">
        <v>1.6</v>
      </c>
      <c r="E84" s="2">
        <v>45456</v>
      </c>
      <c r="F84">
        <v>9</v>
      </c>
      <c r="H84" s="1">
        <v>45348</v>
      </c>
      <c r="I84">
        <v>6.8</v>
      </c>
      <c r="N84" s="1">
        <v>45405</v>
      </c>
      <c r="O84">
        <v>1.6</v>
      </c>
      <c r="AC84" s="2">
        <v>45454</v>
      </c>
      <c r="AD84">
        <v>10.1</v>
      </c>
      <c r="AL84" s="1">
        <v>45426</v>
      </c>
      <c r="AM84">
        <v>1.6</v>
      </c>
      <c r="AU84" s="1">
        <v>45422</v>
      </c>
      <c r="AV84">
        <v>5</v>
      </c>
      <c r="CB84" s="1">
        <v>45496</v>
      </c>
      <c r="CC84">
        <v>9</v>
      </c>
      <c r="DL84" s="1">
        <v>45427</v>
      </c>
      <c r="DM84">
        <v>12</v>
      </c>
      <c r="DR84" s="1">
        <v>45399</v>
      </c>
      <c r="DS84">
        <v>1.6</v>
      </c>
      <c r="EA84" s="1">
        <v>45453</v>
      </c>
      <c r="EB84">
        <v>0.4</v>
      </c>
      <c r="EP84" s="1">
        <v>45475</v>
      </c>
      <c r="EQ84">
        <v>3</v>
      </c>
      <c r="FN84" s="1">
        <v>45484</v>
      </c>
      <c r="FO84">
        <v>3</v>
      </c>
      <c r="FZ84" s="1">
        <v>45389</v>
      </c>
      <c r="GA84">
        <v>4.5999999999999996</v>
      </c>
      <c r="GC84" s="1">
        <v>45436</v>
      </c>
      <c r="GD84">
        <v>3</v>
      </c>
      <c r="GL84" s="1">
        <v>45449</v>
      </c>
      <c r="GM84">
        <v>7.6</v>
      </c>
      <c r="GO84" s="1">
        <v>45353</v>
      </c>
      <c r="GP84">
        <v>3</v>
      </c>
      <c r="GU84" s="1">
        <v>45470</v>
      </c>
      <c r="GV84">
        <v>4.5</v>
      </c>
      <c r="HJ84" s="1">
        <v>45350</v>
      </c>
      <c r="HK84">
        <v>1.6</v>
      </c>
    </row>
    <row r="85" spans="1:219" x14ac:dyDescent="0.35">
      <c r="A85" s="1">
        <v>45419</v>
      </c>
      <c r="B85">
        <v>1.6</v>
      </c>
      <c r="E85" s="2">
        <v>45457</v>
      </c>
      <c r="F85">
        <v>9.1999999999999993</v>
      </c>
      <c r="H85" s="1">
        <v>45351</v>
      </c>
      <c r="I85">
        <v>9.1999999999999993</v>
      </c>
      <c r="N85" s="1">
        <v>45406</v>
      </c>
      <c r="O85">
        <v>5</v>
      </c>
      <c r="AC85" s="2">
        <v>45456</v>
      </c>
      <c r="AD85">
        <v>3.6</v>
      </c>
      <c r="AL85" s="1">
        <v>45428</v>
      </c>
      <c r="AM85">
        <v>4.5999999999999996</v>
      </c>
      <c r="AU85" s="1">
        <v>45425</v>
      </c>
      <c r="AV85">
        <v>2.4</v>
      </c>
      <c r="CC85">
        <f>SUM(CC2:CC84)</f>
        <v>254.39999999999992</v>
      </c>
      <c r="DL85" s="1">
        <v>45429</v>
      </c>
      <c r="DM85">
        <v>2</v>
      </c>
      <c r="DR85" s="1">
        <v>45406</v>
      </c>
      <c r="DS85">
        <v>5</v>
      </c>
      <c r="EA85" s="1">
        <v>45454</v>
      </c>
      <c r="EB85">
        <v>3</v>
      </c>
      <c r="EP85" s="1">
        <v>45482</v>
      </c>
      <c r="EQ85">
        <v>9</v>
      </c>
      <c r="FN85" s="1">
        <v>45488</v>
      </c>
      <c r="FO85">
        <v>14.6</v>
      </c>
      <c r="FZ85" s="1">
        <v>45401</v>
      </c>
      <c r="GA85">
        <v>3</v>
      </c>
      <c r="GC85" s="1">
        <v>45441</v>
      </c>
      <c r="GD85">
        <v>9</v>
      </c>
      <c r="GL85" s="1">
        <v>45450</v>
      </c>
      <c r="GM85">
        <v>6</v>
      </c>
      <c r="GO85" s="1">
        <v>45356</v>
      </c>
      <c r="GP85">
        <v>15</v>
      </c>
      <c r="GU85" s="1">
        <v>45474</v>
      </c>
      <c r="GV85">
        <v>7</v>
      </c>
      <c r="HJ85" s="1">
        <v>45352</v>
      </c>
      <c r="HK85">
        <v>0.8</v>
      </c>
    </row>
    <row r="86" spans="1:219" x14ac:dyDescent="0.35">
      <c r="A86" s="1">
        <v>45422</v>
      </c>
      <c r="B86">
        <v>5</v>
      </c>
      <c r="E86" s="2">
        <v>45463</v>
      </c>
      <c r="F86">
        <v>18.8</v>
      </c>
      <c r="H86" s="1">
        <v>45352</v>
      </c>
      <c r="I86">
        <v>5</v>
      </c>
      <c r="N86" s="1">
        <v>45407</v>
      </c>
      <c r="O86">
        <v>4.5999999999999996</v>
      </c>
      <c r="AC86" s="2">
        <v>45457</v>
      </c>
      <c r="AD86">
        <v>8.3000000000000007</v>
      </c>
      <c r="AL86" s="1">
        <v>45429</v>
      </c>
      <c r="AM86">
        <v>2.4</v>
      </c>
      <c r="AU86" s="1">
        <v>45427</v>
      </c>
      <c r="AV86">
        <v>2.4</v>
      </c>
      <c r="DL86" s="1">
        <v>45432</v>
      </c>
      <c r="DM86">
        <v>15.9</v>
      </c>
      <c r="DR86" s="1">
        <v>45407</v>
      </c>
      <c r="DS86">
        <v>8.4</v>
      </c>
      <c r="EA86" s="1">
        <v>45455</v>
      </c>
      <c r="EB86">
        <v>1.4</v>
      </c>
      <c r="EP86" s="1">
        <v>45483</v>
      </c>
      <c r="EQ86">
        <v>6.8</v>
      </c>
      <c r="FN86" s="1">
        <v>45489</v>
      </c>
      <c r="FO86">
        <v>6</v>
      </c>
      <c r="FZ86" s="1">
        <v>45405</v>
      </c>
      <c r="GA86">
        <v>3</v>
      </c>
      <c r="GC86" s="1">
        <v>45448</v>
      </c>
      <c r="GD86">
        <v>3</v>
      </c>
      <c r="GL86" s="1">
        <v>45453</v>
      </c>
      <c r="GM86">
        <v>1.6</v>
      </c>
      <c r="GO86" s="1">
        <v>45357</v>
      </c>
      <c r="GP86">
        <v>3</v>
      </c>
      <c r="GU86" s="1">
        <v>45475</v>
      </c>
      <c r="GV86">
        <v>6</v>
      </c>
      <c r="HJ86" s="1">
        <v>45353</v>
      </c>
      <c r="HK86">
        <v>3.4</v>
      </c>
    </row>
    <row r="87" spans="1:219" x14ac:dyDescent="0.35">
      <c r="A87" s="1">
        <v>45425</v>
      </c>
      <c r="B87">
        <v>3.6</v>
      </c>
      <c r="E87" s="2">
        <v>45467</v>
      </c>
      <c r="F87">
        <v>4.8</v>
      </c>
      <c r="H87" s="1">
        <v>45356</v>
      </c>
      <c r="I87">
        <v>9.1999999999999993</v>
      </c>
      <c r="N87" s="1">
        <v>45408</v>
      </c>
      <c r="O87">
        <v>6.2</v>
      </c>
      <c r="AC87" s="2">
        <v>45462</v>
      </c>
      <c r="AD87">
        <v>1.6</v>
      </c>
      <c r="AL87" s="1">
        <v>45432</v>
      </c>
      <c r="AM87">
        <v>5</v>
      </c>
      <c r="AU87" s="1">
        <v>45428</v>
      </c>
      <c r="AV87">
        <v>2.4</v>
      </c>
      <c r="DL87" s="1">
        <v>45433</v>
      </c>
      <c r="DM87">
        <v>3.2</v>
      </c>
      <c r="DR87" s="1">
        <v>45408</v>
      </c>
      <c r="DS87">
        <v>1.6</v>
      </c>
      <c r="EA87" s="1">
        <v>45456</v>
      </c>
      <c r="EB87">
        <v>0.4</v>
      </c>
      <c r="EP87" s="1">
        <v>45490</v>
      </c>
      <c r="EQ87">
        <v>4</v>
      </c>
      <c r="FN87" s="1">
        <v>45495</v>
      </c>
      <c r="FO87">
        <v>1.6</v>
      </c>
      <c r="FZ87" s="1">
        <v>45406</v>
      </c>
      <c r="GA87">
        <v>5</v>
      </c>
      <c r="GC87" s="1">
        <v>45449</v>
      </c>
      <c r="GD87">
        <v>7.6</v>
      </c>
      <c r="GL87" s="1">
        <v>45454</v>
      </c>
      <c r="GM87">
        <v>6</v>
      </c>
      <c r="GO87" s="1">
        <v>45360</v>
      </c>
      <c r="GP87">
        <v>1.5</v>
      </c>
      <c r="GU87" s="1">
        <v>45481</v>
      </c>
      <c r="GV87">
        <v>6</v>
      </c>
      <c r="HJ87" s="1">
        <v>45356</v>
      </c>
      <c r="HK87">
        <v>3.8</v>
      </c>
    </row>
    <row r="88" spans="1:219" x14ac:dyDescent="0.35">
      <c r="A88" s="1">
        <v>45426</v>
      </c>
      <c r="B88">
        <v>1.6</v>
      </c>
      <c r="E88" s="2">
        <v>45469</v>
      </c>
      <c r="F88">
        <v>2.4</v>
      </c>
      <c r="H88" s="1">
        <v>45357</v>
      </c>
      <c r="I88">
        <v>2.2999999999999998</v>
      </c>
      <c r="N88" s="1">
        <v>45411</v>
      </c>
      <c r="O88">
        <v>4.5999999999999996</v>
      </c>
      <c r="AC88" s="2">
        <v>45463</v>
      </c>
      <c r="AD88">
        <v>3</v>
      </c>
      <c r="AL88" s="1">
        <v>45433</v>
      </c>
      <c r="AM88">
        <v>12.4</v>
      </c>
      <c r="AU88" s="1">
        <v>45432</v>
      </c>
      <c r="AV88">
        <v>7.4</v>
      </c>
      <c r="DL88" s="1">
        <v>45435</v>
      </c>
      <c r="DM88">
        <v>12</v>
      </c>
      <c r="DR88" s="1">
        <v>45418</v>
      </c>
      <c r="DS88">
        <v>1.6</v>
      </c>
      <c r="EA88" s="1">
        <v>45457</v>
      </c>
      <c r="EB88">
        <v>2.5</v>
      </c>
      <c r="EP88" s="1">
        <v>45491</v>
      </c>
      <c r="EQ88">
        <v>4.5999999999999996</v>
      </c>
      <c r="FN88" s="1">
        <v>45496</v>
      </c>
      <c r="FO88">
        <v>3</v>
      </c>
      <c r="FZ88" s="1">
        <v>45407</v>
      </c>
      <c r="GA88">
        <v>16.5</v>
      </c>
      <c r="GC88" s="1">
        <v>45450</v>
      </c>
      <c r="GD88">
        <v>16.399999999999999</v>
      </c>
      <c r="GL88" s="1">
        <v>45455</v>
      </c>
      <c r="GM88">
        <v>7</v>
      </c>
      <c r="GO88" s="1">
        <v>45367</v>
      </c>
      <c r="GP88">
        <v>10</v>
      </c>
      <c r="GU88" s="1">
        <v>45482</v>
      </c>
      <c r="GV88">
        <v>3</v>
      </c>
      <c r="HJ88" s="1">
        <v>45357</v>
      </c>
      <c r="HK88">
        <v>1.6</v>
      </c>
    </row>
    <row r="89" spans="1:219" x14ac:dyDescent="0.35">
      <c r="A89" s="1">
        <v>45427</v>
      </c>
      <c r="B89">
        <v>1.6</v>
      </c>
      <c r="E89" s="2">
        <v>45470</v>
      </c>
      <c r="F89">
        <v>2.4</v>
      </c>
      <c r="H89" s="1">
        <v>45360</v>
      </c>
      <c r="I89">
        <v>2.4</v>
      </c>
      <c r="N89" s="1">
        <v>45414</v>
      </c>
      <c r="O89">
        <v>4.8</v>
      </c>
      <c r="AC89" s="2">
        <v>45467</v>
      </c>
      <c r="AD89">
        <v>4.5999999999999996</v>
      </c>
      <c r="AL89" s="1">
        <v>45435</v>
      </c>
      <c r="AM89">
        <v>3</v>
      </c>
      <c r="AU89" s="1">
        <v>45433</v>
      </c>
      <c r="AV89">
        <v>4.8</v>
      </c>
      <c r="DL89" s="1">
        <v>45436</v>
      </c>
      <c r="DM89">
        <v>6</v>
      </c>
      <c r="DR89" s="1">
        <v>45419</v>
      </c>
      <c r="DS89">
        <v>1.6</v>
      </c>
      <c r="EA89" s="1">
        <v>45462</v>
      </c>
      <c r="EB89">
        <v>4.3</v>
      </c>
      <c r="EP89" s="1">
        <v>45495</v>
      </c>
      <c r="EQ89">
        <v>7.6</v>
      </c>
      <c r="FN89" s="1">
        <v>45497</v>
      </c>
      <c r="FO89">
        <v>2.5</v>
      </c>
      <c r="FZ89" s="1">
        <v>45411</v>
      </c>
      <c r="GA89">
        <v>5</v>
      </c>
      <c r="GC89" s="1">
        <v>45454</v>
      </c>
      <c r="GD89">
        <v>9.1999999999999993</v>
      </c>
      <c r="GL89" s="1">
        <v>45456</v>
      </c>
      <c r="GM89">
        <v>17.5</v>
      </c>
      <c r="GO89" s="1">
        <v>45370</v>
      </c>
      <c r="GP89">
        <v>6</v>
      </c>
      <c r="GU89" s="1">
        <v>45483</v>
      </c>
      <c r="GV89">
        <v>3</v>
      </c>
      <c r="HJ89" s="1">
        <v>45365</v>
      </c>
      <c r="HK89">
        <v>0.4</v>
      </c>
    </row>
    <row r="90" spans="1:219" x14ac:dyDescent="0.35">
      <c r="A90" s="1">
        <v>45429</v>
      </c>
      <c r="B90">
        <v>3</v>
      </c>
      <c r="E90" s="2">
        <v>45474</v>
      </c>
      <c r="F90">
        <v>5.4</v>
      </c>
      <c r="H90" s="1">
        <v>45371</v>
      </c>
      <c r="I90">
        <v>4.5999999999999996</v>
      </c>
      <c r="N90" s="1">
        <v>45418</v>
      </c>
      <c r="O90">
        <v>7</v>
      </c>
      <c r="AC90" s="2">
        <v>45469</v>
      </c>
      <c r="AD90">
        <v>3.2</v>
      </c>
      <c r="AL90" s="1">
        <v>45436</v>
      </c>
      <c r="AM90">
        <v>2.2999999999999998</v>
      </c>
      <c r="AU90" s="1">
        <v>45434</v>
      </c>
      <c r="AV90">
        <v>10</v>
      </c>
      <c r="DL90" s="1">
        <v>45440</v>
      </c>
      <c r="DM90">
        <v>12</v>
      </c>
      <c r="DR90" s="1">
        <v>45422</v>
      </c>
      <c r="DS90">
        <v>5</v>
      </c>
      <c r="EA90" s="1">
        <v>45463</v>
      </c>
      <c r="EB90">
        <v>2</v>
      </c>
      <c r="EP90" s="1">
        <v>45497</v>
      </c>
      <c r="EQ90">
        <v>4</v>
      </c>
      <c r="FO90">
        <f>SUM(FO2:FO89)</f>
        <v>376.35</v>
      </c>
      <c r="FZ90" s="1">
        <v>45412</v>
      </c>
      <c r="GA90">
        <v>3</v>
      </c>
      <c r="GC90" s="1">
        <v>45455</v>
      </c>
      <c r="GD90">
        <v>25</v>
      </c>
      <c r="GL90" s="1">
        <v>45462</v>
      </c>
      <c r="GM90">
        <v>6.1</v>
      </c>
      <c r="GO90" s="1">
        <v>45372</v>
      </c>
      <c r="GP90">
        <v>12</v>
      </c>
      <c r="GU90" s="1">
        <v>45484</v>
      </c>
      <c r="GV90">
        <v>6</v>
      </c>
      <c r="HJ90" s="1">
        <v>45371</v>
      </c>
      <c r="HK90">
        <v>0.8</v>
      </c>
    </row>
    <row r="91" spans="1:219" x14ac:dyDescent="0.35">
      <c r="A91" s="1">
        <v>45433</v>
      </c>
      <c r="B91">
        <v>3.2</v>
      </c>
      <c r="E91" s="2">
        <v>45475</v>
      </c>
      <c r="F91">
        <v>4.8</v>
      </c>
      <c r="H91" s="1">
        <v>45372</v>
      </c>
      <c r="I91">
        <v>9.1999999999999993</v>
      </c>
      <c r="N91" s="1">
        <v>45419</v>
      </c>
      <c r="O91">
        <v>7</v>
      </c>
      <c r="AC91" s="2">
        <v>45470</v>
      </c>
      <c r="AD91">
        <v>3</v>
      </c>
      <c r="AL91" s="1">
        <v>45441</v>
      </c>
      <c r="AM91">
        <v>4.5999999999999996</v>
      </c>
      <c r="AU91" s="1">
        <v>45436</v>
      </c>
      <c r="AV91">
        <v>0.8</v>
      </c>
      <c r="DL91" s="1">
        <v>45446</v>
      </c>
      <c r="DM91">
        <v>12</v>
      </c>
      <c r="DR91" s="1">
        <v>45425</v>
      </c>
      <c r="DS91">
        <v>2.4</v>
      </c>
      <c r="EA91" s="1">
        <v>45464</v>
      </c>
      <c r="EB91">
        <v>1.7</v>
      </c>
      <c r="EQ91">
        <f>SUM(EQ2:EQ90)</f>
        <v>419.70000000000005</v>
      </c>
      <c r="FZ91" s="1">
        <v>45414</v>
      </c>
      <c r="GA91">
        <v>1.5</v>
      </c>
      <c r="GC91" s="1">
        <v>45456</v>
      </c>
      <c r="GD91">
        <v>6.9</v>
      </c>
      <c r="GL91" s="1">
        <v>45463</v>
      </c>
      <c r="GM91">
        <v>5</v>
      </c>
      <c r="GO91" s="1">
        <v>45373</v>
      </c>
      <c r="GP91">
        <v>9</v>
      </c>
      <c r="GU91" s="1">
        <v>45488</v>
      </c>
      <c r="GV91">
        <v>3</v>
      </c>
      <c r="HJ91" s="1">
        <v>45372</v>
      </c>
      <c r="HK91">
        <v>0.8</v>
      </c>
    </row>
    <row r="92" spans="1:219" x14ac:dyDescent="0.35">
      <c r="A92" s="1">
        <v>45434</v>
      </c>
      <c r="B92">
        <v>10</v>
      </c>
      <c r="E92" s="2">
        <v>45481</v>
      </c>
      <c r="F92">
        <v>4.8</v>
      </c>
      <c r="H92" s="1">
        <v>45373</v>
      </c>
      <c r="I92">
        <v>4.5999999999999996</v>
      </c>
      <c r="N92" s="1">
        <v>45420</v>
      </c>
      <c r="O92">
        <v>3.6</v>
      </c>
      <c r="AC92" s="2">
        <v>45471</v>
      </c>
      <c r="AD92">
        <v>1.6</v>
      </c>
      <c r="AL92" s="1">
        <v>45449</v>
      </c>
      <c r="AM92">
        <v>6.6</v>
      </c>
      <c r="AU92" s="1">
        <v>45440</v>
      </c>
      <c r="AV92">
        <v>2.4</v>
      </c>
      <c r="DL92" s="1">
        <v>45447</v>
      </c>
      <c r="DM92">
        <v>4</v>
      </c>
      <c r="DR92" s="1">
        <v>45426</v>
      </c>
      <c r="DS92">
        <v>1.6</v>
      </c>
      <c r="EA92" s="1">
        <v>45467</v>
      </c>
      <c r="EB92">
        <v>0.8</v>
      </c>
      <c r="FZ92" s="1">
        <v>45418</v>
      </c>
      <c r="GA92">
        <v>4.5999999999999996</v>
      </c>
      <c r="GC92" s="1">
        <v>45457</v>
      </c>
      <c r="GD92">
        <v>9</v>
      </c>
      <c r="GL92" s="1">
        <v>45468</v>
      </c>
      <c r="GM92">
        <v>4.5</v>
      </c>
      <c r="GO92" s="1">
        <v>45378</v>
      </c>
      <c r="GP92">
        <v>12</v>
      </c>
      <c r="GU92" s="1">
        <v>45490</v>
      </c>
      <c r="GV92">
        <v>10</v>
      </c>
      <c r="HJ92" s="1">
        <v>45373</v>
      </c>
      <c r="HK92">
        <v>3.8</v>
      </c>
    </row>
    <row r="93" spans="1:219" x14ac:dyDescent="0.35">
      <c r="A93" s="1">
        <v>45435</v>
      </c>
      <c r="B93">
        <v>6</v>
      </c>
      <c r="E93" s="2">
        <v>45482</v>
      </c>
      <c r="F93">
        <v>2.4</v>
      </c>
      <c r="H93" s="1">
        <v>45378</v>
      </c>
      <c r="I93">
        <v>4.5999999999999996</v>
      </c>
      <c r="N93" s="1">
        <v>45425</v>
      </c>
      <c r="O93">
        <v>2</v>
      </c>
      <c r="AC93" s="2">
        <v>45474</v>
      </c>
      <c r="AD93">
        <v>3</v>
      </c>
      <c r="AL93" s="1">
        <v>45450</v>
      </c>
      <c r="AM93">
        <v>4.5999999999999996</v>
      </c>
      <c r="AU93" s="1">
        <v>45441</v>
      </c>
      <c r="AV93">
        <v>8</v>
      </c>
      <c r="DL93" s="1">
        <v>45448</v>
      </c>
      <c r="DM93">
        <v>12</v>
      </c>
      <c r="DR93" s="1">
        <v>45428</v>
      </c>
      <c r="DS93">
        <v>1.6</v>
      </c>
      <c r="EA93" s="1">
        <v>45468</v>
      </c>
      <c r="EB93">
        <v>3</v>
      </c>
      <c r="FZ93" s="1">
        <v>45419</v>
      </c>
      <c r="GA93">
        <v>1.6</v>
      </c>
      <c r="GC93" s="1">
        <v>45462</v>
      </c>
      <c r="GD93">
        <v>4.5999999999999996</v>
      </c>
      <c r="GL93" s="1">
        <v>45469</v>
      </c>
      <c r="GM93">
        <v>6</v>
      </c>
      <c r="GO93" s="1">
        <v>45379</v>
      </c>
      <c r="GP93">
        <v>14.5</v>
      </c>
      <c r="GU93" s="1">
        <v>45495</v>
      </c>
      <c r="GV93">
        <v>3</v>
      </c>
      <c r="HJ93" s="1">
        <v>45376</v>
      </c>
      <c r="HK93">
        <v>0.8</v>
      </c>
    </row>
    <row r="94" spans="1:219" x14ac:dyDescent="0.35">
      <c r="A94" s="1">
        <v>45440</v>
      </c>
      <c r="B94">
        <v>1.6</v>
      </c>
      <c r="E94" s="2">
        <v>45483</v>
      </c>
      <c r="F94">
        <v>4.5999999999999996</v>
      </c>
      <c r="H94" s="1">
        <v>45379</v>
      </c>
      <c r="I94">
        <v>2.2999999999999998</v>
      </c>
      <c r="N94" s="1">
        <v>45426</v>
      </c>
      <c r="O94">
        <v>4.5999999999999996</v>
      </c>
      <c r="AC94" s="2">
        <v>45475</v>
      </c>
      <c r="AD94">
        <v>3.2</v>
      </c>
      <c r="AL94" s="1">
        <v>45453</v>
      </c>
      <c r="AM94">
        <v>1.6</v>
      </c>
      <c r="AU94" s="1">
        <v>45446</v>
      </c>
      <c r="AV94">
        <v>4.5999999999999996</v>
      </c>
      <c r="DL94" s="1">
        <v>45449</v>
      </c>
      <c r="DM94">
        <v>3</v>
      </c>
      <c r="DR94" s="1">
        <v>45429</v>
      </c>
      <c r="DS94">
        <v>1.6</v>
      </c>
      <c r="EA94" s="1">
        <v>45469</v>
      </c>
      <c r="EB94">
        <v>1</v>
      </c>
      <c r="FZ94" s="1">
        <v>45426</v>
      </c>
      <c r="GA94">
        <v>13.6</v>
      </c>
      <c r="GC94" s="1">
        <v>45463</v>
      </c>
      <c r="GD94">
        <v>14.6</v>
      </c>
      <c r="GL94" s="1">
        <v>45471</v>
      </c>
      <c r="GM94">
        <v>7</v>
      </c>
      <c r="GO94" s="1">
        <v>45383</v>
      </c>
      <c r="GP94">
        <v>6.8</v>
      </c>
      <c r="GU94" s="1">
        <v>45496</v>
      </c>
      <c r="GV94">
        <v>6</v>
      </c>
      <c r="HJ94" s="1">
        <v>45379</v>
      </c>
      <c r="HK94">
        <v>0.8</v>
      </c>
    </row>
    <row r="95" spans="1:219" x14ac:dyDescent="0.35">
      <c r="A95" s="1">
        <v>45446</v>
      </c>
      <c r="B95">
        <v>1.6</v>
      </c>
      <c r="E95" s="2">
        <v>45484</v>
      </c>
      <c r="F95">
        <v>26</v>
      </c>
      <c r="H95" s="1">
        <v>45383</v>
      </c>
      <c r="I95">
        <v>4.5999999999999996</v>
      </c>
      <c r="N95" s="1">
        <v>45428</v>
      </c>
      <c r="O95">
        <v>7</v>
      </c>
      <c r="AC95" s="2">
        <v>45481</v>
      </c>
      <c r="AD95">
        <v>6</v>
      </c>
      <c r="AL95" s="1">
        <v>45454</v>
      </c>
      <c r="AM95">
        <v>9.1999999999999993</v>
      </c>
      <c r="AU95" s="1">
        <v>45447</v>
      </c>
      <c r="AV95">
        <v>2.4</v>
      </c>
      <c r="DL95" s="1">
        <v>45450</v>
      </c>
      <c r="DM95">
        <v>2</v>
      </c>
      <c r="DR95" s="1">
        <v>45433</v>
      </c>
      <c r="DS95">
        <v>3.2</v>
      </c>
      <c r="EA95" s="1">
        <v>45470</v>
      </c>
      <c r="EB95">
        <v>1</v>
      </c>
      <c r="FZ95" s="1">
        <v>45428</v>
      </c>
      <c r="GA95">
        <v>6</v>
      </c>
      <c r="GC95" s="1">
        <v>45467</v>
      </c>
      <c r="GD95">
        <v>6</v>
      </c>
      <c r="GL95" s="1">
        <v>45475</v>
      </c>
      <c r="GM95">
        <v>1.6</v>
      </c>
      <c r="GO95" s="1">
        <v>45384</v>
      </c>
      <c r="GP95">
        <v>1.5</v>
      </c>
      <c r="GV95">
        <f>SUM(GV2:GV94)</f>
        <v>358</v>
      </c>
      <c r="HJ95" s="1">
        <v>45383</v>
      </c>
      <c r="HK95">
        <v>1.2</v>
      </c>
    </row>
    <row r="96" spans="1:219" x14ac:dyDescent="0.35">
      <c r="A96" s="1">
        <v>45447</v>
      </c>
      <c r="B96">
        <v>1.6</v>
      </c>
      <c r="E96" s="2">
        <v>45488</v>
      </c>
      <c r="F96">
        <v>4.5999999999999996</v>
      </c>
      <c r="H96" s="1">
        <v>45384</v>
      </c>
      <c r="I96">
        <v>6.9</v>
      </c>
      <c r="N96" s="1">
        <v>45433</v>
      </c>
      <c r="O96">
        <v>4.8</v>
      </c>
      <c r="AC96" s="2">
        <v>45482</v>
      </c>
      <c r="AD96">
        <v>1.6</v>
      </c>
      <c r="AL96" s="1">
        <v>45456</v>
      </c>
      <c r="AM96">
        <v>6.9</v>
      </c>
      <c r="AU96" s="1">
        <v>45448</v>
      </c>
      <c r="AV96">
        <v>2.4</v>
      </c>
      <c r="DL96" s="1">
        <v>45451</v>
      </c>
      <c r="DM96">
        <v>12</v>
      </c>
      <c r="DR96" s="1">
        <v>45434</v>
      </c>
      <c r="DS96">
        <v>10</v>
      </c>
      <c r="EA96" s="1">
        <v>45471</v>
      </c>
      <c r="EB96">
        <v>1.3</v>
      </c>
      <c r="FZ96" s="1">
        <v>45429</v>
      </c>
      <c r="GA96">
        <v>6</v>
      </c>
      <c r="GC96" s="1">
        <v>45469</v>
      </c>
      <c r="GD96">
        <v>4.5999999999999996</v>
      </c>
      <c r="GL96" s="1">
        <v>45476</v>
      </c>
      <c r="GM96">
        <v>3</v>
      </c>
      <c r="GO96" s="1">
        <v>45386</v>
      </c>
      <c r="GP96">
        <v>10.6</v>
      </c>
      <c r="HJ96" s="1">
        <v>45384</v>
      </c>
      <c r="HK96">
        <v>2.4</v>
      </c>
    </row>
    <row r="97" spans="1:219" x14ac:dyDescent="0.35">
      <c r="A97" s="1">
        <v>45449</v>
      </c>
      <c r="B97">
        <v>3.2</v>
      </c>
      <c r="E97" s="2">
        <v>45490</v>
      </c>
      <c r="F97">
        <v>17</v>
      </c>
      <c r="H97" s="1">
        <v>45385</v>
      </c>
      <c r="I97">
        <v>15.9</v>
      </c>
      <c r="N97" s="1">
        <v>45435</v>
      </c>
      <c r="O97">
        <v>4.5999999999999996</v>
      </c>
      <c r="AC97" s="2">
        <v>45483</v>
      </c>
      <c r="AD97">
        <v>4.5999999999999996</v>
      </c>
      <c r="AL97" s="1">
        <v>45457</v>
      </c>
      <c r="AM97">
        <v>18.3</v>
      </c>
      <c r="AU97" s="1">
        <v>45449</v>
      </c>
      <c r="AV97">
        <v>9</v>
      </c>
      <c r="DL97" s="1">
        <v>45453</v>
      </c>
      <c r="DM97">
        <v>23.6</v>
      </c>
      <c r="DR97" s="1">
        <v>45440</v>
      </c>
      <c r="DS97">
        <v>1.6</v>
      </c>
      <c r="EA97" s="1">
        <v>45474</v>
      </c>
      <c r="EB97">
        <v>0.8</v>
      </c>
      <c r="FZ97" s="1">
        <v>45432</v>
      </c>
      <c r="GA97">
        <v>3</v>
      </c>
      <c r="GC97" s="1">
        <v>45470</v>
      </c>
      <c r="GD97">
        <v>3</v>
      </c>
      <c r="GL97" s="1">
        <v>45482</v>
      </c>
      <c r="GM97">
        <v>1.6</v>
      </c>
      <c r="GO97" s="1">
        <v>45389</v>
      </c>
      <c r="GP97">
        <v>3</v>
      </c>
      <c r="HJ97" s="1">
        <v>45385</v>
      </c>
      <c r="HK97">
        <v>1.6</v>
      </c>
    </row>
    <row r="98" spans="1:219" x14ac:dyDescent="0.35">
      <c r="A98" s="1">
        <v>45453</v>
      </c>
      <c r="B98">
        <v>3.2</v>
      </c>
      <c r="E98" s="2">
        <v>45496</v>
      </c>
      <c r="F98">
        <v>7</v>
      </c>
      <c r="H98" s="1">
        <v>45386</v>
      </c>
      <c r="I98">
        <v>9.6</v>
      </c>
      <c r="N98" s="1">
        <v>45436</v>
      </c>
      <c r="O98">
        <v>3.2</v>
      </c>
      <c r="AC98" s="2">
        <v>45484</v>
      </c>
      <c r="AD98">
        <v>16.2</v>
      </c>
      <c r="AL98" s="1">
        <v>45462</v>
      </c>
      <c r="AM98">
        <v>2.2999999999999998</v>
      </c>
      <c r="AU98" s="1">
        <v>45450</v>
      </c>
      <c r="AV98">
        <v>12.4</v>
      </c>
      <c r="DL98" s="1">
        <v>45454</v>
      </c>
      <c r="DM98">
        <v>3</v>
      </c>
      <c r="DR98" s="1">
        <v>45447</v>
      </c>
      <c r="DS98">
        <v>1.6</v>
      </c>
      <c r="EA98" s="1">
        <v>45475</v>
      </c>
      <c r="EB98">
        <v>3</v>
      </c>
      <c r="FZ98" s="1">
        <v>45433</v>
      </c>
      <c r="GA98">
        <v>3.2</v>
      </c>
      <c r="GC98" s="1">
        <v>45471</v>
      </c>
      <c r="GD98">
        <v>4.5999999999999996</v>
      </c>
      <c r="GL98" s="1">
        <v>45483</v>
      </c>
      <c r="GM98">
        <v>3</v>
      </c>
      <c r="GO98" s="1">
        <v>45400</v>
      </c>
      <c r="GP98">
        <v>12</v>
      </c>
      <c r="HJ98" s="1">
        <v>45386</v>
      </c>
      <c r="HK98">
        <v>0.8</v>
      </c>
    </row>
    <row r="99" spans="1:219" x14ac:dyDescent="0.35">
      <c r="A99" s="1">
        <v>45457</v>
      </c>
      <c r="B99">
        <v>2.4</v>
      </c>
      <c r="F99">
        <f>SUM(F2:F98)</f>
        <v>476.80000000000013</v>
      </c>
      <c r="H99" s="1">
        <v>45399</v>
      </c>
      <c r="I99">
        <v>4.5999999999999996</v>
      </c>
      <c r="N99" s="1">
        <v>45440</v>
      </c>
      <c r="O99">
        <v>4.5999999999999996</v>
      </c>
      <c r="AC99" s="2">
        <v>45490</v>
      </c>
      <c r="AD99">
        <v>3</v>
      </c>
      <c r="AL99" s="1">
        <v>45463</v>
      </c>
      <c r="AM99">
        <v>3</v>
      </c>
      <c r="AU99" s="1">
        <v>45453</v>
      </c>
      <c r="AV99">
        <v>2.4</v>
      </c>
      <c r="DL99" s="1">
        <v>45455</v>
      </c>
      <c r="DM99">
        <v>5</v>
      </c>
      <c r="DR99" s="1">
        <v>45448</v>
      </c>
      <c r="DS99">
        <v>1.6</v>
      </c>
      <c r="EA99" s="1">
        <v>45476</v>
      </c>
      <c r="EB99">
        <v>3.3</v>
      </c>
      <c r="FZ99" s="1">
        <v>45434</v>
      </c>
      <c r="GA99">
        <v>10</v>
      </c>
      <c r="GC99" s="1">
        <v>45475</v>
      </c>
      <c r="GD99">
        <v>12</v>
      </c>
      <c r="GL99" s="1">
        <v>45484</v>
      </c>
      <c r="GM99">
        <v>3</v>
      </c>
      <c r="GO99" s="1">
        <v>45401</v>
      </c>
      <c r="GP99">
        <v>6</v>
      </c>
      <c r="HJ99" s="1">
        <v>45399</v>
      </c>
      <c r="HK99">
        <v>0.8</v>
      </c>
    </row>
    <row r="100" spans="1:219" x14ac:dyDescent="0.35">
      <c r="A100" s="1">
        <v>45458</v>
      </c>
      <c r="B100">
        <v>1.6</v>
      </c>
      <c r="H100" s="1">
        <v>45405</v>
      </c>
      <c r="I100">
        <v>7</v>
      </c>
      <c r="N100" s="1">
        <v>45441</v>
      </c>
      <c r="O100">
        <v>1.6</v>
      </c>
      <c r="AC100" s="2">
        <v>45491</v>
      </c>
      <c r="AD100">
        <v>1.6</v>
      </c>
      <c r="AL100" s="1">
        <v>45467</v>
      </c>
      <c r="AM100">
        <v>6.2</v>
      </c>
      <c r="AU100" s="1">
        <v>45454</v>
      </c>
      <c r="AV100">
        <v>6.8</v>
      </c>
      <c r="DL100" s="1">
        <v>45457</v>
      </c>
      <c r="DM100">
        <v>2.4</v>
      </c>
      <c r="DR100" s="1">
        <v>45449</v>
      </c>
      <c r="DS100">
        <v>9</v>
      </c>
      <c r="EA100" s="1">
        <v>45477</v>
      </c>
      <c r="EB100">
        <v>1.2</v>
      </c>
      <c r="FZ100" s="1">
        <v>45435</v>
      </c>
      <c r="GA100">
        <v>6</v>
      </c>
      <c r="GC100" s="1">
        <v>45476</v>
      </c>
      <c r="GD100">
        <v>4.5999999999999996</v>
      </c>
      <c r="GL100" s="1">
        <v>45490</v>
      </c>
      <c r="GM100">
        <v>4</v>
      </c>
      <c r="GO100" s="1">
        <v>45405</v>
      </c>
      <c r="GP100">
        <v>1.6</v>
      </c>
      <c r="HJ100" s="1">
        <v>45401</v>
      </c>
      <c r="HK100">
        <v>1.6</v>
      </c>
    </row>
    <row r="101" spans="1:219" x14ac:dyDescent="0.35">
      <c r="A101" s="1">
        <v>45462</v>
      </c>
      <c r="B101">
        <v>8</v>
      </c>
      <c r="H101" s="1">
        <v>45407</v>
      </c>
      <c r="I101">
        <v>31.1</v>
      </c>
      <c r="N101" s="1">
        <v>45447</v>
      </c>
      <c r="O101">
        <v>4.5999999999999996</v>
      </c>
      <c r="AC101" s="2">
        <v>45496</v>
      </c>
      <c r="AD101">
        <v>1.6</v>
      </c>
      <c r="AL101" s="1">
        <v>45469</v>
      </c>
      <c r="AM101">
        <v>9.1999999999999993</v>
      </c>
      <c r="AU101" s="1">
        <v>45455</v>
      </c>
      <c r="AV101">
        <v>4</v>
      </c>
      <c r="DL101" s="1">
        <v>45463</v>
      </c>
      <c r="DM101">
        <v>8</v>
      </c>
      <c r="DR101" s="1">
        <v>45453</v>
      </c>
      <c r="DS101">
        <v>3.2</v>
      </c>
      <c r="EA101" s="1">
        <v>45478</v>
      </c>
      <c r="EB101">
        <v>1.4</v>
      </c>
      <c r="FZ101" s="1">
        <v>45440</v>
      </c>
      <c r="GA101">
        <v>1.6</v>
      </c>
      <c r="GC101" s="1">
        <v>45477</v>
      </c>
      <c r="GD101">
        <v>6</v>
      </c>
      <c r="GL101" s="1">
        <v>45491</v>
      </c>
      <c r="GM101">
        <v>11</v>
      </c>
      <c r="GO101" s="1">
        <v>45406</v>
      </c>
      <c r="GP101">
        <v>5</v>
      </c>
      <c r="HJ101" s="1">
        <v>45405</v>
      </c>
      <c r="HK101">
        <v>1.6</v>
      </c>
    </row>
    <row r="102" spans="1:219" x14ac:dyDescent="0.35">
      <c r="A102" s="1">
        <v>45463</v>
      </c>
      <c r="B102">
        <v>1.6</v>
      </c>
      <c r="H102" s="1">
        <v>45408</v>
      </c>
      <c r="I102">
        <v>4.5999999999999996</v>
      </c>
      <c r="N102" s="1">
        <v>45449</v>
      </c>
      <c r="O102">
        <v>12.2</v>
      </c>
      <c r="AD102">
        <f>SUM(AD2:AD101)</f>
        <v>371.90000000000015</v>
      </c>
      <c r="AL102" s="1">
        <v>45470</v>
      </c>
      <c r="AM102">
        <v>1.6</v>
      </c>
      <c r="AU102" s="1">
        <v>45456</v>
      </c>
      <c r="AV102">
        <v>3.6</v>
      </c>
      <c r="DL102" s="1">
        <v>45467</v>
      </c>
      <c r="DM102">
        <v>13.6</v>
      </c>
      <c r="DR102" s="1">
        <v>45455</v>
      </c>
      <c r="DS102">
        <v>11</v>
      </c>
      <c r="EA102" s="1">
        <v>45481</v>
      </c>
      <c r="EB102">
        <v>2</v>
      </c>
      <c r="FZ102" s="1">
        <v>45441</v>
      </c>
      <c r="GA102">
        <v>3</v>
      </c>
      <c r="GC102" s="1">
        <v>45480</v>
      </c>
      <c r="GD102">
        <v>20</v>
      </c>
      <c r="GL102" s="1">
        <v>45495</v>
      </c>
      <c r="GM102">
        <v>3</v>
      </c>
      <c r="GO102" s="1">
        <v>45407</v>
      </c>
      <c r="GP102">
        <v>9</v>
      </c>
      <c r="HJ102" s="1">
        <v>45407</v>
      </c>
      <c r="HK102">
        <v>3</v>
      </c>
    </row>
    <row r="103" spans="1:219" x14ac:dyDescent="0.35">
      <c r="A103" s="1">
        <v>45467</v>
      </c>
      <c r="B103">
        <v>2.2999999999999998</v>
      </c>
      <c r="H103" s="1">
        <v>45411</v>
      </c>
      <c r="I103">
        <v>14</v>
      </c>
      <c r="N103" s="1">
        <v>45450</v>
      </c>
      <c r="O103">
        <v>33</v>
      </c>
      <c r="AL103" s="1">
        <v>45471</v>
      </c>
      <c r="AM103">
        <v>9</v>
      </c>
      <c r="AU103" s="1">
        <v>45457</v>
      </c>
      <c r="AV103">
        <v>12.4</v>
      </c>
      <c r="DL103" s="1">
        <v>45470</v>
      </c>
      <c r="DM103">
        <v>1.6</v>
      </c>
      <c r="DR103" s="1">
        <v>45457</v>
      </c>
      <c r="DS103">
        <v>2.4</v>
      </c>
      <c r="EA103" s="1">
        <v>45482</v>
      </c>
      <c r="EB103">
        <v>1</v>
      </c>
      <c r="FZ103" s="1">
        <v>45447</v>
      </c>
      <c r="GA103">
        <v>7.6</v>
      </c>
      <c r="GC103" s="1">
        <v>45483</v>
      </c>
      <c r="GD103">
        <v>3</v>
      </c>
      <c r="GL103" s="1">
        <v>45497</v>
      </c>
      <c r="GM103">
        <v>4</v>
      </c>
      <c r="GO103" s="1">
        <v>45408</v>
      </c>
      <c r="GP103">
        <v>4.5999999999999996</v>
      </c>
      <c r="HJ103" s="1">
        <v>45408</v>
      </c>
      <c r="HK103">
        <v>3</v>
      </c>
    </row>
    <row r="104" spans="1:219" x14ac:dyDescent="0.35">
      <c r="A104" s="1">
        <v>45468</v>
      </c>
      <c r="B104">
        <v>3</v>
      </c>
      <c r="H104" s="1">
        <v>45414</v>
      </c>
      <c r="I104">
        <v>2.2999999999999998</v>
      </c>
      <c r="N104" s="1">
        <v>45453</v>
      </c>
      <c r="O104">
        <v>4.5999999999999996</v>
      </c>
      <c r="AL104" s="1">
        <v>45474</v>
      </c>
      <c r="AM104">
        <v>1.6</v>
      </c>
      <c r="AU104" s="1">
        <v>45462</v>
      </c>
      <c r="AV104">
        <v>4.8</v>
      </c>
      <c r="DL104" s="1">
        <v>45471</v>
      </c>
      <c r="DM104">
        <v>6</v>
      </c>
      <c r="DR104" s="1">
        <v>45462</v>
      </c>
      <c r="DS104">
        <v>1.6</v>
      </c>
      <c r="EA104" s="1">
        <v>45483</v>
      </c>
      <c r="EB104">
        <v>2</v>
      </c>
      <c r="FZ104" s="1">
        <v>45448</v>
      </c>
      <c r="GA104">
        <v>6</v>
      </c>
      <c r="GC104" s="1">
        <v>45484</v>
      </c>
      <c r="GD104">
        <v>34.700000000000003</v>
      </c>
      <c r="GM104">
        <f>SUM(GM2:GM103)</f>
        <v>402.80000000000018</v>
      </c>
      <c r="GO104" s="1">
        <v>45411</v>
      </c>
      <c r="GP104">
        <v>5</v>
      </c>
      <c r="HJ104" s="1">
        <v>45414</v>
      </c>
      <c r="HK104">
        <v>2</v>
      </c>
    </row>
    <row r="105" spans="1:219" x14ac:dyDescent="0.35">
      <c r="A105" s="1">
        <v>45470</v>
      </c>
      <c r="B105">
        <v>4.7</v>
      </c>
      <c r="H105" s="1">
        <v>45418</v>
      </c>
      <c r="I105">
        <v>4.5999999999999996</v>
      </c>
      <c r="N105" s="1">
        <v>45454</v>
      </c>
      <c r="O105">
        <v>4.8</v>
      </c>
      <c r="AL105" s="1">
        <v>45475</v>
      </c>
      <c r="AM105">
        <v>9.1999999999999993</v>
      </c>
      <c r="AU105" s="1">
        <v>45463</v>
      </c>
      <c r="AV105">
        <v>5</v>
      </c>
      <c r="DL105" s="1">
        <v>45474</v>
      </c>
      <c r="DM105">
        <v>1.6</v>
      </c>
      <c r="DR105" s="1">
        <v>45463</v>
      </c>
      <c r="DS105">
        <v>9</v>
      </c>
      <c r="EA105" s="1">
        <v>45484</v>
      </c>
      <c r="EB105">
        <v>1</v>
      </c>
      <c r="FZ105" s="1">
        <v>45449</v>
      </c>
      <c r="GA105">
        <v>1.6</v>
      </c>
      <c r="GC105" s="1">
        <v>45490</v>
      </c>
      <c r="GD105">
        <v>3</v>
      </c>
      <c r="GO105" s="1">
        <v>45412</v>
      </c>
      <c r="GP105">
        <v>18</v>
      </c>
      <c r="HJ105" s="1">
        <v>45418</v>
      </c>
      <c r="HK105">
        <v>1.6</v>
      </c>
    </row>
    <row r="106" spans="1:219" x14ac:dyDescent="0.35">
      <c r="A106" s="1">
        <v>45471</v>
      </c>
      <c r="B106">
        <v>7</v>
      </c>
      <c r="H106" s="1">
        <v>45419</v>
      </c>
      <c r="I106">
        <v>9.1999999999999993</v>
      </c>
      <c r="N106" s="1">
        <v>45455</v>
      </c>
      <c r="O106">
        <v>6.6</v>
      </c>
      <c r="AL106" s="1">
        <v>45476</v>
      </c>
      <c r="AM106">
        <v>4.5999999999999996</v>
      </c>
      <c r="AU106" s="1">
        <v>45467</v>
      </c>
      <c r="AV106">
        <v>1.6</v>
      </c>
      <c r="DL106" s="1">
        <v>45476</v>
      </c>
      <c r="DM106">
        <v>9</v>
      </c>
      <c r="DR106" s="1">
        <v>45467</v>
      </c>
      <c r="DS106">
        <v>1.6</v>
      </c>
      <c r="EA106" s="1">
        <v>45489</v>
      </c>
      <c r="EB106">
        <v>2.8</v>
      </c>
      <c r="FZ106" s="1">
        <v>45450</v>
      </c>
      <c r="GA106">
        <v>22</v>
      </c>
      <c r="GC106" s="1">
        <v>45491</v>
      </c>
      <c r="GD106">
        <v>30.6</v>
      </c>
      <c r="GO106" s="1">
        <v>45414</v>
      </c>
      <c r="GP106">
        <v>0.8</v>
      </c>
      <c r="HJ106" s="1">
        <v>45420</v>
      </c>
      <c r="HK106">
        <v>1.6</v>
      </c>
    </row>
    <row r="107" spans="1:219" x14ac:dyDescent="0.35">
      <c r="A107" s="1">
        <v>45474</v>
      </c>
      <c r="B107">
        <v>1.6</v>
      </c>
      <c r="H107" s="1">
        <v>45425</v>
      </c>
      <c r="I107">
        <v>9.1</v>
      </c>
      <c r="N107" s="1">
        <v>45456</v>
      </c>
      <c r="O107">
        <v>4.8</v>
      </c>
      <c r="AL107" s="1">
        <v>45481</v>
      </c>
      <c r="AM107">
        <v>4.4000000000000004</v>
      </c>
      <c r="AU107" s="1">
        <v>45468</v>
      </c>
      <c r="AV107">
        <v>2.4</v>
      </c>
      <c r="DL107" s="1">
        <v>45481</v>
      </c>
      <c r="DM107">
        <v>3.2</v>
      </c>
      <c r="DR107" s="1">
        <v>45468</v>
      </c>
      <c r="DS107">
        <v>3.6</v>
      </c>
      <c r="EA107" s="1">
        <v>45491</v>
      </c>
      <c r="EB107">
        <v>2</v>
      </c>
      <c r="FZ107" s="1">
        <v>45453</v>
      </c>
      <c r="GA107">
        <v>3.2</v>
      </c>
      <c r="GC107" s="1">
        <v>45496</v>
      </c>
      <c r="GD107">
        <v>6</v>
      </c>
      <c r="GO107" s="1">
        <v>45418</v>
      </c>
      <c r="GP107">
        <v>3</v>
      </c>
      <c r="HJ107" s="1">
        <v>45425</v>
      </c>
      <c r="HK107">
        <v>3.4</v>
      </c>
    </row>
    <row r="108" spans="1:219" x14ac:dyDescent="0.35">
      <c r="A108" s="1">
        <v>45475</v>
      </c>
      <c r="B108">
        <v>1.6</v>
      </c>
      <c r="H108" s="1">
        <v>45426</v>
      </c>
      <c r="I108">
        <v>9.1999999999999993</v>
      </c>
      <c r="N108" s="1">
        <v>45457</v>
      </c>
      <c r="O108">
        <v>2.4</v>
      </c>
      <c r="AL108" s="1">
        <v>45482</v>
      </c>
      <c r="AM108">
        <v>4.5999999999999996</v>
      </c>
      <c r="AU108" s="1">
        <v>45469</v>
      </c>
      <c r="AV108">
        <v>2.4</v>
      </c>
      <c r="DL108" s="1">
        <v>45482</v>
      </c>
      <c r="DM108">
        <v>12</v>
      </c>
      <c r="DR108" s="1">
        <v>45470</v>
      </c>
      <c r="DS108">
        <v>1.6</v>
      </c>
      <c r="EA108" s="1">
        <v>45492</v>
      </c>
      <c r="EB108">
        <v>1.3</v>
      </c>
      <c r="FZ108" s="1">
        <v>45454</v>
      </c>
      <c r="GA108">
        <v>4.5</v>
      </c>
      <c r="GD108">
        <f>SUM(GD2:GD107)</f>
        <v>758.90000000000032</v>
      </c>
      <c r="GO108" s="1">
        <v>45419</v>
      </c>
      <c r="GP108">
        <v>19</v>
      </c>
      <c r="HJ108" s="1">
        <v>45426</v>
      </c>
      <c r="HK108">
        <v>4.5999999999999996</v>
      </c>
    </row>
    <row r="109" spans="1:219" x14ac:dyDescent="0.35">
      <c r="A109" s="1">
        <v>45481</v>
      </c>
      <c r="B109">
        <v>4.7</v>
      </c>
      <c r="H109" s="1">
        <v>45428</v>
      </c>
      <c r="I109">
        <v>9.1999999999999993</v>
      </c>
      <c r="N109" s="1">
        <v>45462</v>
      </c>
      <c r="O109">
        <v>10.4</v>
      </c>
      <c r="AL109" s="1">
        <v>45484</v>
      </c>
      <c r="AM109">
        <v>13.3</v>
      </c>
      <c r="AU109" s="1">
        <v>45470</v>
      </c>
      <c r="AV109">
        <v>2.4</v>
      </c>
      <c r="DL109" s="1">
        <v>45483</v>
      </c>
      <c r="DM109">
        <v>2</v>
      </c>
      <c r="DR109" s="1">
        <v>45471</v>
      </c>
      <c r="DS109">
        <v>1.6</v>
      </c>
      <c r="EA109" s="1">
        <v>45495</v>
      </c>
      <c r="EB109">
        <v>0.8</v>
      </c>
      <c r="FZ109" s="1">
        <v>45455</v>
      </c>
      <c r="GA109">
        <v>16</v>
      </c>
      <c r="GO109" s="1">
        <v>45420</v>
      </c>
      <c r="GP109">
        <v>6</v>
      </c>
      <c r="HJ109" s="1">
        <v>45428</v>
      </c>
      <c r="HK109">
        <v>1.6</v>
      </c>
    </row>
    <row r="110" spans="1:219" x14ac:dyDescent="0.35">
      <c r="A110" s="1">
        <v>45482</v>
      </c>
      <c r="B110">
        <v>1.6</v>
      </c>
      <c r="H110" s="1">
        <v>45429</v>
      </c>
      <c r="I110">
        <v>4.5999999999999996</v>
      </c>
      <c r="N110" s="1">
        <v>45467</v>
      </c>
      <c r="O110">
        <v>1.6</v>
      </c>
      <c r="AL110" s="1">
        <v>45488</v>
      </c>
      <c r="AM110">
        <v>2.4</v>
      </c>
      <c r="AU110" s="1">
        <v>45471</v>
      </c>
      <c r="AV110">
        <v>2.4</v>
      </c>
      <c r="DL110" s="1">
        <v>45484</v>
      </c>
      <c r="DM110">
        <v>13</v>
      </c>
      <c r="DR110" s="1">
        <v>45474</v>
      </c>
      <c r="DS110">
        <v>3.2</v>
      </c>
      <c r="EA110" s="1">
        <v>45498</v>
      </c>
      <c r="EB110">
        <v>2</v>
      </c>
      <c r="FZ110" s="1">
        <v>45456</v>
      </c>
      <c r="GA110">
        <v>5</v>
      </c>
      <c r="GO110" s="1">
        <v>45425</v>
      </c>
      <c r="GP110">
        <v>4.5999999999999996</v>
      </c>
      <c r="HJ110" s="1">
        <v>45429</v>
      </c>
      <c r="HK110">
        <v>1.6</v>
      </c>
    </row>
    <row r="111" spans="1:219" x14ac:dyDescent="0.35">
      <c r="A111" s="1">
        <v>45484</v>
      </c>
      <c r="B111">
        <v>23</v>
      </c>
      <c r="H111" s="1">
        <v>45432</v>
      </c>
      <c r="I111">
        <v>4.5999999999999996</v>
      </c>
      <c r="N111" s="1">
        <v>45468</v>
      </c>
      <c r="O111">
        <v>9.3000000000000007</v>
      </c>
      <c r="AL111" s="1">
        <v>45490</v>
      </c>
      <c r="AM111">
        <v>3.6</v>
      </c>
      <c r="AU111" s="1">
        <v>45474</v>
      </c>
      <c r="AV111">
        <v>6.4</v>
      </c>
      <c r="DL111" s="1">
        <v>45488</v>
      </c>
      <c r="DM111">
        <v>12</v>
      </c>
      <c r="DR111" s="1">
        <v>45475</v>
      </c>
      <c r="DS111">
        <v>1.6</v>
      </c>
      <c r="EA111" s="1">
        <v>45499</v>
      </c>
      <c r="EB111">
        <v>3.5</v>
      </c>
      <c r="FZ111" s="1">
        <v>45457</v>
      </c>
      <c r="GA111">
        <v>2.4</v>
      </c>
      <c r="GO111" s="1">
        <v>45426</v>
      </c>
      <c r="GP111">
        <v>6</v>
      </c>
      <c r="HJ111" s="1">
        <v>45432</v>
      </c>
      <c r="HK111">
        <v>0.8</v>
      </c>
    </row>
    <row r="112" spans="1:219" x14ac:dyDescent="0.35">
      <c r="A112" s="1">
        <v>45488</v>
      </c>
      <c r="B112">
        <v>3</v>
      </c>
      <c r="H112" s="1">
        <v>45433</v>
      </c>
      <c r="I112">
        <v>9.1999999999999993</v>
      </c>
      <c r="N112" s="1">
        <v>45469</v>
      </c>
      <c r="O112">
        <v>8.6</v>
      </c>
      <c r="AL112" s="1">
        <v>45491</v>
      </c>
      <c r="AM112">
        <v>7.6</v>
      </c>
      <c r="AU112" s="1">
        <v>45475</v>
      </c>
      <c r="AV112">
        <v>3.2</v>
      </c>
      <c r="DL112" s="1">
        <v>45490</v>
      </c>
      <c r="DM112">
        <v>1.6</v>
      </c>
      <c r="DR112" s="1">
        <v>45481</v>
      </c>
      <c r="DS112">
        <v>4</v>
      </c>
      <c r="EB112">
        <f>SUM(EB2:EB111)</f>
        <v>203.30000000000021</v>
      </c>
      <c r="FZ112" s="1">
        <v>45462</v>
      </c>
      <c r="GA112">
        <v>13.6</v>
      </c>
      <c r="GO112" s="1">
        <v>45427</v>
      </c>
      <c r="GP112">
        <v>12</v>
      </c>
      <c r="HJ112" s="1">
        <v>45433</v>
      </c>
      <c r="HK112">
        <v>4.8</v>
      </c>
    </row>
    <row r="113" spans="1:219" x14ac:dyDescent="0.35">
      <c r="A113" s="1">
        <v>45490</v>
      </c>
      <c r="B113">
        <v>5.6</v>
      </c>
      <c r="H113" s="1">
        <v>45436</v>
      </c>
      <c r="I113">
        <v>5.8</v>
      </c>
      <c r="N113" s="1">
        <v>45470</v>
      </c>
      <c r="O113">
        <v>2.2999999999999998</v>
      </c>
      <c r="AL113" s="1">
        <v>45496</v>
      </c>
      <c r="AM113">
        <v>4.5999999999999996</v>
      </c>
      <c r="AU113" s="1">
        <v>45476</v>
      </c>
      <c r="AV113">
        <v>2.4</v>
      </c>
      <c r="DL113" s="1">
        <v>45495</v>
      </c>
      <c r="DM113">
        <v>12</v>
      </c>
      <c r="DR113" s="1">
        <v>45482</v>
      </c>
      <c r="DS113">
        <v>1.6</v>
      </c>
      <c r="FZ113" s="1">
        <v>45463</v>
      </c>
      <c r="GA113">
        <v>6</v>
      </c>
      <c r="GO113" s="1">
        <v>45428</v>
      </c>
      <c r="GP113">
        <v>4.5999999999999996</v>
      </c>
      <c r="HJ113" s="1">
        <v>45435</v>
      </c>
      <c r="HK113">
        <v>1.6</v>
      </c>
    </row>
    <row r="114" spans="1:219" x14ac:dyDescent="0.35">
      <c r="A114" s="1">
        <v>45496</v>
      </c>
      <c r="B114">
        <v>3</v>
      </c>
      <c r="H114" s="1">
        <v>45440</v>
      </c>
      <c r="I114">
        <v>4.5999999999999996</v>
      </c>
      <c r="N114" s="1">
        <v>45471</v>
      </c>
      <c r="O114">
        <v>6.4</v>
      </c>
      <c r="AL114" s="1">
        <v>45497</v>
      </c>
      <c r="AM114">
        <v>2</v>
      </c>
      <c r="AU114" s="1">
        <v>45482</v>
      </c>
      <c r="AV114">
        <v>4</v>
      </c>
      <c r="DL114" s="1">
        <v>45497</v>
      </c>
      <c r="DM114">
        <v>2</v>
      </c>
      <c r="DR114" s="1">
        <v>45483</v>
      </c>
      <c r="DS114">
        <v>1.6</v>
      </c>
      <c r="FZ114" s="1">
        <v>45467</v>
      </c>
      <c r="GA114">
        <v>1.6</v>
      </c>
      <c r="GO114" s="1">
        <v>45429</v>
      </c>
      <c r="GP114">
        <v>3</v>
      </c>
      <c r="HJ114" s="1">
        <v>45436</v>
      </c>
      <c r="HK114">
        <v>0.4</v>
      </c>
    </row>
    <row r="115" spans="1:219" x14ac:dyDescent="0.35">
      <c r="A115" s="1">
        <v>45497</v>
      </c>
      <c r="B115">
        <v>6.3</v>
      </c>
      <c r="H115" s="1">
        <v>45441</v>
      </c>
      <c r="I115">
        <v>7</v>
      </c>
      <c r="N115" s="1">
        <v>45474</v>
      </c>
      <c r="O115">
        <v>1.6</v>
      </c>
      <c r="AM115">
        <f>SUM(AM2:AM114)</f>
        <v>516.4</v>
      </c>
      <c r="AU115" s="1">
        <v>45483</v>
      </c>
      <c r="AV115">
        <v>2.4</v>
      </c>
      <c r="DM115">
        <f>SUM(DM2:DM114)</f>
        <v>708.80000000000018</v>
      </c>
      <c r="DR115" s="1">
        <v>45484</v>
      </c>
      <c r="DS115">
        <v>12.4</v>
      </c>
      <c r="FZ115" s="1">
        <v>45469</v>
      </c>
      <c r="GA115">
        <v>12</v>
      </c>
      <c r="GO115" s="1">
        <v>45432</v>
      </c>
      <c r="GP115">
        <v>2.8</v>
      </c>
      <c r="HJ115" s="1">
        <v>45441</v>
      </c>
      <c r="HK115">
        <v>1.6</v>
      </c>
    </row>
    <row r="116" spans="1:219" x14ac:dyDescent="0.35">
      <c r="B116">
        <f>SUM(B2:B115)</f>
        <v>414.80000000000018</v>
      </c>
      <c r="H116" s="1">
        <v>45447</v>
      </c>
      <c r="I116">
        <v>4.5999999999999996</v>
      </c>
      <c r="N116" s="1">
        <v>45475</v>
      </c>
      <c r="O116">
        <v>7.8</v>
      </c>
      <c r="AU116" s="1">
        <v>45484</v>
      </c>
      <c r="AV116">
        <v>30.8</v>
      </c>
      <c r="DR116" s="1">
        <v>45488</v>
      </c>
      <c r="DS116">
        <v>1.6</v>
      </c>
      <c r="FZ116" s="1">
        <v>45470</v>
      </c>
      <c r="GA116">
        <v>4.5999999999999996</v>
      </c>
      <c r="GO116" s="1">
        <v>45434</v>
      </c>
      <c r="GP116">
        <v>10</v>
      </c>
      <c r="HJ116" s="1">
        <v>45446</v>
      </c>
      <c r="HK116">
        <v>3</v>
      </c>
    </row>
    <row r="117" spans="1:219" x14ac:dyDescent="0.35">
      <c r="H117" s="1">
        <v>45448</v>
      </c>
      <c r="I117">
        <v>9.1999999999999993</v>
      </c>
      <c r="N117" s="1">
        <v>45476</v>
      </c>
      <c r="O117">
        <v>2.4</v>
      </c>
      <c r="AU117" s="1">
        <v>45489</v>
      </c>
      <c r="AV117">
        <v>2.4</v>
      </c>
      <c r="DR117" s="1">
        <v>45490</v>
      </c>
      <c r="DS117">
        <v>23.2</v>
      </c>
      <c r="FZ117" s="1">
        <v>45474</v>
      </c>
      <c r="GA117">
        <v>1.6</v>
      </c>
      <c r="GO117" s="1">
        <v>45435</v>
      </c>
      <c r="GP117">
        <v>7.6</v>
      </c>
      <c r="HJ117" s="1">
        <v>45447</v>
      </c>
      <c r="HK117">
        <v>1.6</v>
      </c>
    </row>
    <row r="118" spans="1:219" x14ac:dyDescent="0.35">
      <c r="H118" s="1">
        <v>45449</v>
      </c>
      <c r="I118">
        <v>20.6</v>
      </c>
      <c r="N118" s="1">
        <v>45482</v>
      </c>
      <c r="O118">
        <v>6.2</v>
      </c>
      <c r="AU118" s="1">
        <v>45490</v>
      </c>
      <c r="AV118">
        <v>4</v>
      </c>
      <c r="DR118" s="1">
        <v>45491</v>
      </c>
      <c r="DS118">
        <v>2.4</v>
      </c>
      <c r="FZ118" s="1">
        <v>45475</v>
      </c>
      <c r="GA118">
        <v>1.6</v>
      </c>
      <c r="GO118" s="1">
        <v>45436</v>
      </c>
      <c r="GP118">
        <v>22</v>
      </c>
      <c r="HJ118" s="1">
        <v>45448</v>
      </c>
      <c r="HK118">
        <v>0.8</v>
      </c>
    </row>
    <row r="119" spans="1:219" x14ac:dyDescent="0.35">
      <c r="H119" s="1">
        <v>45450</v>
      </c>
      <c r="I119">
        <v>11.6</v>
      </c>
      <c r="N119" s="1">
        <v>45483</v>
      </c>
      <c r="O119">
        <v>4.5999999999999996</v>
      </c>
      <c r="AU119" s="1">
        <v>45491</v>
      </c>
      <c r="AV119">
        <v>9</v>
      </c>
      <c r="DR119" s="1">
        <v>45495</v>
      </c>
      <c r="DS119">
        <v>2.4</v>
      </c>
      <c r="FZ119" s="1">
        <v>45481</v>
      </c>
      <c r="GA119">
        <v>3.2</v>
      </c>
      <c r="GO119" s="1">
        <v>45440</v>
      </c>
      <c r="GP119">
        <v>15</v>
      </c>
      <c r="HJ119" s="1">
        <v>45449</v>
      </c>
      <c r="HK119">
        <v>1.6</v>
      </c>
    </row>
    <row r="120" spans="1:219" x14ac:dyDescent="0.35">
      <c r="H120" s="1">
        <v>45453</v>
      </c>
      <c r="I120" s="13">
        <v>9.1999999999999993</v>
      </c>
      <c r="N120" s="1">
        <v>45484</v>
      </c>
      <c r="O120">
        <v>14</v>
      </c>
      <c r="AU120" s="1">
        <v>45495</v>
      </c>
      <c r="AV120">
        <v>1.6</v>
      </c>
      <c r="DR120" s="1">
        <v>45496</v>
      </c>
      <c r="DS120">
        <v>6.6</v>
      </c>
      <c r="FZ120" s="1">
        <v>45482</v>
      </c>
      <c r="GA120">
        <v>21.6</v>
      </c>
      <c r="GO120" s="1">
        <v>45441</v>
      </c>
      <c r="GP120">
        <v>1.6</v>
      </c>
      <c r="HJ120" s="1">
        <v>45450</v>
      </c>
      <c r="HK120">
        <v>3.8</v>
      </c>
    </row>
    <row r="121" spans="1:219" x14ac:dyDescent="0.35">
      <c r="H121" s="1">
        <v>45455</v>
      </c>
      <c r="I121" s="13">
        <v>19.8</v>
      </c>
      <c r="N121" s="1">
        <v>45490</v>
      </c>
      <c r="O121">
        <v>4</v>
      </c>
      <c r="AU121" s="1">
        <v>45496</v>
      </c>
      <c r="AV121">
        <v>1.6</v>
      </c>
      <c r="DS121">
        <f>SUM(DS2:DS120)</f>
        <v>400.40000000000015</v>
      </c>
      <c r="FZ121" s="1">
        <v>45483</v>
      </c>
      <c r="GA121">
        <v>21</v>
      </c>
      <c r="GO121" s="1">
        <v>45446</v>
      </c>
      <c r="GP121">
        <v>15</v>
      </c>
      <c r="HJ121" s="1">
        <v>45453</v>
      </c>
      <c r="HK121">
        <v>1.6</v>
      </c>
    </row>
    <row r="122" spans="1:219" x14ac:dyDescent="0.35">
      <c r="H122" s="1">
        <v>45456</v>
      </c>
      <c r="I122" s="13">
        <v>2.2999999999999998</v>
      </c>
      <c r="N122" s="1">
        <v>45491</v>
      </c>
      <c r="O122">
        <v>14</v>
      </c>
      <c r="AV122">
        <f>SUM(AV2:AV121)</f>
        <v>555.99999999999966</v>
      </c>
      <c r="FZ122" s="1">
        <v>45484</v>
      </c>
      <c r="GA122">
        <v>3</v>
      </c>
      <c r="GO122" s="1">
        <v>45447</v>
      </c>
      <c r="GP122">
        <v>3</v>
      </c>
      <c r="HJ122" s="1">
        <v>45454</v>
      </c>
      <c r="HK122">
        <v>2.8</v>
      </c>
    </row>
    <row r="123" spans="1:219" x14ac:dyDescent="0.35">
      <c r="H123" s="1">
        <v>45457</v>
      </c>
      <c r="I123" s="13">
        <v>10.5</v>
      </c>
      <c r="N123" s="1">
        <v>45495</v>
      </c>
      <c r="O123">
        <v>1.6</v>
      </c>
      <c r="FZ123" s="1">
        <v>45488</v>
      </c>
      <c r="GA123">
        <v>3</v>
      </c>
      <c r="GO123" s="1">
        <v>45448</v>
      </c>
      <c r="GP123">
        <v>13.6</v>
      </c>
      <c r="HJ123" s="1">
        <v>45455</v>
      </c>
      <c r="HK123">
        <v>1.6</v>
      </c>
    </row>
    <row r="124" spans="1:219" x14ac:dyDescent="0.35">
      <c r="H124" s="1">
        <v>45462</v>
      </c>
      <c r="I124">
        <v>9.1999999999999993</v>
      </c>
      <c r="N124" s="1">
        <v>45496</v>
      </c>
      <c r="O124">
        <v>6.2</v>
      </c>
      <c r="FZ124" s="1">
        <v>45489</v>
      </c>
      <c r="GA124">
        <v>7.6</v>
      </c>
      <c r="GO124" s="1">
        <v>45449</v>
      </c>
      <c r="GP124">
        <v>4.5999999999999996</v>
      </c>
      <c r="HJ124" s="1">
        <v>45456</v>
      </c>
      <c r="HK124">
        <v>1.2</v>
      </c>
    </row>
    <row r="125" spans="1:219" x14ac:dyDescent="0.35">
      <c r="H125" s="1">
        <v>45463</v>
      </c>
      <c r="I125">
        <v>14.2</v>
      </c>
      <c r="N125" s="1">
        <v>45497</v>
      </c>
      <c r="O125">
        <v>7.3</v>
      </c>
      <c r="FZ125" s="1">
        <v>45490</v>
      </c>
      <c r="GA125">
        <v>12</v>
      </c>
      <c r="GO125" s="1">
        <v>45450</v>
      </c>
      <c r="GP125">
        <v>16</v>
      </c>
      <c r="HJ125" s="1">
        <v>45457</v>
      </c>
      <c r="HK125">
        <v>3.6</v>
      </c>
    </row>
    <row r="126" spans="1:219" x14ac:dyDescent="0.35">
      <c r="H126" s="1">
        <v>45467</v>
      </c>
      <c r="I126">
        <v>7</v>
      </c>
      <c r="N126" s="1">
        <v>45500</v>
      </c>
      <c r="O126">
        <v>4.5999999999999996</v>
      </c>
      <c r="FZ126" s="1">
        <v>45496</v>
      </c>
      <c r="GA126">
        <v>3</v>
      </c>
      <c r="GO126" s="1">
        <v>45453</v>
      </c>
      <c r="GP126">
        <v>9</v>
      </c>
      <c r="HJ126" s="1">
        <v>45462</v>
      </c>
      <c r="HK126">
        <v>3.8</v>
      </c>
    </row>
    <row r="127" spans="1:219" x14ac:dyDescent="0.35">
      <c r="H127" s="1">
        <v>45468</v>
      </c>
      <c r="I127">
        <v>11.4</v>
      </c>
      <c r="O127">
        <f>SUM(O2:O126)</f>
        <v>675.60000000000014</v>
      </c>
      <c r="FZ127" s="1">
        <v>45498</v>
      </c>
      <c r="GA127">
        <v>20</v>
      </c>
      <c r="GO127" s="1">
        <v>45455</v>
      </c>
      <c r="GP127">
        <v>14.6</v>
      </c>
      <c r="HJ127" s="1">
        <v>45467</v>
      </c>
      <c r="HK127">
        <v>2.4</v>
      </c>
    </row>
    <row r="128" spans="1:219" x14ac:dyDescent="0.35">
      <c r="H128" s="1">
        <v>45469</v>
      </c>
      <c r="I128">
        <v>7</v>
      </c>
      <c r="GA128">
        <f>SUM(GA2:GA127)</f>
        <v>769.30000000000064</v>
      </c>
      <c r="GO128" s="1">
        <v>45456</v>
      </c>
      <c r="GP128">
        <v>8</v>
      </c>
      <c r="HJ128" s="1">
        <v>45468</v>
      </c>
      <c r="HK128">
        <v>2</v>
      </c>
    </row>
    <row r="129" spans="8:219" x14ac:dyDescent="0.35">
      <c r="H129" s="1">
        <v>45470</v>
      </c>
      <c r="I129">
        <v>11.5</v>
      </c>
      <c r="GO129" s="1">
        <v>45462</v>
      </c>
      <c r="GP129">
        <v>9</v>
      </c>
      <c r="HJ129" s="1">
        <v>45469</v>
      </c>
      <c r="HK129">
        <v>4.5999999999999996</v>
      </c>
    </row>
    <row r="130" spans="8:219" x14ac:dyDescent="0.35">
      <c r="H130" s="1">
        <v>45471</v>
      </c>
      <c r="I130">
        <v>9</v>
      </c>
      <c r="GO130" s="1">
        <v>45463</v>
      </c>
      <c r="GP130">
        <v>7.6</v>
      </c>
      <c r="HJ130" s="1">
        <v>45470</v>
      </c>
      <c r="HK130">
        <v>5.4</v>
      </c>
    </row>
    <row r="131" spans="8:219" x14ac:dyDescent="0.35">
      <c r="H131" s="1">
        <v>45474</v>
      </c>
      <c r="I131">
        <v>7</v>
      </c>
      <c r="GO131" s="1">
        <v>45467</v>
      </c>
      <c r="GP131">
        <v>1.2</v>
      </c>
      <c r="HJ131" s="1">
        <v>45471</v>
      </c>
      <c r="HK131">
        <v>2.4</v>
      </c>
    </row>
    <row r="132" spans="8:219" x14ac:dyDescent="0.35">
      <c r="H132" s="1">
        <v>45475</v>
      </c>
      <c r="I132">
        <v>9.4</v>
      </c>
      <c r="GO132" s="1">
        <v>45468</v>
      </c>
      <c r="GP132">
        <v>6.1</v>
      </c>
      <c r="HJ132" s="1">
        <v>45474</v>
      </c>
      <c r="HK132">
        <v>1.6</v>
      </c>
    </row>
    <row r="133" spans="8:219" x14ac:dyDescent="0.35">
      <c r="H133" s="1">
        <v>45481</v>
      </c>
      <c r="I133">
        <v>9.1999999999999993</v>
      </c>
      <c r="GO133" s="1">
        <v>45469</v>
      </c>
      <c r="GP133">
        <v>6</v>
      </c>
      <c r="HJ133" s="1">
        <v>45475</v>
      </c>
      <c r="HK133">
        <v>1.6</v>
      </c>
    </row>
    <row r="134" spans="8:219" x14ac:dyDescent="0.35">
      <c r="H134" s="1">
        <v>45482</v>
      </c>
      <c r="I134">
        <v>7</v>
      </c>
      <c r="GO134" s="1">
        <v>45470</v>
      </c>
      <c r="GP134">
        <v>6.1</v>
      </c>
      <c r="HJ134" s="1">
        <v>45476</v>
      </c>
      <c r="HK134">
        <v>0.8</v>
      </c>
    </row>
    <row r="135" spans="8:219" x14ac:dyDescent="0.35">
      <c r="H135" s="1">
        <v>45483</v>
      </c>
      <c r="I135">
        <v>13.8</v>
      </c>
      <c r="GO135" s="1">
        <v>45471</v>
      </c>
      <c r="GP135">
        <v>6</v>
      </c>
      <c r="HJ135" s="1">
        <v>45481</v>
      </c>
      <c r="HK135">
        <v>3.6</v>
      </c>
    </row>
    <row r="136" spans="8:219" x14ac:dyDescent="0.35">
      <c r="H136" s="1">
        <v>45484</v>
      </c>
      <c r="I136">
        <v>26</v>
      </c>
      <c r="GO136" s="1">
        <v>45475</v>
      </c>
      <c r="GP136">
        <v>3</v>
      </c>
      <c r="HJ136" s="1">
        <v>45482</v>
      </c>
      <c r="HK136">
        <v>0.8</v>
      </c>
    </row>
    <row r="137" spans="8:219" x14ac:dyDescent="0.35">
      <c r="H137" s="1">
        <v>45488</v>
      </c>
      <c r="I137">
        <v>4.5999999999999996</v>
      </c>
      <c r="GO137" s="1">
        <v>45481</v>
      </c>
      <c r="GP137">
        <v>9</v>
      </c>
      <c r="HJ137" s="1">
        <v>45483</v>
      </c>
      <c r="HK137">
        <v>4.5999999999999996</v>
      </c>
    </row>
    <row r="138" spans="8:219" x14ac:dyDescent="0.35">
      <c r="H138" s="1">
        <v>45489</v>
      </c>
      <c r="I138">
        <v>4.5999999999999996</v>
      </c>
      <c r="GO138" s="1">
        <v>45482</v>
      </c>
      <c r="GP138">
        <v>25</v>
      </c>
      <c r="HJ138" s="1">
        <v>45484</v>
      </c>
      <c r="HK138">
        <v>1.6</v>
      </c>
    </row>
    <row r="139" spans="8:219" x14ac:dyDescent="0.35">
      <c r="H139" s="1">
        <v>45490</v>
      </c>
      <c r="I139">
        <v>22.8</v>
      </c>
      <c r="GO139" s="1">
        <v>45483</v>
      </c>
      <c r="GP139">
        <v>7.6</v>
      </c>
      <c r="HJ139" s="1">
        <v>45488</v>
      </c>
      <c r="HK139">
        <v>0.8</v>
      </c>
    </row>
    <row r="140" spans="8:219" x14ac:dyDescent="0.35">
      <c r="H140" s="1">
        <v>45491</v>
      </c>
      <c r="I140">
        <v>14.6</v>
      </c>
      <c r="GO140" s="1">
        <v>45484</v>
      </c>
      <c r="GP140">
        <v>7.6</v>
      </c>
      <c r="HJ140" s="1">
        <v>45489</v>
      </c>
      <c r="HK140">
        <v>0.8</v>
      </c>
    </row>
    <row r="141" spans="8:219" x14ac:dyDescent="0.35">
      <c r="H141" s="1">
        <v>45495</v>
      </c>
      <c r="I141">
        <v>4.5999999999999996</v>
      </c>
      <c r="GO141" s="1">
        <v>45488</v>
      </c>
      <c r="GP141">
        <v>40</v>
      </c>
      <c r="HJ141" s="1">
        <v>45490</v>
      </c>
      <c r="HK141">
        <v>5.4</v>
      </c>
    </row>
    <row r="142" spans="8:219" x14ac:dyDescent="0.35">
      <c r="H142" s="1">
        <v>45496</v>
      </c>
      <c r="I142">
        <v>7</v>
      </c>
      <c r="GO142" s="1">
        <v>45489</v>
      </c>
      <c r="GP142">
        <v>1.6</v>
      </c>
      <c r="HJ142" s="1">
        <v>45491</v>
      </c>
      <c r="HK142">
        <v>1.6</v>
      </c>
    </row>
    <row r="143" spans="8:219" x14ac:dyDescent="0.35">
      <c r="H143" s="1">
        <v>45497</v>
      </c>
      <c r="I143">
        <v>15.5</v>
      </c>
      <c r="GO143" s="1">
        <v>45491</v>
      </c>
      <c r="GP143">
        <v>3</v>
      </c>
      <c r="HJ143" s="1">
        <v>45495</v>
      </c>
      <c r="HK143">
        <v>0.8</v>
      </c>
    </row>
    <row r="144" spans="8:219" x14ac:dyDescent="0.35">
      <c r="I144">
        <f>SUM(I2:I143)</f>
        <v>1114.9000000000003</v>
      </c>
      <c r="GO144" s="1">
        <v>45495</v>
      </c>
      <c r="GP144">
        <v>15</v>
      </c>
      <c r="HJ144" s="1">
        <v>45496</v>
      </c>
      <c r="HK144">
        <v>1.6</v>
      </c>
    </row>
    <row r="145" spans="197:219" x14ac:dyDescent="0.35">
      <c r="GO145" s="1">
        <v>45496</v>
      </c>
      <c r="GP145">
        <v>1.6</v>
      </c>
      <c r="HJ145" s="1">
        <v>45497</v>
      </c>
      <c r="HK145">
        <v>0.8</v>
      </c>
    </row>
    <row r="146" spans="197:219" x14ac:dyDescent="0.35">
      <c r="GO146" s="1">
        <v>45500</v>
      </c>
      <c r="GP146">
        <v>6</v>
      </c>
      <c r="HK146">
        <f>SUM(HK2:HK145)</f>
        <v>263.2000000000001</v>
      </c>
    </row>
    <row r="147" spans="197:219" x14ac:dyDescent="0.35">
      <c r="GP147">
        <f>SUM(GP2:GP146)</f>
        <v>1051.5</v>
      </c>
    </row>
    <row r="1048576" spans="150:150" x14ac:dyDescent="0.35">
      <c r="ET1048576">
        <f>SUM(ET1:ET1048575)</f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7D01-383A-467F-AE5D-73D5D9E7D8E5}">
  <dimension ref="A1:AW170"/>
  <sheetViews>
    <sheetView topLeftCell="A62" zoomScale="44" workbookViewId="0">
      <selection activeCell="A5" sqref="A5"/>
    </sheetView>
  </sheetViews>
  <sheetFormatPr defaultRowHeight="14" x14ac:dyDescent="0.3"/>
  <cols>
    <col min="1" max="1" width="19.90625" style="8" bestFit="1" customWidth="1"/>
    <col min="2" max="2" width="21.81640625" style="8" bestFit="1" customWidth="1"/>
    <col min="3" max="3" width="10.453125" style="8" bestFit="1" customWidth="1"/>
    <col min="4" max="4" width="11.81640625" style="8" bestFit="1" customWidth="1"/>
    <col min="5" max="5" width="8.7265625" style="8"/>
    <col min="6" max="6" width="19.90625" style="8" bestFit="1" customWidth="1"/>
    <col min="7" max="7" width="21.81640625" style="8" bestFit="1" customWidth="1"/>
    <col min="8" max="8" width="8.7265625" style="8"/>
    <col min="9" max="9" width="19.90625" style="8" bestFit="1" customWidth="1"/>
    <col min="10" max="10" width="29.453125" style="8" bestFit="1" customWidth="1"/>
    <col min="11" max="11" width="8.7265625" style="8"/>
    <col min="12" max="12" width="19.90625" style="8" bestFit="1" customWidth="1"/>
    <col min="13" max="13" width="21.81640625" style="8" bestFit="1" customWidth="1"/>
    <col min="14" max="14" width="8.7265625" style="8"/>
    <col min="15" max="15" width="17.81640625" style="8" bestFit="1" customWidth="1"/>
    <col min="16" max="16" width="21.81640625" style="8" bestFit="1" customWidth="1"/>
    <col min="17" max="17" width="8.7265625" style="8"/>
    <col min="18" max="18" width="17.81640625" style="8" bestFit="1" customWidth="1"/>
    <col min="19" max="19" width="21.81640625" style="8" bestFit="1" customWidth="1"/>
    <col min="20" max="20" width="8.7265625" style="8"/>
    <col min="21" max="21" width="17.81640625" style="8" bestFit="1" customWidth="1"/>
    <col min="22" max="22" width="21.81640625" style="8" bestFit="1" customWidth="1"/>
    <col min="23" max="23" width="8.7265625" style="8"/>
    <col min="24" max="24" width="17.81640625" style="8" bestFit="1" customWidth="1"/>
    <col min="25" max="25" width="21.81640625" style="8" bestFit="1" customWidth="1"/>
    <col min="26" max="26" width="8.7265625" style="8"/>
    <col min="27" max="27" width="17.81640625" style="8" bestFit="1" customWidth="1"/>
    <col min="28" max="28" width="21.81640625" style="8" bestFit="1" customWidth="1"/>
    <col min="29" max="29" width="8.7265625" style="8"/>
    <col min="30" max="30" width="17.81640625" style="8" bestFit="1" customWidth="1"/>
    <col min="31" max="31" width="21.81640625" style="8" bestFit="1" customWidth="1"/>
    <col min="32" max="32" width="8.7265625" style="8"/>
    <col min="33" max="33" width="17.81640625" style="8" bestFit="1" customWidth="1"/>
    <col min="34" max="34" width="21.81640625" style="8" bestFit="1" customWidth="1"/>
    <col min="35" max="35" width="8.7265625" style="8"/>
    <col min="36" max="36" width="17.81640625" style="8" bestFit="1" customWidth="1"/>
    <col min="37" max="37" width="21.81640625" style="8" bestFit="1" customWidth="1"/>
    <col min="38" max="38" width="8.7265625" style="8"/>
    <col min="39" max="39" width="17.81640625" style="8" bestFit="1" customWidth="1"/>
    <col min="40" max="40" width="21.81640625" style="8" bestFit="1" customWidth="1"/>
    <col min="41" max="41" width="8.7265625" style="8"/>
    <col min="42" max="42" width="17.81640625" style="8" bestFit="1" customWidth="1"/>
    <col min="43" max="43" width="21.81640625" style="8" bestFit="1" customWidth="1"/>
    <col min="44" max="44" width="8.7265625" style="8"/>
    <col min="45" max="45" width="17.81640625" style="8" bestFit="1" customWidth="1"/>
    <col min="46" max="46" width="21.81640625" style="8" bestFit="1" customWidth="1"/>
    <col min="47" max="47" width="8.7265625" style="8"/>
    <col min="48" max="48" width="17.81640625" style="8" bestFit="1" customWidth="1"/>
    <col min="49" max="49" width="21.81640625" style="8" bestFit="1" customWidth="1"/>
    <col min="50" max="16384" width="8.7265625" style="8"/>
  </cols>
  <sheetData>
    <row r="1" spans="1:49" x14ac:dyDescent="0.3">
      <c r="A1" s="8" t="s">
        <v>47</v>
      </c>
      <c r="F1" s="8" t="s">
        <v>59</v>
      </c>
      <c r="I1" s="8" t="s">
        <v>15</v>
      </c>
      <c r="L1" s="8" t="s">
        <v>70</v>
      </c>
      <c r="O1" s="8" t="s">
        <v>2</v>
      </c>
      <c r="R1" s="8" t="s">
        <v>61</v>
      </c>
      <c r="U1" s="8" t="s">
        <v>56</v>
      </c>
      <c r="X1" s="8" t="s">
        <v>60</v>
      </c>
      <c r="AA1" s="8" t="s">
        <v>38</v>
      </c>
      <c r="AD1" s="8" t="s">
        <v>40</v>
      </c>
      <c r="AG1" s="8" t="s">
        <v>50</v>
      </c>
      <c r="AJ1" s="8" t="s">
        <v>69</v>
      </c>
      <c r="AM1" s="8" t="s">
        <v>52</v>
      </c>
      <c r="AP1" s="8" t="s">
        <v>65</v>
      </c>
      <c r="AS1" s="8" t="s">
        <v>7</v>
      </c>
      <c r="AV1" s="8" t="s">
        <v>57</v>
      </c>
    </row>
    <row r="2" spans="1:49" x14ac:dyDescent="0.3">
      <c r="A2" s="8" t="s">
        <v>180</v>
      </c>
      <c r="B2" s="8" t="s">
        <v>181</v>
      </c>
      <c r="F2" s="8" t="s">
        <v>180</v>
      </c>
      <c r="G2" s="8" t="s">
        <v>181</v>
      </c>
      <c r="I2" s="8" t="s">
        <v>180</v>
      </c>
      <c r="J2" s="8" t="s">
        <v>181</v>
      </c>
      <c r="L2" s="8" t="s">
        <v>180</v>
      </c>
      <c r="M2" s="8" t="s">
        <v>181</v>
      </c>
      <c r="O2" s="8" t="s">
        <v>180</v>
      </c>
      <c r="P2" s="8" t="s">
        <v>181</v>
      </c>
      <c r="R2" s="8" t="s">
        <v>180</v>
      </c>
      <c r="S2" s="8" t="s">
        <v>181</v>
      </c>
      <c r="U2" s="8" t="s">
        <v>180</v>
      </c>
      <c r="V2" s="8" t="s">
        <v>181</v>
      </c>
      <c r="X2" s="8" t="s">
        <v>180</v>
      </c>
      <c r="Y2" s="8" t="s">
        <v>181</v>
      </c>
      <c r="AA2" s="8" t="s">
        <v>180</v>
      </c>
      <c r="AB2" s="8" t="s">
        <v>181</v>
      </c>
      <c r="AD2" s="8" t="s">
        <v>180</v>
      </c>
      <c r="AE2" s="8" t="s">
        <v>181</v>
      </c>
      <c r="AG2" s="8" t="s">
        <v>180</v>
      </c>
      <c r="AH2" s="8" t="s">
        <v>181</v>
      </c>
      <c r="AJ2" s="8" t="s">
        <v>180</v>
      </c>
      <c r="AK2" s="8" t="s">
        <v>181</v>
      </c>
      <c r="AM2" s="8" t="s">
        <v>180</v>
      </c>
      <c r="AN2" s="8" t="s">
        <v>181</v>
      </c>
      <c r="AP2" s="8" t="s">
        <v>180</v>
      </c>
      <c r="AQ2" s="8" t="s">
        <v>181</v>
      </c>
      <c r="AS2" s="8" t="s">
        <v>180</v>
      </c>
      <c r="AT2" s="8" t="s">
        <v>181</v>
      </c>
      <c r="AV2" s="8" t="s">
        <v>180</v>
      </c>
      <c r="AW2" s="8" t="s">
        <v>181</v>
      </c>
    </row>
    <row r="3" spans="1:49" ht="14.5" x14ac:dyDescent="0.35">
      <c r="A3" s="9" t="s">
        <v>178</v>
      </c>
      <c r="B3" s="8" t="s">
        <v>182</v>
      </c>
      <c r="C3" s="11" t="s">
        <v>183</v>
      </c>
      <c r="D3" s="11" t="s">
        <v>184</v>
      </c>
      <c r="F3" s="9" t="s">
        <v>178</v>
      </c>
      <c r="G3" s="8" t="s">
        <v>182</v>
      </c>
      <c r="I3" s="9" t="s">
        <v>178</v>
      </c>
      <c r="J3" s="8" t="s">
        <v>182</v>
      </c>
      <c r="L3" s="9" t="s">
        <v>178</v>
      </c>
      <c r="M3" s="8" t="s">
        <v>182</v>
      </c>
      <c r="O3" s="9" t="s">
        <v>178</v>
      </c>
      <c r="P3" s="8" t="s">
        <v>182</v>
      </c>
      <c r="R3" s="9" t="s">
        <v>178</v>
      </c>
      <c r="S3" s="8" t="s">
        <v>182</v>
      </c>
      <c r="U3" s="9" t="s">
        <v>178</v>
      </c>
      <c r="V3" s="8" t="s">
        <v>182</v>
      </c>
      <c r="X3" s="9" t="s">
        <v>178</v>
      </c>
      <c r="Y3" s="8" t="s">
        <v>182</v>
      </c>
      <c r="AA3" s="9" t="s">
        <v>178</v>
      </c>
      <c r="AB3" s="8" t="s">
        <v>182</v>
      </c>
      <c r="AD3" s="9" t="s">
        <v>178</v>
      </c>
      <c r="AE3" s="8" t="s">
        <v>182</v>
      </c>
      <c r="AG3" s="9" t="s">
        <v>178</v>
      </c>
      <c r="AH3" s="8" t="s">
        <v>182</v>
      </c>
      <c r="AJ3" s="9" t="s">
        <v>178</v>
      </c>
      <c r="AK3" s="8" t="s">
        <v>182</v>
      </c>
      <c r="AM3" s="9" t="s">
        <v>178</v>
      </c>
      <c r="AN3" s="8" t="s">
        <v>182</v>
      </c>
      <c r="AP3" s="9" t="s">
        <v>178</v>
      </c>
      <c r="AQ3" s="8" t="s">
        <v>182</v>
      </c>
      <c r="AS3" s="9" t="s">
        <v>178</v>
      </c>
      <c r="AT3" s="8" t="s">
        <v>182</v>
      </c>
      <c r="AV3" s="9" t="s">
        <v>178</v>
      </c>
      <c r="AW3" s="8" t="s">
        <v>182</v>
      </c>
    </row>
    <row r="4" spans="1:49" ht="14.5" x14ac:dyDescent="0.35">
      <c r="A4" s="10" t="s">
        <v>220</v>
      </c>
      <c r="B4" s="8">
        <v>120</v>
      </c>
      <c r="C4" s="12">
        <v>27.626995381336911</v>
      </c>
      <c r="D4" s="12">
        <v>17.543111620270501</v>
      </c>
      <c r="F4" s="10" t="s">
        <v>209</v>
      </c>
      <c r="G4" s="8">
        <v>349.5</v>
      </c>
      <c r="I4" s="10" t="s">
        <v>220</v>
      </c>
      <c r="J4" s="8">
        <v>36.200000000000003</v>
      </c>
      <c r="L4" s="10" t="s">
        <v>209</v>
      </c>
      <c r="M4" s="8">
        <v>295.5</v>
      </c>
      <c r="O4" s="10" t="s">
        <v>209</v>
      </c>
      <c r="P4" s="8">
        <v>424.00000000000011</v>
      </c>
      <c r="R4" s="10" t="s">
        <v>209</v>
      </c>
      <c r="S4" s="8">
        <v>273.09999999999997</v>
      </c>
      <c r="U4" s="10" t="s">
        <v>209</v>
      </c>
      <c r="V4" s="8">
        <v>137.44999999999996</v>
      </c>
      <c r="X4" s="10" t="s">
        <v>209</v>
      </c>
      <c r="Y4" s="8">
        <v>266.89999999999998</v>
      </c>
      <c r="AA4" s="10" t="s">
        <v>209</v>
      </c>
      <c r="AB4" s="8">
        <v>226.09999999999997</v>
      </c>
      <c r="AD4" s="10" t="s">
        <v>209</v>
      </c>
      <c r="AE4" s="8">
        <v>148.39999999999995</v>
      </c>
      <c r="AG4" s="10" t="s">
        <v>209</v>
      </c>
      <c r="AH4" s="8">
        <v>137.5</v>
      </c>
      <c r="AJ4" s="10" t="s">
        <v>209</v>
      </c>
      <c r="AK4" s="8">
        <v>105.1</v>
      </c>
      <c r="AM4" s="10" t="s">
        <v>209</v>
      </c>
      <c r="AN4" s="8">
        <v>79.199999999999989</v>
      </c>
      <c r="AP4" s="10" t="s">
        <v>209</v>
      </c>
      <c r="AQ4" s="8">
        <v>327.79999999999995</v>
      </c>
      <c r="AS4" s="10" t="s">
        <v>209</v>
      </c>
      <c r="AT4" s="8">
        <v>40.000000000000007</v>
      </c>
      <c r="AV4" s="10" t="s">
        <v>209</v>
      </c>
      <c r="AW4" s="8">
        <v>94</v>
      </c>
    </row>
    <row r="5" spans="1:49" ht="14.5" x14ac:dyDescent="0.35">
      <c r="A5" s="30">
        <v>45294</v>
      </c>
      <c r="B5" s="8">
        <v>24</v>
      </c>
      <c r="C5" s="12">
        <v>27.905912433523078</v>
      </c>
      <c r="D5" s="12">
        <v>22.901938863669301</v>
      </c>
      <c r="F5" s="22" t="s">
        <v>210</v>
      </c>
      <c r="G5" s="8">
        <v>113</v>
      </c>
      <c r="I5" s="10" t="s">
        <v>221</v>
      </c>
      <c r="J5" s="8">
        <v>39.799999999999997</v>
      </c>
      <c r="L5" s="22" t="s">
        <v>210</v>
      </c>
      <c r="M5" s="8">
        <v>84.5</v>
      </c>
      <c r="O5" s="22" t="s">
        <v>210</v>
      </c>
      <c r="P5" s="8">
        <v>191.89999999999995</v>
      </c>
      <c r="R5" s="22" t="s">
        <v>210</v>
      </c>
      <c r="S5" s="8">
        <v>112.1</v>
      </c>
      <c r="U5" s="22" t="s">
        <v>210</v>
      </c>
      <c r="V5" s="8">
        <v>60.749999999999993</v>
      </c>
      <c r="X5" s="22" t="s">
        <v>210</v>
      </c>
      <c r="Y5" s="8">
        <v>120.5</v>
      </c>
      <c r="AA5" s="22" t="s">
        <v>210</v>
      </c>
      <c r="AB5" s="8">
        <v>70.5</v>
      </c>
      <c r="AD5" s="22" t="s">
        <v>210</v>
      </c>
      <c r="AE5" s="8">
        <v>68.100000000000009</v>
      </c>
      <c r="AG5" s="22" t="s">
        <v>210</v>
      </c>
      <c r="AH5" s="8">
        <v>53.5</v>
      </c>
      <c r="AJ5" s="22" t="s">
        <v>210</v>
      </c>
      <c r="AK5" s="8">
        <v>49.800000000000004</v>
      </c>
      <c r="AM5" s="22" t="s">
        <v>210</v>
      </c>
      <c r="AN5" s="8">
        <v>40.1</v>
      </c>
      <c r="AP5" s="22" t="s">
        <v>210</v>
      </c>
      <c r="AQ5" s="8">
        <v>145.79999999999998</v>
      </c>
      <c r="AS5" s="22" t="s">
        <v>210</v>
      </c>
      <c r="AT5" s="8">
        <v>16.2</v>
      </c>
      <c r="AV5" s="22" t="s">
        <v>210</v>
      </c>
      <c r="AW5" s="8">
        <v>45.5</v>
      </c>
    </row>
    <row r="6" spans="1:49" ht="14.5" x14ac:dyDescent="0.35">
      <c r="A6" s="30">
        <v>45300</v>
      </c>
      <c r="B6" s="8">
        <v>12</v>
      </c>
      <c r="C6" s="12">
        <v>28.184829485709244</v>
      </c>
      <c r="D6" s="12">
        <v>5.6314818889268636</v>
      </c>
      <c r="F6" s="23" t="s">
        <v>211</v>
      </c>
      <c r="G6" s="8">
        <v>12</v>
      </c>
      <c r="I6" s="10" t="s">
        <v>222</v>
      </c>
      <c r="J6" s="8">
        <v>32.6</v>
      </c>
      <c r="L6" s="23" t="s">
        <v>211</v>
      </c>
      <c r="M6" s="8">
        <v>3</v>
      </c>
      <c r="O6" s="23" t="s">
        <v>211</v>
      </c>
      <c r="P6" s="8">
        <v>2.2999999999999998</v>
      </c>
      <c r="R6" s="23" t="s">
        <v>211</v>
      </c>
      <c r="S6" s="8">
        <v>3</v>
      </c>
      <c r="U6" s="23" t="s">
        <v>211</v>
      </c>
      <c r="V6" s="8">
        <v>6</v>
      </c>
      <c r="X6" s="23" t="s">
        <v>211</v>
      </c>
      <c r="Y6" s="8">
        <v>10.7</v>
      </c>
      <c r="AA6" s="23" t="s">
        <v>211</v>
      </c>
      <c r="AB6" s="8">
        <v>3</v>
      </c>
      <c r="AD6" s="23" t="s">
        <v>211</v>
      </c>
      <c r="AE6" s="8">
        <v>3.2</v>
      </c>
      <c r="AG6" s="23" t="s">
        <v>211</v>
      </c>
      <c r="AH6" s="8">
        <v>3</v>
      </c>
      <c r="AJ6" s="23" t="s">
        <v>211</v>
      </c>
      <c r="AK6" s="8">
        <v>1.6</v>
      </c>
      <c r="AM6" s="23" t="s">
        <v>211</v>
      </c>
      <c r="AN6" s="8">
        <v>2.2999999999999998</v>
      </c>
      <c r="AP6" s="23" t="s">
        <v>211</v>
      </c>
      <c r="AQ6" s="8">
        <v>9</v>
      </c>
      <c r="AS6" s="23" t="s">
        <v>211</v>
      </c>
      <c r="AT6" s="8">
        <v>1.6</v>
      </c>
      <c r="AV6" s="23" t="s">
        <v>211</v>
      </c>
      <c r="AW6" s="8">
        <v>1.5</v>
      </c>
    </row>
    <row r="7" spans="1:49" ht="14.5" x14ac:dyDescent="0.35">
      <c r="A7" s="30">
        <v>45302</v>
      </c>
      <c r="B7" s="8">
        <v>12</v>
      </c>
      <c r="C7" s="12">
        <v>28.46374653789541</v>
      </c>
      <c r="D7" s="12">
        <v>3.3356731212398221</v>
      </c>
      <c r="F7" s="24">
        <v>45137</v>
      </c>
      <c r="G7" s="8">
        <v>12</v>
      </c>
      <c r="I7" s="10" t="s">
        <v>224</v>
      </c>
      <c r="J7" s="8">
        <v>27.7</v>
      </c>
      <c r="L7" s="24">
        <v>45137</v>
      </c>
      <c r="M7" s="8">
        <v>3</v>
      </c>
      <c r="O7" s="24">
        <v>45137</v>
      </c>
      <c r="P7" s="8">
        <v>2.2999999999999998</v>
      </c>
      <c r="R7" s="24">
        <v>45137</v>
      </c>
      <c r="S7" s="8">
        <v>3</v>
      </c>
      <c r="U7" s="24">
        <v>45137</v>
      </c>
      <c r="V7" s="8">
        <v>6</v>
      </c>
      <c r="X7" s="24">
        <v>45137</v>
      </c>
      <c r="Y7" s="8">
        <v>10.7</v>
      </c>
      <c r="AA7" s="24">
        <v>45137</v>
      </c>
      <c r="AB7" s="8">
        <v>3</v>
      </c>
      <c r="AD7" s="24">
        <v>45137</v>
      </c>
      <c r="AE7" s="8">
        <v>3.2</v>
      </c>
      <c r="AG7" s="24">
        <v>45137</v>
      </c>
      <c r="AH7" s="8">
        <v>3</v>
      </c>
      <c r="AJ7" s="24">
        <v>45137</v>
      </c>
      <c r="AK7" s="8">
        <v>1.6</v>
      </c>
      <c r="AM7" s="24">
        <v>45137</v>
      </c>
      <c r="AN7" s="8">
        <v>2.2999999999999998</v>
      </c>
      <c r="AP7" s="24">
        <v>45137</v>
      </c>
      <c r="AQ7" s="8">
        <v>9</v>
      </c>
      <c r="AS7" s="24">
        <v>45137</v>
      </c>
      <c r="AT7" s="8">
        <v>1.6</v>
      </c>
      <c r="AV7" s="24">
        <v>45137</v>
      </c>
      <c r="AW7" s="8">
        <v>1.5</v>
      </c>
    </row>
    <row r="8" spans="1:49" ht="14.5" x14ac:dyDescent="0.35">
      <c r="A8" s="30">
        <v>45306</v>
      </c>
      <c r="B8" s="8">
        <v>6.5</v>
      </c>
      <c r="C8" s="12">
        <v>28.742663590081577</v>
      </c>
      <c r="D8" s="12">
        <v>19.266456530004707</v>
      </c>
      <c r="F8" s="23" t="s">
        <v>212</v>
      </c>
      <c r="G8" s="8">
        <v>57</v>
      </c>
      <c r="I8" s="10" t="s">
        <v>225</v>
      </c>
      <c r="J8" s="8">
        <v>87.4</v>
      </c>
      <c r="L8" s="23" t="s">
        <v>212</v>
      </c>
      <c r="M8" s="8">
        <v>33.5</v>
      </c>
      <c r="O8" s="23" t="s">
        <v>212</v>
      </c>
      <c r="P8" s="8">
        <v>72.400000000000006</v>
      </c>
      <c r="R8" s="23" t="s">
        <v>212</v>
      </c>
      <c r="S8" s="8">
        <v>48.6</v>
      </c>
      <c r="U8" s="23" t="s">
        <v>212</v>
      </c>
      <c r="V8" s="8">
        <v>32.6</v>
      </c>
      <c r="X8" s="23" t="s">
        <v>212</v>
      </c>
      <c r="Y8" s="8">
        <v>50</v>
      </c>
      <c r="AA8" s="23" t="s">
        <v>212</v>
      </c>
      <c r="AB8" s="8">
        <v>30.1</v>
      </c>
      <c r="AD8" s="23" t="s">
        <v>212</v>
      </c>
      <c r="AE8" s="8">
        <v>29.500000000000004</v>
      </c>
      <c r="AG8" s="23" t="s">
        <v>212</v>
      </c>
      <c r="AH8" s="8">
        <v>26.5</v>
      </c>
      <c r="AJ8" s="23" t="s">
        <v>212</v>
      </c>
      <c r="AK8" s="8">
        <v>30.6</v>
      </c>
      <c r="AM8" s="23" t="s">
        <v>212</v>
      </c>
      <c r="AN8" s="8">
        <v>15.7</v>
      </c>
      <c r="AP8" s="23" t="s">
        <v>212</v>
      </c>
      <c r="AQ8" s="8">
        <v>58.5</v>
      </c>
      <c r="AS8" s="23" t="s">
        <v>212</v>
      </c>
      <c r="AT8" s="8">
        <v>8.6000000000000014</v>
      </c>
      <c r="AV8" s="23" t="s">
        <v>212</v>
      </c>
      <c r="AW8" s="8">
        <v>27</v>
      </c>
    </row>
    <row r="9" spans="1:49" ht="14.5" x14ac:dyDescent="0.35">
      <c r="A9" s="30">
        <v>45309</v>
      </c>
      <c r="B9" s="8">
        <v>18</v>
      </c>
      <c r="C9" s="12">
        <v>29.021580642267743</v>
      </c>
      <c r="D9" s="12">
        <v>19.669237368559628</v>
      </c>
      <c r="F9" s="24">
        <v>45143</v>
      </c>
      <c r="G9" s="8">
        <v>10</v>
      </c>
      <c r="I9" s="10" t="s">
        <v>226</v>
      </c>
      <c r="J9" s="8">
        <v>81.000000000000014</v>
      </c>
      <c r="L9" s="24">
        <v>45143</v>
      </c>
      <c r="M9" s="8">
        <v>6.5</v>
      </c>
      <c r="O9" s="24">
        <v>45143</v>
      </c>
      <c r="P9" s="8">
        <v>1.3</v>
      </c>
      <c r="R9" s="24">
        <v>45140</v>
      </c>
      <c r="S9" s="8">
        <v>9.8000000000000007</v>
      </c>
      <c r="U9" s="24">
        <v>45140</v>
      </c>
      <c r="V9" s="8">
        <v>3.2</v>
      </c>
      <c r="X9" s="24">
        <v>45147</v>
      </c>
      <c r="Y9" s="8">
        <v>12</v>
      </c>
      <c r="AA9" s="24">
        <v>45146</v>
      </c>
      <c r="AB9" s="8">
        <v>2.7</v>
      </c>
      <c r="AD9" s="24">
        <v>45139</v>
      </c>
      <c r="AE9" s="8">
        <v>3.2</v>
      </c>
      <c r="AG9" s="24">
        <v>45139</v>
      </c>
      <c r="AH9" s="8">
        <v>6</v>
      </c>
      <c r="AJ9" s="24">
        <v>45145</v>
      </c>
      <c r="AK9" s="8">
        <v>16</v>
      </c>
      <c r="AM9" s="24">
        <v>45144</v>
      </c>
      <c r="AN9" s="8">
        <v>1.5</v>
      </c>
      <c r="AP9" s="24">
        <v>45145</v>
      </c>
      <c r="AQ9" s="8">
        <v>3.9</v>
      </c>
      <c r="AS9" s="24">
        <v>45148</v>
      </c>
      <c r="AT9" s="8">
        <v>1.6</v>
      </c>
      <c r="AV9" s="24">
        <v>45139</v>
      </c>
      <c r="AW9" s="8">
        <v>3</v>
      </c>
    </row>
    <row r="10" spans="1:49" ht="14.5" x14ac:dyDescent="0.35">
      <c r="A10" s="30">
        <v>45311</v>
      </c>
      <c r="B10" s="8">
        <v>11.5</v>
      </c>
      <c r="C10" s="12">
        <v>29.30049769445391</v>
      </c>
      <c r="D10" s="12">
        <v>13.040838100495597</v>
      </c>
      <c r="F10" s="24">
        <v>45144</v>
      </c>
      <c r="G10" s="8">
        <v>12</v>
      </c>
      <c r="I10" s="10" t="s">
        <v>211</v>
      </c>
      <c r="J10" s="8">
        <v>63</v>
      </c>
      <c r="L10" s="24">
        <v>45144</v>
      </c>
      <c r="M10" s="8">
        <v>3</v>
      </c>
      <c r="O10" s="24">
        <v>45147</v>
      </c>
      <c r="P10" s="8">
        <v>4.5999999999999996</v>
      </c>
      <c r="R10" s="24">
        <v>45144</v>
      </c>
      <c r="S10" s="8">
        <v>3</v>
      </c>
      <c r="U10" s="24">
        <v>45141</v>
      </c>
      <c r="V10" s="8">
        <v>6.2</v>
      </c>
      <c r="X10" s="24">
        <v>45148</v>
      </c>
      <c r="Y10" s="8">
        <v>0.8</v>
      </c>
      <c r="AA10" s="24">
        <v>45154</v>
      </c>
      <c r="AB10" s="8">
        <v>5</v>
      </c>
      <c r="AD10" s="24">
        <v>45140</v>
      </c>
      <c r="AE10" s="8">
        <v>2.4</v>
      </c>
      <c r="AG10" s="24">
        <v>45143</v>
      </c>
      <c r="AH10" s="8">
        <v>3</v>
      </c>
      <c r="AJ10" s="24">
        <v>45151</v>
      </c>
      <c r="AK10" s="8">
        <v>1.6</v>
      </c>
      <c r="AM10" s="24">
        <v>45154</v>
      </c>
      <c r="AN10" s="8">
        <v>4.5999999999999996</v>
      </c>
      <c r="AP10" s="24">
        <v>45147</v>
      </c>
      <c r="AQ10" s="8">
        <v>6</v>
      </c>
      <c r="AS10" s="24">
        <v>45152</v>
      </c>
      <c r="AT10" s="8">
        <v>1.6</v>
      </c>
      <c r="AV10" s="24">
        <v>45141</v>
      </c>
      <c r="AW10" s="8">
        <v>5</v>
      </c>
    </row>
    <row r="11" spans="1:49" ht="14.5" x14ac:dyDescent="0.35">
      <c r="A11" s="30">
        <v>45315</v>
      </c>
      <c r="B11" s="8">
        <v>18</v>
      </c>
      <c r="C11" s="12">
        <v>29.579414746640076</v>
      </c>
      <c r="D11" s="12">
        <v>4.3301047579957883</v>
      </c>
      <c r="F11" s="24">
        <v>45151</v>
      </c>
      <c r="G11" s="8">
        <v>6</v>
      </c>
      <c r="I11" s="10" t="s">
        <v>212</v>
      </c>
      <c r="J11" s="8">
        <v>28.6</v>
      </c>
      <c r="L11" s="24">
        <v>45151</v>
      </c>
      <c r="M11" s="8">
        <v>6</v>
      </c>
      <c r="O11" s="24">
        <v>45148</v>
      </c>
      <c r="P11" s="8">
        <v>2.2999999999999998</v>
      </c>
      <c r="R11" s="24">
        <v>45154</v>
      </c>
      <c r="S11" s="8">
        <v>8</v>
      </c>
      <c r="U11" s="24">
        <v>45143</v>
      </c>
      <c r="V11" s="8">
        <v>5.7</v>
      </c>
      <c r="X11" s="24">
        <v>45152</v>
      </c>
      <c r="Y11" s="8">
        <v>3.2</v>
      </c>
      <c r="AA11" s="24">
        <v>45160</v>
      </c>
      <c r="AB11" s="8">
        <v>1.6</v>
      </c>
      <c r="AD11" s="24">
        <v>45146</v>
      </c>
      <c r="AE11" s="8">
        <v>4</v>
      </c>
      <c r="AG11" s="24">
        <v>45145</v>
      </c>
      <c r="AH11" s="8">
        <v>5.5</v>
      </c>
      <c r="AJ11" s="24">
        <v>45161</v>
      </c>
      <c r="AK11" s="8">
        <v>10</v>
      </c>
      <c r="AM11" s="24">
        <v>45162</v>
      </c>
      <c r="AN11" s="8">
        <v>5.0999999999999996</v>
      </c>
      <c r="AP11" s="24">
        <v>45148</v>
      </c>
      <c r="AQ11" s="8">
        <v>1.5</v>
      </c>
      <c r="AS11" s="24">
        <v>45160</v>
      </c>
      <c r="AT11" s="8">
        <v>1.6</v>
      </c>
      <c r="AV11" s="24">
        <v>45146</v>
      </c>
      <c r="AW11" s="8">
        <v>1.5</v>
      </c>
    </row>
    <row r="12" spans="1:49" ht="14.5" x14ac:dyDescent="0.35">
      <c r="A12" s="30">
        <v>45316</v>
      </c>
      <c r="B12" s="8">
        <v>18</v>
      </c>
      <c r="C12" s="12">
        <v>29.858331798826242</v>
      </c>
      <c r="D12" s="12">
        <v>12.957294654988949</v>
      </c>
      <c r="F12" s="24">
        <v>45161</v>
      </c>
      <c r="G12" s="8">
        <v>12</v>
      </c>
      <c r="I12" s="10" t="s">
        <v>213</v>
      </c>
      <c r="J12" s="8">
        <v>52.6</v>
      </c>
      <c r="L12" s="24">
        <v>45161</v>
      </c>
      <c r="M12" s="8">
        <v>12</v>
      </c>
      <c r="O12" s="24">
        <v>45152</v>
      </c>
      <c r="P12" s="8">
        <v>9.1999999999999993</v>
      </c>
      <c r="R12" s="24">
        <v>45157</v>
      </c>
      <c r="S12" s="8">
        <v>5</v>
      </c>
      <c r="U12" s="24">
        <v>45144</v>
      </c>
      <c r="V12" s="8">
        <v>1.5</v>
      </c>
      <c r="X12" s="24">
        <v>45154</v>
      </c>
      <c r="Y12" s="8">
        <v>8</v>
      </c>
      <c r="AA12" s="24">
        <v>45161</v>
      </c>
      <c r="AB12" s="8">
        <v>15</v>
      </c>
      <c r="AD12" s="24">
        <v>45148</v>
      </c>
      <c r="AE12" s="8">
        <v>0.8</v>
      </c>
      <c r="AG12" s="24">
        <v>45151</v>
      </c>
      <c r="AH12" s="8">
        <v>3</v>
      </c>
      <c r="AJ12" s="24">
        <v>45167</v>
      </c>
      <c r="AK12" s="8">
        <v>3</v>
      </c>
      <c r="AM12" s="24">
        <v>45168</v>
      </c>
      <c r="AN12" s="8">
        <v>1.5</v>
      </c>
      <c r="AP12" s="24">
        <v>45152</v>
      </c>
      <c r="AQ12" s="8">
        <v>6</v>
      </c>
      <c r="AS12" s="24">
        <v>45161</v>
      </c>
      <c r="AT12" s="8">
        <v>0.8</v>
      </c>
      <c r="AV12" s="24">
        <v>45147</v>
      </c>
      <c r="AW12" s="8">
        <v>3</v>
      </c>
    </row>
    <row r="13" spans="1:49" ht="14.5" x14ac:dyDescent="0.35">
      <c r="A13" s="10" t="s">
        <v>221</v>
      </c>
      <c r="B13" s="8">
        <v>94</v>
      </c>
      <c r="C13" s="12">
        <v>30.137248851012409</v>
      </c>
      <c r="D13" s="12">
        <v>20.4860719571072</v>
      </c>
      <c r="F13" s="24">
        <v>45167</v>
      </c>
      <c r="G13" s="8">
        <v>17</v>
      </c>
      <c r="I13" s="10" t="s">
        <v>215</v>
      </c>
      <c r="J13" s="8">
        <v>34.200000000000003</v>
      </c>
      <c r="L13" s="24">
        <v>45167</v>
      </c>
      <c r="M13" s="8">
        <v>6</v>
      </c>
      <c r="O13" s="24">
        <v>45154</v>
      </c>
      <c r="P13" s="8">
        <v>13.6</v>
      </c>
      <c r="R13" s="24">
        <v>45161</v>
      </c>
      <c r="S13" s="8">
        <v>3</v>
      </c>
      <c r="U13" s="24">
        <v>45154</v>
      </c>
      <c r="V13" s="8">
        <v>5</v>
      </c>
      <c r="X13" s="24">
        <v>45160</v>
      </c>
      <c r="Y13" s="8">
        <v>3.2</v>
      </c>
      <c r="AA13" s="24">
        <v>45166</v>
      </c>
      <c r="AB13" s="8">
        <v>0.8</v>
      </c>
      <c r="AD13" s="24">
        <v>45152</v>
      </c>
      <c r="AE13" s="8">
        <v>3.2</v>
      </c>
      <c r="AG13" s="24">
        <v>45158</v>
      </c>
      <c r="AH13" s="8">
        <v>3</v>
      </c>
      <c r="AJ13" s="23" t="s">
        <v>213</v>
      </c>
      <c r="AK13" s="8">
        <v>17.600000000000001</v>
      </c>
      <c r="AM13" s="24">
        <v>45169</v>
      </c>
      <c r="AN13" s="8">
        <v>3</v>
      </c>
      <c r="AP13" s="24">
        <v>45154</v>
      </c>
      <c r="AQ13" s="8">
        <v>1.6</v>
      </c>
      <c r="AS13" s="24">
        <v>45162</v>
      </c>
      <c r="AT13" s="8">
        <v>0.8</v>
      </c>
      <c r="AV13" s="24">
        <v>45154</v>
      </c>
      <c r="AW13" s="8">
        <v>5</v>
      </c>
    </row>
    <row r="14" spans="1:49" ht="14.5" x14ac:dyDescent="0.35">
      <c r="A14" s="30">
        <v>45323</v>
      </c>
      <c r="B14" s="8">
        <v>24</v>
      </c>
      <c r="C14" s="12">
        <v>30.416165903198575</v>
      </c>
      <c r="D14" s="12">
        <v>12.931475173765607</v>
      </c>
      <c r="F14" s="23" t="s">
        <v>213</v>
      </c>
      <c r="G14" s="8">
        <v>44</v>
      </c>
      <c r="I14" s="10" t="s">
        <v>216</v>
      </c>
      <c r="J14" s="8">
        <v>45.199999999999996</v>
      </c>
      <c r="L14" s="23" t="s">
        <v>213</v>
      </c>
      <c r="M14" s="8">
        <v>48</v>
      </c>
      <c r="O14" s="24">
        <v>45160</v>
      </c>
      <c r="P14" s="8">
        <v>9.1999999999999993</v>
      </c>
      <c r="R14" s="24">
        <v>45162</v>
      </c>
      <c r="S14" s="8">
        <v>4.8</v>
      </c>
      <c r="U14" s="24">
        <v>45157</v>
      </c>
      <c r="V14" s="8">
        <v>5</v>
      </c>
      <c r="X14" s="24">
        <v>45161</v>
      </c>
      <c r="Y14" s="8">
        <v>3</v>
      </c>
      <c r="AA14" s="24">
        <v>45167</v>
      </c>
      <c r="AB14" s="8">
        <v>3</v>
      </c>
      <c r="AD14" s="24">
        <v>45154</v>
      </c>
      <c r="AE14" s="8">
        <v>5</v>
      </c>
      <c r="AG14" s="24">
        <v>45167</v>
      </c>
      <c r="AH14" s="8">
        <v>6</v>
      </c>
      <c r="AJ14" s="24">
        <v>45175</v>
      </c>
      <c r="AK14" s="8">
        <v>4.5</v>
      </c>
      <c r="AM14" s="23" t="s">
        <v>213</v>
      </c>
      <c r="AN14" s="8">
        <v>22.1</v>
      </c>
      <c r="AP14" s="24">
        <v>45156</v>
      </c>
      <c r="AQ14" s="8">
        <v>4.5</v>
      </c>
      <c r="AS14" s="24">
        <v>45169</v>
      </c>
      <c r="AT14" s="8">
        <v>2.2000000000000002</v>
      </c>
      <c r="AV14" s="24">
        <v>45161</v>
      </c>
      <c r="AW14" s="8">
        <v>5</v>
      </c>
    </row>
    <row r="15" spans="1:49" ht="14.5" x14ac:dyDescent="0.35">
      <c r="A15" s="30">
        <v>45325</v>
      </c>
      <c r="B15" s="8">
        <v>5</v>
      </c>
      <c r="C15" s="12">
        <v>30.695082955384741</v>
      </c>
      <c r="D15" s="12">
        <v>6.4668603106119305</v>
      </c>
      <c r="F15" s="24">
        <v>45175</v>
      </c>
      <c r="G15" s="8">
        <v>6</v>
      </c>
      <c r="I15" s="10" t="s">
        <v>217</v>
      </c>
      <c r="J15" s="8">
        <v>27.7</v>
      </c>
      <c r="L15" s="24">
        <v>45175</v>
      </c>
      <c r="M15" s="8">
        <v>18</v>
      </c>
      <c r="O15" s="24">
        <v>45161</v>
      </c>
      <c r="P15" s="8">
        <v>1.2</v>
      </c>
      <c r="R15" s="24">
        <v>45167</v>
      </c>
      <c r="S15" s="8">
        <v>9</v>
      </c>
      <c r="U15" s="24">
        <v>45160</v>
      </c>
      <c r="V15" s="8">
        <v>1.5</v>
      </c>
      <c r="X15" s="24">
        <v>45162</v>
      </c>
      <c r="Y15" s="8">
        <v>13</v>
      </c>
      <c r="AA15" s="24">
        <v>45169</v>
      </c>
      <c r="AB15" s="8">
        <v>2</v>
      </c>
      <c r="AD15" s="24">
        <v>45156</v>
      </c>
      <c r="AE15" s="8">
        <v>2.4</v>
      </c>
      <c r="AG15" s="23" t="s">
        <v>213</v>
      </c>
      <c r="AH15" s="8">
        <v>24</v>
      </c>
      <c r="AJ15" s="24">
        <v>45181</v>
      </c>
      <c r="AK15" s="8">
        <v>3</v>
      </c>
      <c r="AM15" s="24">
        <v>45171</v>
      </c>
      <c r="AN15" s="8">
        <v>4.5999999999999996</v>
      </c>
      <c r="AP15" s="24">
        <v>45160</v>
      </c>
      <c r="AQ15" s="8">
        <v>3</v>
      </c>
      <c r="AS15" s="23" t="s">
        <v>213</v>
      </c>
      <c r="AT15" s="8">
        <v>6</v>
      </c>
      <c r="AV15" s="24">
        <v>45163</v>
      </c>
      <c r="AW15" s="8">
        <v>3</v>
      </c>
    </row>
    <row r="16" spans="1:49" ht="14.5" x14ac:dyDescent="0.35">
      <c r="A16" s="30">
        <v>45327</v>
      </c>
      <c r="B16" s="8">
        <v>18</v>
      </c>
      <c r="C16" s="12">
        <v>30.974000007570908</v>
      </c>
      <c r="D16" s="12">
        <v>18.875655520448156</v>
      </c>
      <c r="F16" s="24">
        <v>45181</v>
      </c>
      <c r="G16" s="8">
        <v>14</v>
      </c>
      <c r="I16" s="10" t="s">
        <v>179</v>
      </c>
      <c r="J16" s="8">
        <v>556.00000000000011</v>
      </c>
      <c r="L16" s="24">
        <v>45181</v>
      </c>
      <c r="M16" s="8">
        <v>12</v>
      </c>
      <c r="O16" s="24">
        <v>45162</v>
      </c>
      <c r="P16" s="8">
        <v>21.7</v>
      </c>
      <c r="R16" s="24">
        <v>45169</v>
      </c>
      <c r="S16" s="8">
        <v>6</v>
      </c>
      <c r="U16" s="24">
        <v>45162</v>
      </c>
      <c r="V16" s="8">
        <v>3</v>
      </c>
      <c r="X16" s="24">
        <v>45166</v>
      </c>
      <c r="Y16" s="8">
        <v>0.8</v>
      </c>
      <c r="AA16" s="23" t="s">
        <v>213</v>
      </c>
      <c r="AB16" s="8">
        <v>37.400000000000006</v>
      </c>
      <c r="AD16" s="24">
        <v>45160</v>
      </c>
      <c r="AE16" s="8">
        <v>1.6</v>
      </c>
      <c r="AG16" s="24">
        <v>45175</v>
      </c>
      <c r="AH16" s="8">
        <v>3</v>
      </c>
      <c r="AJ16" s="24">
        <v>45190</v>
      </c>
      <c r="AK16" s="8">
        <v>5.6</v>
      </c>
      <c r="AM16" s="24">
        <v>45177</v>
      </c>
      <c r="AN16" s="8">
        <v>4</v>
      </c>
      <c r="AP16" s="24">
        <v>45161</v>
      </c>
      <c r="AQ16" s="8">
        <v>6</v>
      </c>
      <c r="AS16" s="24">
        <v>45173</v>
      </c>
      <c r="AT16" s="8">
        <v>1.2</v>
      </c>
      <c r="AV16" s="24">
        <v>45169</v>
      </c>
      <c r="AW16" s="8">
        <v>1.5</v>
      </c>
    </row>
    <row r="17" spans="1:49" ht="14.5" x14ac:dyDescent="0.35">
      <c r="A17" s="30">
        <v>45333</v>
      </c>
      <c r="B17" s="8">
        <v>5</v>
      </c>
      <c r="C17" s="12">
        <v>31.252917059757074</v>
      </c>
      <c r="D17" s="12">
        <v>26.456830332513054</v>
      </c>
      <c r="F17" s="24">
        <v>45186</v>
      </c>
      <c r="G17" s="8">
        <v>6</v>
      </c>
      <c r="I17"/>
      <c r="J17"/>
      <c r="L17" s="24">
        <v>45186</v>
      </c>
      <c r="M17" s="8">
        <v>6</v>
      </c>
      <c r="O17" s="24">
        <v>45166</v>
      </c>
      <c r="P17" s="8">
        <v>2.2999999999999998</v>
      </c>
      <c r="R17" s="23" t="s">
        <v>213</v>
      </c>
      <c r="S17" s="8">
        <v>60.5</v>
      </c>
      <c r="U17" s="24">
        <v>45166</v>
      </c>
      <c r="V17" s="8">
        <v>1.5</v>
      </c>
      <c r="X17" s="24">
        <v>45167</v>
      </c>
      <c r="Y17" s="8">
        <v>3</v>
      </c>
      <c r="AA17" s="24">
        <v>45174</v>
      </c>
      <c r="AB17" s="8">
        <v>1.6</v>
      </c>
      <c r="AD17" s="24">
        <v>45162</v>
      </c>
      <c r="AE17" s="8">
        <v>1.6</v>
      </c>
      <c r="AG17" s="24">
        <v>45181</v>
      </c>
      <c r="AH17" s="8">
        <v>6</v>
      </c>
      <c r="AJ17" s="24">
        <v>45197</v>
      </c>
      <c r="AK17" s="8">
        <v>4.5</v>
      </c>
      <c r="AM17" s="24">
        <v>45182</v>
      </c>
      <c r="AN17" s="8">
        <v>2</v>
      </c>
      <c r="AP17" s="24">
        <v>45162</v>
      </c>
      <c r="AQ17" s="8">
        <v>24.4</v>
      </c>
      <c r="AS17" s="24">
        <v>45182</v>
      </c>
      <c r="AT17" s="8">
        <v>1.6</v>
      </c>
      <c r="AV17" s="23" t="s">
        <v>213</v>
      </c>
      <c r="AW17" s="8">
        <v>17</v>
      </c>
    </row>
    <row r="18" spans="1:49" ht="14.5" x14ac:dyDescent="0.35">
      <c r="A18" s="30">
        <v>45342</v>
      </c>
      <c r="B18" s="8">
        <v>12</v>
      </c>
      <c r="C18" s="12">
        <v>31.53183411194324</v>
      </c>
      <c r="D18" s="12">
        <v>32.443835050382546</v>
      </c>
      <c r="F18" s="24">
        <v>45197</v>
      </c>
      <c r="G18" s="8">
        <v>18</v>
      </c>
      <c r="I18"/>
      <c r="J18"/>
      <c r="L18" s="24">
        <v>45197</v>
      </c>
      <c r="M18" s="8">
        <v>12</v>
      </c>
      <c r="O18" s="24">
        <v>45167</v>
      </c>
      <c r="P18" s="8">
        <v>4.5999999999999996</v>
      </c>
      <c r="R18" s="24">
        <v>45173</v>
      </c>
      <c r="S18" s="8">
        <v>6.9</v>
      </c>
      <c r="U18" s="23" t="s">
        <v>213</v>
      </c>
      <c r="V18" s="8">
        <v>22.15</v>
      </c>
      <c r="X18" s="24">
        <v>45169</v>
      </c>
      <c r="Y18" s="8">
        <v>3</v>
      </c>
      <c r="AA18" s="24">
        <v>45175</v>
      </c>
      <c r="AB18" s="8">
        <v>6</v>
      </c>
      <c r="AD18" s="24">
        <v>45166</v>
      </c>
      <c r="AE18" s="8">
        <v>0.8</v>
      </c>
      <c r="AG18" s="24">
        <v>45182</v>
      </c>
      <c r="AH18" s="8">
        <v>3</v>
      </c>
      <c r="AJ18" s="22" t="s">
        <v>214</v>
      </c>
      <c r="AK18" s="8">
        <v>55.300000000000004</v>
      </c>
      <c r="AM18" s="24">
        <v>45184</v>
      </c>
      <c r="AN18" s="8">
        <v>4.5999999999999996</v>
      </c>
      <c r="AP18" s="24">
        <v>45167</v>
      </c>
      <c r="AQ18" s="8">
        <v>1.6</v>
      </c>
      <c r="AS18" s="24">
        <v>45186</v>
      </c>
      <c r="AT18" s="8">
        <v>1.6</v>
      </c>
      <c r="AV18" s="24">
        <v>45174</v>
      </c>
      <c r="AW18" s="8">
        <v>3</v>
      </c>
    </row>
    <row r="19" spans="1:49" ht="14.5" x14ac:dyDescent="0.35">
      <c r="A19" s="30">
        <v>45345</v>
      </c>
      <c r="B19" s="8">
        <v>12</v>
      </c>
      <c r="C19" s="12">
        <v>31.810751164129407</v>
      </c>
      <c r="D19" s="12">
        <v>6.4995576801717192</v>
      </c>
      <c r="F19" s="22" t="s">
        <v>214</v>
      </c>
      <c r="G19" s="8">
        <v>236.5</v>
      </c>
      <c r="I19"/>
      <c r="J19"/>
      <c r="L19" s="22" t="s">
        <v>214</v>
      </c>
      <c r="M19" s="8">
        <v>211</v>
      </c>
      <c r="O19" s="24">
        <v>45169</v>
      </c>
      <c r="P19" s="8">
        <v>2.4</v>
      </c>
      <c r="R19" s="24">
        <v>45176</v>
      </c>
      <c r="S19" s="8">
        <v>1.6</v>
      </c>
      <c r="U19" s="24">
        <v>45174</v>
      </c>
      <c r="V19" s="8">
        <v>3</v>
      </c>
      <c r="X19" s="23" t="s">
        <v>213</v>
      </c>
      <c r="Y19" s="8">
        <v>59.8</v>
      </c>
      <c r="AA19" s="24">
        <v>45176</v>
      </c>
      <c r="AB19" s="8">
        <v>8</v>
      </c>
      <c r="AD19" s="24">
        <v>45168</v>
      </c>
      <c r="AE19" s="8">
        <v>4.5</v>
      </c>
      <c r="AG19" s="24">
        <v>45186</v>
      </c>
      <c r="AH19" s="8">
        <v>3</v>
      </c>
      <c r="AJ19" s="23" t="s">
        <v>215</v>
      </c>
      <c r="AK19" s="8">
        <v>12.1</v>
      </c>
      <c r="AM19" s="24">
        <v>45191</v>
      </c>
      <c r="AN19" s="8">
        <v>2.2999999999999998</v>
      </c>
      <c r="AP19" s="23" t="s">
        <v>213</v>
      </c>
      <c r="AQ19" s="8">
        <v>78.300000000000011</v>
      </c>
      <c r="AS19" s="24">
        <v>45194</v>
      </c>
      <c r="AT19" s="8">
        <v>1.6</v>
      </c>
      <c r="AV19" s="24">
        <v>45182</v>
      </c>
      <c r="AW19" s="8">
        <v>1.5</v>
      </c>
    </row>
    <row r="20" spans="1:49" ht="14.5" x14ac:dyDescent="0.35">
      <c r="A20" s="30">
        <v>45348</v>
      </c>
      <c r="B20" s="8">
        <v>12</v>
      </c>
      <c r="C20" s="12">
        <v>32.089668216315573</v>
      </c>
      <c r="D20" s="12">
        <v>30.384424140260592</v>
      </c>
      <c r="F20" s="23" t="s">
        <v>215</v>
      </c>
      <c r="G20" s="8">
        <v>57.5</v>
      </c>
      <c r="I20"/>
      <c r="J20"/>
      <c r="L20" s="23" t="s">
        <v>215</v>
      </c>
      <c r="M20" s="8">
        <v>44.5</v>
      </c>
      <c r="O20" s="23" t="s">
        <v>213</v>
      </c>
      <c r="P20" s="8">
        <v>117.2</v>
      </c>
      <c r="R20" s="24">
        <v>45177</v>
      </c>
      <c r="S20" s="8">
        <v>8</v>
      </c>
      <c r="U20" s="24">
        <v>45179</v>
      </c>
      <c r="V20" s="8">
        <v>1.5</v>
      </c>
      <c r="X20" s="24">
        <v>45173</v>
      </c>
      <c r="Y20" s="8">
        <v>1.6</v>
      </c>
      <c r="AA20" s="24">
        <v>45181</v>
      </c>
      <c r="AB20" s="8">
        <v>6</v>
      </c>
      <c r="AD20" s="23" t="s">
        <v>213</v>
      </c>
      <c r="AE20" s="8">
        <v>35.400000000000006</v>
      </c>
      <c r="AG20" s="24">
        <v>45197</v>
      </c>
      <c r="AH20" s="8">
        <v>9</v>
      </c>
      <c r="AJ20" s="24">
        <v>45204</v>
      </c>
      <c r="AK20" s="8">
        <v>3</v>
      </c>
      <c r="AM20" s="24">
        <v>45197</v>
      </c>
      <c r="AN20" s="8">
        <v>4.5999999999999996</v>
      </c>
      <c r="AP20" s="24">
        <v>45173</v>
      </c>
      <c r="AQ20" s="8">
        <v>3</v>
      </c>
      <c r="AS20" s="22" t="s">
        <v>214</v>
      </c>
      <c r="AT20" s="8">
        <v>23.800000000000004</v>
      </c>
      <c r="AV20" s="24">
        <v>45187</v>
      </c>
      <c r="AW20" s="8">
        <v>3</v>
      </c>
    </row>
    <row r="21" spans="1:49" ht="14.5" x14ac:dyDescent="0.35">
      <c r="A21" s="30">
        <v>45351</v>
      </c>
      <c r="B21" s="8">
        <v>6</v>
      </c>
      <c r="C21" s="12">
        <v>32.368585268501739</v>
      </c>
      <c r="D21" s="12">
        <v>19.567113669910611</v>
      </c>
      <c r="F21" s="24">
        <v>45202</v>
      </c>
      <c r="G21" s="8">
        <v>3</v>
      </c>
      <c r="I21"/>
      <c r="J21"/>
      <c r="L21" s="24">
        <v>45202</v>
      </c>
      <c r="M21" s="8">
        <v>3.5</v>
      </c>
      <c r="O21" s="24">
        <v>45171</v>
      </c>
      <c r="P21" s="8">
        <v>9</v>
      </c>
      <c r="R21" s="24">
        <v>45182</v>
      </c>
      <c r="S21" s="8">
        <v>5.5</v>
      </c>
      <c r="U21" s="24">
        <v>45190</v>
      </c>
      <c r="V21" s="8">
        <v>8.85</v>
      </c>
      <c r="X21" s="24">
        <v>45174</v>
      </c>
      <c r="Y21" s="8">
        <v>12</v>
      </c>
      <c r="AA21" s="24">
        <v>45182</v>
      </c>
      <c r="AB21" s="8">
        <v>2</v>
      </c>
      <c r="AD21" s="24">
        <v>45173</v>
      </c>
      <c r="AE21" s="8">
        <v>1.6</v>
      </c>
      <c r="AG21" s="22" t="s">
        <v>214</v>
      </c>
      <c r="AH21" s="8">
        <v>84</v>
      </c>
      <c r="AJ21" s="24">
        <v>45208</v>
      </c>
      <c r="AK21" s="8">
        <v>3</v>
      </c>
      <c r="AM21" s="22" t="s">
        <v>214</v>
      </c>
      <c r="AN21" s="8">
        <v>39.1</v>
      </c>
      <c r="AP21" s="24">
        <v>45174</v>
      </c>
      <c r="AQ21" s="8">
        <v>6</v>
      </c>
      <c r="AS21" s="23" t="s">
        <v>215</v>
      </c>
      <c r="AT21" s="8">
        <v>10.199999999999999</v>
      </c>
      <c r="AV21" s="24">
        <v>45194</v>
      </c>
      <c r="AW21" s="8">
        <v>1.5</v>
      </c>
    </row>
    <row r="22" spans="1:49" ht="14.5" x14ac:dyDescent="0.35">
      <c r="A22" s="10" t="s">
        <v>222</v>
      </c>
      <c r="B22" s="8">
        <v>77</v>
      </c>
      <c r="C22" s="12">
        <v>32.647502320687906</v>
      </c>
      <c r="D22" s="12">
        <v>32.122287809976605</v>
      </c>
      <c r="F22" s="24">
        <v>45204</v>
      </c>
      <c r="G22" s="8">
        <v>12</v>
      </c>
      <c r="I22"/>
      <c r="J22"/>
      <c r="L22" s="24">
        <v>45204</v>
      </c>
      <c r="M22" s="8">
        <v>6</v>
      </c>
      <c r="O22" s="24">
        <v>45173</v>
      </c>
      <c r="P22" s="8">
        <v>4.5999999999999996</v>
      </c>
      <c r="R22" s="24">
        <v>45188</v>
      </c>
      <c r="S22" s="8">
        <v>5</v>
      </c>
      <c r="U22" s="24">
        <v>45194</v>
      </c>
      <c r="V22" s="8">
        <v>1.5</v>
      </c>
      <c r="X22" s="24">
        <v>45177</v>
      </c>
      <c r="Y22" s="8">
        <v>1.6</v>
      </c>
      <c r="AA22" s="24">
        <v>45186</v>
      </c>
      <c r="AB22" s="8">
        <v>3</v>
      </c>
      <c r="AD22" s="24">
        <v>45174</v>
      </c>
      <c r="AE22" s="8">
        <v>1.6</v>
      </c>
      <c r="AG22" s="23" t="s">
        <v>215</v>
      </c>
      <c r="AH22" s="8">
        <v>15</v>
      </c>
      <c r="AJ22" s="24">
        <v>45209</v>
      </c>
      <c r="AK22" s="8">
        <v>1.6</v>
      </c>
      <c r="AM22" s="23" t="s">
        <v>215</v>
      </c>
      <c r="AN22" s="8">
        <v>15.100000000000001</v>
      </c>
      <c r="AP22" s="24">
        <v>45175</v>
      </c>
      <c r="AQ22" s="8">
        <v>12</v>
      </c>
      <c r="AS22" s="24">
        <v>45203</v>
      </c>
      <c r="AT22" s="8">
        <v>1.6</v>
      </c>
      <c r="AV22" s="24">
        <v>45195</v>
      </c>
      <c r="AW22" s="8">
        <v>3</v>
      </c>
    </row>
    <row r="23" spans="1:49" ht="14.5" x14ac:dyDescent="0.35">
      <c r="A23" s="30">
        <v>45352</v>
      </c>
      <c r="B23" s="8">
        <v>12</v>
      </c>
      <c r="C23" s="12">
        <v>32.926419372874072</v>
      </c>
      <c r="D23" s="12">
        <v>25.083359790746592</v>
      </c>
      <c r="F23" s="24">
        <v>45208</v>
      </c>
      <c r="G23" s="8">
        <v>12</v>
      </c>
      <c r="I23"/>
      <c r="J23"/>
      <c r="L23" s="24">
        <v>45208</v>
      </c>
      <c r="M23" s="8">
        <v>12</v>
      </c>
      <c r="O23" s="24">
        <v>45174</v>
      </c>
      <c r="P23" s="8">
        <v>9.1999999999999993</v>
      </c>
      <c r="R23" s="24">
        <v>45190</v>
      </c>
      <c r="S23" s="8">
        <v>3</v>
      </c>
      <c r="U23" s="24">
        <v>45195</v>
      </c>
      <c r="V23" s="8">
        <v>2.2999999999999998</v>
      </c>
      <c r="X23" s="24">
        <v>45182</v>
      </c>
      <c r="Y23" s="8">
        <v>3</v>
      </c>
      <c r="AA23" s="24">
        <v>45194</v>
      </c>
      <c r="AB23" s="8">
        <v>1</v>
      </c>
      <c r="AD23" s="24">
        <v>45175</v>
      </c>
      <c r="AE23" s="8">
        <v>1.6</v>
      </c>
      <c r="AG23" s="24">
        <v>45204</v>
      </c>
      <c r="AH23" s="8">
        <v>3</v>
      </c>
      <c r="AJ23" s="24">
        <v>45214</v>
      </c>
      <c r="AK23" s="8">
        <v>1.5</v>
      </c>
      <c r="AM23" s="24">
        <v>45203</v>
      </c>
      <c r="AN23" s="8">
        <v>2.2999999999999998</v>
      </c>
      <c r="AP23" s="24">
        <v>45176</v>
      </c>
      <c r="AQ23" s="8">
        <v>1.6</v>
      </c>
      <c r="AS23" s="24">
        <v>45208</v>
      </c>
      <c r="AT23" s="8">
        <v>0.8</v>
      </c>
      <c r="AV23" s="24">
        <v>45198</v>
      </c>
      <c r="AW23" s="8">
        <v>5</v>
      </c>
    </row>
    <row r="24" spans="1:49" ht="14.5" x14ac:dyDescent="0.35">
      <c r="A24" s="30">
        <v>45356</v>
      </c>
      <c r="B24" s="8">
        <v>12</v>
      </c>
      <c r="C24" s="12">
        <v>33.205336425060239</v>
      </c>
      <c r="D24" s="12">
        <v>18.565393499793203</v>
      </c>
      <c r="F24" s="24">
        <v>45210</v>
      </c>
      <c r="G24" s="8">
        <v>7</v>
      </c>
      <c r="I24"/>
      <c r="J24"/>
      <c r="L24" s="24">
        <v>45210</v>
      </c>
      <c r="M24" s="8">
        <v>3</v>
      </c>
      <c r="O24" s="24">
        <v>45176</v>
      </c>
      <c r="P24" s="8">
        <v>4.5999999999999996</v>
      </c>
      <c r="R24" s="24">
        <v>45191</v>
      </c>
      <c r="S24" s="8">
        <v>20.9</v>
      </c>
      <c r="U24" s="24">
        <v>45198</v>
      </c>
      <c r="V24" s="8">
        <v>5</v>
      </c>
      <c r="X24" s="24">
        <v>45187</v>
      </c>
      <c r="Y24" s="8">
        <v>12</v>
      </c>
      <c r="AA24" s="24">
        <v>45195</v>
      </c>
      <c r="AB24" s="8">
        <v>0.8</v>
      </c>
      <c r="AD24" s="24">
        <v>45176</v>
      </c>
      <c r="AE24" s="8">
        <v>6</v>
      </c>
      <c r="AG24" s="24">
        <v>45208</v>
      </c>
      <c r="AH24" s="8">
        <v>3</v>
      </c>
      <c r="AJ24" s="24">
        <v>45225</v>
      </c>
      <c r="AK24" s="8">
        <v>3</v>
      </c>
      <c r="AM24" s="24">
        <v>45208</v>
      </c>
      <c r="AN24" s="8">
        <v>4</v>
      </c>
      <c r="AP24" s="24">
        <v>45177</v>
      </c>
      <c r="AQ24" s="8">
        <v>1.6</v>
      </c>
      <c r="AS24" s="24">
        <v>45211</v>
      </c>
      <c r="AT24" s="8">
        <v>3</v>
      </c>
      <c r="AV24" s="22" t="s">
        <v>214</v>
      </c>
      <c r="AW24" s="8">
        <v>48.5</v>
      </c>
    </row>
    <row r="25" spans="1:49" ht="14.5" x14ac:dyDescent="0.35">
      <c r="A25" s="30">
        <v>45367</v>
      </c>
      <c r="B25" s="8">
        <v>10</v>
      </c>
      <c r="C25" s="12">
        <v>33.484253477246405</v>
      </c>
      <c r="D25" s="12">
        <v>16.400414188193544</v>
      </c>
      <c r="F25" s="24">
        <v>45214</v>
      </c>
      <c r="G25" s="8">
        <v>6</v>
      </c>
      <c r="I25"/>
      <c r="J25"/>
      <c r="L25" s="24">
        <v>45217</v>
      </c>
      <c r="M25" s="8">
        <v>4</v>
      </c>
      <c r="O25" s="24">
        <v>45177</v>
      </c>
      <c r="P25" s="8">
        <v>9.6</v>
      </c>
      <c r="R25" s="24">
        <v>45195</v>
      </c>
      <c r="S25" s="8">
        <v>4.5999999999999996</v>
      </c>
      <c r="U25" s="22" t="s">
        <v>214</v>
      </c>
      <c r="V25" s="8">
        <v>76.699999999999989</v>
      </c>
      <c r="X25" s="24">
        <v>45188</v>
      </c>
      <c r="Y25" s="8">
        <v>10</v>
      </c>
      <c r="AA25" s="24">
        <v>45197</v>
      </c>
      <c r="AB25" s="8">
        <v>9</v>
      </c>
      <c r="AD25" s="24">
        <v>45181</v>
      </c>
      <c r="AE25" s="8">
        <v>1.6</v>
      </c>
      <c r="AG25" s="24">
        <v>45214</v>
      </c>
      <c r="AH25" s="8">
        <v>3</v>
      </c>
      <c r="AJ25" s="23" t="s">
        <v>216</v>
      </c>
      <c r="AK25" s="8">
        <v>23.5</v>
      </c>
      <c r="AM25" s="24">
        <v>45216</v>
      </c>
      <c r="AN25" s="8">
        <v>3</v>
      </c>
      <c r="AP25" s="24">
        <v>45181</v>
      </c>
      <c r="AQ25" s="8">
        <v>9</v>
      </c>
      <c r="AS25" s="24">
        <v>45217</v>
      </c>
      <c r="AT25" s="8">
        <v>1.6</v>
      </c>
      <c r="AV25" s="23" t="s">
        <v>215</v>
      </c>
      <c r="AW25" s="8">
        <v>25.5</v>
      </c>
    </row>
    <row r="26" spans="1:49" ht="14.5" x14ac:dyDescent="0.35">
      <c r="A26" s="30">
        <v>45370</v>
      </c>
      <c r="B26" s="8">
        <v>12</v>
      </c>
      <c r="C26" s="12">
        <v>33.763170529432571</v>
      </c>
      <c r="D26" s="12">
        <v>26.265580577710203</v>
      </c>
      <c r="F26" s="24">
        <v>45225</v>
      </c>
      <c r="G26" s="8">
        <v>17.5</v>
      </c>
      <c r="I26"/>
      <c r="J26"/>
      <c r="L26" s="24">
        <v>45225</v>
      </c>
      <c r="M26" s="8">
        <v>16</v>
      </c>
      <c r="O26" s="24">
        <v>45182</v>
      </c>
      <c r="P26" s="8">
        <v>9.1999999999999993</v>
      </c>
      <c r="R26" s="24">
        <v>45198</v>
      </c>
      <c r="S26" s="8">
        <v>5</v>
      </c>
      <c r="U26" s="23" t="s">
        <v>215</v>
      </c>
      <c r="V26" s="8">
        <v>29.1</v>
      </c>
      <c r="X26" s="24">
        <v>45190</v>
      </c>
      <c r="Y26" s="8">
        <v>3</v>
      </c>
      <c r="AA26" s="22" t="s">
        <v>214</v>
      </c>
      <c r="AB26" s="8">
        <v>155.6</v>
      </c>
      <c r="AD26" s="24">
        <v>45182</v>
      </c>
      <c r="AE26" s="8">
        <v>3.2</v>
      </c>
      <c r="AG26" s="24">
        <v>45225</v>
      </c>
      <c r="AH26" s="8">
        <v>6</v>
      </c>
      <c r="AJ26" s="24">
        <v>45232</v>
      </c>
      <c r="AK26" s="8">
        <v>4.5</v>
      </c>
      <c r="AM26" s="24">
        <v>45219</v>
      </c>
      <c r="AN26" s="8">
        <v>2.2999999999999998</v>
      </c>
      <c r="AP26" s="24">
        <v>45182</v>
      </c>
      <c r="AQ26" s="8">
        <v>6</v>
      </c>
      <c r="AS26" s="24">
        <v>45221</v>
      </c>
      <c r="AT26" s="8">
        <v>1.6</v>
      </c>
      <c r="AV26" s="24">
        <v>45202</v>
      </c>
      <c r="AW26" s="8">
        <v>1.5</v>
      </c>
    </row>
    <row r="27" spans="1:49" ht="14.5" x14ac:dyDescent="0.35">
      <c r="A27" s="30">
        <v>45374</v>
      </c>
      <c r="B27" s="8">
        <v>2</v>
      </c>
      <c r="C27" s="12">
        <v>34.042087581618738</v>
      </c>
      <c r="D27" s="12">
        <v>26.284598702558696</v>
      </c>
      <c r="F27" s="23" t="s">
        <v>216</v>
      </c>
      <c r="G27" s="8">
        <v>94.5</v>
      </c>
      <c r="I27"/>
      <c r="J27"/>
      <c r="L27" s="23" t="s">
        <v>216</v>
      </c>
      <c r="M27" s="8">
        <v>90</v>
      </c>
      <c r="O27" s="24">
        <v>45184</v>
      </c>
      <c r="P27" s="8">
        <v>9</v>
      </c>
      <c r="R27" s="22" t="s">
        <v>214</v>
      </c>
      <c r="S27" s="8">
        <v>161</v>
      </c>
      <c r="U27" s="24">
        <v>45204</v>
      </c>
      <c r="V27" s="8">
        <v>3</v>
      </c>
      <c r="X27" s="24">
        <v>45194</v>
      </c>
      <c r="Y27" s="8">
        <v>3.8</v>
      </c>
      <c r="AA27" s="23" t="s">
        <v>215</v>
      </c>
      <c r="AB27" s="8">
        <v>45.300000000000004</v>
      </c>
      <c r="AD27" s="24">
        <v>45189</v>
      </c>
      <c r="AE27" s="8">
        <v>10</v>
      </c>
      <c r="AG27" s="23" t="s">
        <v>216</v>
      </c>
      <c r="AH27" s="8">
        <v>36</v>
      </c>
      <c r="AJ27" s="24">
        <v>45237</v>
      </c>
      <c r="AK27" s="8">
        <v>4.5</v>
      </c>
      <c r="AM27" s="24">
        <v>45224</v>
      </c>
      <c r="AN27" s="8">
        <v>2</v>
      </c>
      <c r="AP27" s="24">
        <v>45187</v>
      </c>
      <c r="AQ27" s="8">
        <v>7.6</v>
      </c>
      <c r="AS27" s="24">
        <v>45228</v>
      </c>
      <c r="AT27" s="8">
        <v>1.6</v>
      </c>
      <c r="AV27" s="24">
        <v>45203</v>
      </c>
      <c r="AW27" s="8">
        <v>3</v>
      </c>
    </row>
    <row r="28" spans="1:49" ht="14.5" x14ac:dyDescent="0.35">
      <c r="A28" s="30">
        <v>45378</v>
      </c>
      <c r="B28" s="8">
        <v>24</v>
      </c>
      <c r="C28" s="12">
        <v>34.321004633804904</v>
      </c>
      <c r="D28" s="12">
        <v>39.446808840424829</v>
      </c>
      <c r="F28" s="24">
        <v>45232</v>
      </c>
      <c r="G28" s="8">
        <v>12</v>
      </c>
      <c r="I28"/>
      <c r="J28"/>
      <c r="L28" s="24">
        <v>45232</v>
      </c>
      <c r="M28" s="8">
        <v>18</v>
      </c>
      <c r="O28" s="24">
        <v>45187</v>
      </c>
      <c r="P28" s="8">
        <v>4.5999999999999996</v>
      </c>
      <c r="R28" s="23" t="s">
        <v>215</v>
      </c>
      <c r="S28" s="8">
        <v>48.500000000000007</v>
      </c>
      <c r="U28" s="24">
        <v>45209</v>
      </c>
      <c r="V28" s="8">
        <v>1.6</v>
      </c>
      <c r="X28" s="24">
        <v>45195</v>
      </c>
      <c r="Y28" s="8">
        <v>12.8</v>
      </c>
      <c r="AA28" s="24">
        <v>45203</v>
      </c>
      <c r="AB28" s="8">
        <v>2</v>
      </c>
      <c r="AD28" s="24">
        <v>45190</v>
      </c>
      <c r="AE28" s="8">
        <v>2.4</v>
      </c>
      <c r="AG28" s="24">
        <v>45232</v>
      </c>
      <c r="AH28" s="8">
        <v>9</v>
      </c>
      <c r="AJ28" s="24">
        <v>45246</v>
      </c>
      <c r="AK28" s="8">
        <v>3</v>
      </c>
      <c r="AM28" s="24">
        <v>45228</v>
      </c>
      <c r="AN28" s="8">
        <v>1.5</v>
      </c>
      <c r="AP28" s="24">
        <v>45188</v>
      </c>
      <c r="AQ28" s="8">
        <v>10</v>
      </c>
      <c r="AS28" s="23" t="s">
        <v>216</v>
      </c>
      <c r="AT28" s="8">
        <v>6.4</v>
      </c>
      <c r="AV28" s="24">
        <v>45207</v>
      </c>
      <c r="AW28" s="8">
        <v>1.5</v>
      </c>
    </row>
    <row r="29" spans="1:49" ht="14.5" x14ac:dyDescent="0.35">
      <c r="A29" s="30">
        <v>45379</v>
      </c>
      <c r="B29" s="8">
        <v>5</v>
      </c>
      <c r="C29" s="12">
        <v>34.59992168599107</v>
      </c>
      <c r="D29" s="12">
        <v>39.458670716513339</v>
      </c>
      <c r="F29" s="24">
        <v>45236</v>
      </c>
      <c r="G29" s="8">
        <v>10.5</v>
      </c>
      <c r="I29"/>
      <c r="J29"/>
      <c r="L29" s="24">
        <v>45237</v>
      </c>
      <c r="M29" s="8">
        <v>18</v>
      </c>
      <c r="O29" s="24">
        <v>45188</v>
      </c>
      <c r="P29" s="8">
        <v>5</v>
      </c>
      <c r="R29" s="24">
        <v>45201</v>
      </c>
      <c r="S29" s="8">
        <v>4.5999999999999996</v>
      </c>
      <c r="U29" s="24">
        <v>45210</v>
      </c>
      <c r="V29" s="8">
        <v>5</v>
      </c>
      <c r="X29" s="22" t="s">
        <v>214</v>
      </c>
      <c r="Y29" s="8">
        <v>146.39999999999995</v>
      </c>
      <c r="AA29" s="24">
        <v>45204</v>
      </c>
      <c r="AB29" s="8">
        <v>3</v>
      </c>
      <c r="AD29" s="24">
        <v>45194</v>
      </c>
      <c r="AE29" s="8">
        <v>1.6</v>
      </c>
      <c r="AG29" s="24">
        <v>45237</v>
      </c>
      <c r="AH29" s="8">
        <v>6</v>
      </c>
      <c r="AJ29" s="24">
        <v>45251</v>
      </c>
      <c r="AK29" s="8">
        <v>3.9</v>
      </c>
      <c r="AM29" s="23" t="s">
        <v>216</v>
      </c>
      <c r="AN29" s="8">
        <v>16</v>
      </c>
      <c r="AP29" s="24">
        <v>45190</v>
      </c>
      <c r="AQ29" s="8">
        <v>5</v>
      </c>
      <c r="AS29" s="24">
        <v>45236</v>
      </c>
      <c r="AT29" s="8">
        <v>1.6</v>
      </c>
      <c r="AV29" s="24">
        <v>45215</v>
      </c>
      <c r="AW29" s="8">
        <v>3</v>
      </c>
    </row>
    <row r="30" spans="1:49" ht="14.5" x14ac:dyDescent="0.35">
      <c r="A30" s="10" t="s">
        <v>224</v>
      </c>
      <c r="B30" s="8">
        <v>76.400000000000006</v>
      </c>
      <c r="C30" s="12">
        <v>34.878838738177237</v>
      </c>
      <c r="D30" s="12">
        <v>31.789878766438118</v>
      </c>
      <c r="F30" s="24">
        <v>45237</v>
      </c>
      <c r="G30" s="8">
        <v>18</v>
      </c>
      <c r="I30"/>
      <c r="J30"/>
      <c r="L30" s="24">
        <v>45240</v>
      </c>
      <c r="M30" s="8">
        <v>12</v>
      </c>
      <c r="O30" s="24">
        <v>45190</v>
      </c>
      <c r="P30" s="8">
        <v>18.2</v>
      </c>
      <c r="R30" s="24">
        <v>45203</v>
      </c>
      <c r="S30" s="8">
        <v>6</v>
      </c>
      <c r="U30" s="24">
        <v>45211</v>
      </c>
      <c r="V30" s="8">
        <v>6</v>
      </c>
      <c r="X30" s="23" t="s">
        <v>215</v>
      </c>
      <c r="Y30" s="8">
        <v>74</v>
      </c>
      <c r="AA30" s="24">
        <v>45205</v>
      </c>
      <c r="AB30" s="8">
        <v>4</v>
      </c>
      <c r="AD30" s="24">
        <v>45195</v>
      </c>
      <c r="AE30" s="8">
        <v>0.8</v>
      </c>
      <c r="AG30" s="24">
        <v>45240</v>
      </c>
      <c r="AH30" s="8">
        <v>6</v>
      </c>
      <c r="AJ30" s="24">
        <v>45254</v>
      </c>
      <c r="AK30" s="8">
        <v>4.5999999999999996</v>
      </c>
      <c r="AM30" s="24">
        <v>45236</v>
      </c>
      <c r="AN30" s="8">
        <v>6</v>
      </c>
      <c r="AP30" s="24">
        <v>45194</v>
      </c>
      <c r="AQ30" s="8">
        <v>1.5</v>
      </c>
      <c r="AS30" s="24">
        <v>45243</v>
      </c>
      <c r="AT30" s="8">
        <v>1.6</v>
      </c>
      <c r="AV30" s="24">
        <v>45219</v>
      </c>
      <c r="AW30" s="8">
        <v>5</v>
      </c>
    </row>
    <row r="31" spans="1:49" ht="14.5" x14ac:dyDescent="0.35">
      <c r="A31" s="30">
        <v>45383</v>
      </c>
      <c r="B31" s="8">
        <v>12</v>
      </c>
      <c r="C31" s="12">
        <v>35.157755790363403</v>
      </c>
      <c r="D31" s="12">
        <v>19.730832363303012</v>
      </c>
      <c r="F31" s="24">
        <v>45240</v>
      </c>
      <c r="G31" s="8">
        <v>12</v>
      </c>
      <c r="I31"/>
      <c r="J31"/>
      <c r="L31" s="24">
        <v>45242</v>
      </c>
      <c r="M31" s="8">
        <v>6</v>
      </c>
      <c r="O31" s="24">
        <v>45191</v>
      </c>
      <c r="P31" s="8">
        <v>4.5</v>
      </c>
      <c r="R31" s="24">
        <v>45204</v>
      </c>
      <c r="S31" s="8">
        <v>3</v>
      </c>
      <c r="U31" s="24">
        <v>45216</v>
      </c>
      <c r="V31" s="8">
        <v>1.5</v>
      </c>
      <c r="X31" s="24">
        <v>45202</v>
      </c>
      <c r="Y31" s="8">
        <v>23</v>
      </c>
      <c r="AA31" s="24">
        <v>45208</v>
      </c>
      <c r="AB31" s="8">
        <v>6</v>
      </c>
      <c r="AD31" s="24">
        <v>45198</v>
      </c>
      <c r="AE31" s="8">
        <v>5</v>
      </c>
      <c r="AG31" s="24">
        <v>45242</v>
      </c>
      <c r="AH31" s="8">
        <v>3</v>
      </c>
      <c r="AJ31" s="24">
        <v>45259</v>
      </c>
      <c r="AK31" s="8">
        <v>3</v>
      </c>
      <c r="AM31" s="24">
        <v>45243</v>
      </c>
      <c r="AN31" s="8">
        <v>3</v>
      </c>
      <c r="AP31" s="24">
        <v>45195</v>
      </c>
      <c r="AQ31" s="8">
        <v>6</v>
      </c>
      <c r="AS31" s="24">
        <v>45252</v>
      </c>
      <c r="AT31" s="8">
        <v>1.6</v>
      </c>
      <c r="AV31" s="24">
        <v>45224</v>
      </c>
      <c r="AW31" s="8">
        <v>3</v>
      </c>
    </row>
    <row r="32" spans="1:49" ht="14.5" x14ac:dyDescent="0.35">
      <c r="A32" s="30">
        <v>45386</v>
      </c>
      <c r="B32" s="8">
        <v>28</v>
      </c>
      <c r="C32" s="12">
        <v>35.436672842549569</v>
      </c>
      <c r="D32" s="12">
        <v>5.479837254211736</v>
      </c>
      <c r="F32" s="24">
        <v>45242</v>
      </c>
      <c r="G32" s="8">
        <v>6</v>
      </c>
      <c r="I32"/>
      <c r="J32"/>
      <c r="L32" s="24">
        <v>45251</v>
      </c>
      <c r="M32" s="8">
        <v>12</v>
      </c>
      <c r="O32" s="24">
        <v>45194</v>
      </c>
      <c r="P32" s="8">
        <v>14.6</v>
      </c>
      <c r="R32" s="24">
        <v>45205</v>
      </c>
      <c r="S32" s="8">
        <v>5</v>
      </c>
      <c r="U32" s="24">
        <v>45223</v>
      </c>
      <c r="V32" s="8">
        <v>3</v>
      </c>
      <c r="X32" s="24">
        <v>45203</v>
      </c>
      <c r="Y32" s="8">
        <v>3</v>
      </c>
      <c r="AA32" s="24">
        <v>45209</v>
      </c>
      <c r="AB32" s="8">
        <v>3</v>
      </c>
      <c r="AD32" s="22" t="s">
        <v>214</v>
      </c>
      <c r="AE32" s="8">
        <v>80.3</v>
      </c>
      <c r="AG32" s="24">
        <v>45251</v>
      </c>
      <c r="AH32" s="8">
        <v>6</v>
      </c>
      <c r="AJ32" s="23" t="s">
        <v>217</v>
      </c>
      <c r="AK32" s="8">
        <v>19.700000000000003</v>
      </c>
      <c r="AM32" s="24">
        <v>45254</v>
      </c>
      <c r="AN32" s="8">
        <v>2</v>
      </c>
      <c r="AP32" s="24">
        <v>45197</v>
      </c>
      <c r="AQ32" s="8">
        <v>9</v>
      </c>
      <c r="AS32" s="24">
        <v>45258</v>
      </c>
      <c r="AT32" s="8">
        <v>0.8</v>
      </c>
      <c r="AV32" s="24">
        <v>45225</v>
      </c>
      <c r="AW32" s="8">
        <v>5.5</v>
      </c>
    </row>
    <row r="33" spans="1:49" ht="14.5" x14ac:dyDescent="0.35">
      <c r="A33" s="30">
        <v>45389</v>
      </c>
      <c r="B33" s="8">
        <v>5</v>
      </c>
      <c r="C33" s="12">
        <v>35.715589894735736</v>
      </c>
      <c r="D33" s="12">
        <v>26.295906420534816</v>
      </c>
      <c r="F33" s="24">
        <v>45251</v>
      </c>
      <c r="G33" s="8">
        <v>6</v>
      </c>
      <c r="I33"/>
      <c r="J33"/>
      <c r="L33" s="24">
        <v>45254</v>
      </c>
      <c r="M33" s="8">
        <v>6</v>
      </c>
      <c r="O33" s="24">
        <v>45195</v>
      </c>
      <c r="P33" s="8">
        <v>6.1</v>
      </c>
      <c r="R33" s="24">
        <v>45209</v>
      </c>
      <c r="S33" s="8">
        <v>1.6</v>
      </c>
      <c r="U33" s="24">
        <v>45224</v>
      </c>
      <c r="V33" s="8">
        <v>0.5</v>
      </c>
      <c r="X33" s="24">
        <v>45204</v>
      </c>
      <c r="Y33" s="8">
        <v>6</v>
      </c>
      <c r="AA33" s="24">
        <v>45211</v>
      </c>
      <c r="AB33" s="8">
        <v>1.6</v>
      </c>
      <c r="AD33" s="23" t="s">
        <v>215</v>
      </c>
      <c r="AE33" s="8">
        <v>31.800000000000004</v>
      </c>
      <c r="AG33" s="24">
        <v>45254</v>
      </c>
      <c r="AH33" s="8">
        <v>3</v>
      </c>
      <c r="AJ33" s="24">
        <v>45265</v>
      </c>
      <c r="AK33" s="8">
        <v>4.5999999999999996</v>
      </c>
      <c r="AM33" s="24">
        <v>45258</v>
      </c>
      <c r="AN33" s="8">
        <v>5</v>
      </c>
      <c r="AP33" s="22" t="s">
        <v>214</v>
      </c>
      <c r="AQ33" s="8">
        <v>182</v>
      </c>
      <c r="AS33" s="24">
        <v>45260</v>
      </c>
      <c r="AT33" s="8">
        <v>0.8</v>
      </c>
      <c r="AV33" s="24">
        <v>45230</v>
      </c>
      <c r="AW33" s="8">
        <v>3</v>
      </c>
    </row>
    <row r="34" spans="1:49" ht="14.5" x14ac:dyDescent="0.35">
      <c r="A34" s="30">
        <v>45400</v>
      </c>
      <c r="B34" s="8">
        <v>12</v>
      </c>
      <c r="C34" s="12">
        <v>35.994506946921902</v>
      </c>
      <c r="D34" s="12">
        <v>32.85815921646531</v>
      </c>
      <c r="F34" s="24">
        <v>45254</v>
      </c>
      <c r="G34" s="8">
        <v>12</v>
      </c>
      <c r="I34"/>
      <c r="J34"/>
      <c r="L34" s="24">
        <v>45259</v>
      </c>
      <c r="M34" s="8">
        <v>18</v>
      </c>
      <c r="O34" s="24">
        <v>45197</v>
      </c>
      <c r="P34" s="8">
        <v>9</v>
      </c>
      <c r="R34" s="24">
        <v>45211</v>
      </c>
      <c r="S34" s="8">
        <v>4.5999999999999996</v>
      </c>
      <c r="U34" s="24">
        <v>45225</v>
      </c>
      <c r="V34" s="8">
        <v>5.5</v>
      </c>
      <c r="X34" s="24">
        <v>45208</v>
      </c>
      <c r="Y34" s="8">
        <v>1.6</v>
      </c>
      <c r="AA34" s="24">
        <v>45216</v>
      </c>
      <c r="AB34" s="8">
        <v>4.5999999999999996</v>
      </c>
      <c r="AD34" s="24">
        <v>45202</v>
      </c>
      <c r="AE34" s="8">
        <v>2.2999999999999998</v>
      </c>
      <c r="AG34" s="24">
        <v>45256</v>
      </c>
      <c r="AH34" s="8">
        <v>3</v>
      </c>
      <c r="AJ34" s="24">
        <v>45268</v>
      </c>
      <c r="AK34" s="8">
        <v>3</v>
      </c>
      <c r="AM34" s="23" t="s">
        <v>217</v>
      </c>
      <c r="AN34" s="8">
        <v>8</v>
      </c>
      <c r="AP34" s="23" t="s">
        <v>215</v>
      </c>
      <c r="AQ34" s="8">
        <v>47.400000000000006</v>
      </c>
      <c r="AS34" s="23" t="s">
        <v>217</v>
      </c>
      <c r="AT34" s="8">
        <v>7.2</v>
      </c>
      <c r="AV34" s="23" t="s">
        <v>216</v>
      </c>
      <c r="AW34" s="8">
        <v>12</v>
      </c>
    </row>
    <row r="35" spans="1:49" ht="14.5" x14ac:dyDescent="0.35">
      <c r="A35" s="30">
        <v>45403</v>
      </c>
      <c r="B35" s="8">
        <v>12</v>
      </c>
      <c r="C35" s="12">
        <v>36.273423999108068</v>
      </c>
      <c r="D35" s="12">
        <v>13.137858484072915</v>
      </c>
      <c r="F35" s="24">
        <v>45259</v>
      </c>
      <c r="G35" s="8">
        <v>18</v>
      </c>
      <c r="I35"/>
      <c r="J35"/>
      <c r="L35" s="23" t="s">
        <v>217</v>
      </c>
      <c r="M35" s="8">
        <v>76.5</v>
      </c>
      <c r="O35" s="22" t="s">
        <v>214</v>
      </c>
      <c r="P35" s="8">
        <v>232.09999999999997</v>
      </c>
      <c r="R35" s="24">
        <v>45216</v>
      </c>
      <c r="S35" s="8">
        <v>1.6</v>
      </c>
      <c r="U35" s="24">
        <v>45230</v>
      </c>
      <c r="V35" s="8">
        <v>3</v>
      </c>
      <c r="X35" s="24">
        <v>45211</v>
      </c>
      <c r="Y35" s="8">
        <v>1.6</v>
      </c>
      <c r="AA35" s="24">
        <v>45223</v>
      </c>
      <c r="AB35" s="8">
        <v>6.6</v>
      </c>
      <c r="AD35" s="24">
        <v>45204</v>
      </c>
      <c r="AE35" s="8">
        <v>1.6</v>
      </c>
      <c r="AG35" s="23" t="s">
        <v>217</v>
      </c>
      <c r="AH35" s="8">
        <v>33</v>
      </c>
      <c r="AJ35" s="24">
        <v>45272</v>
      </c>
      <c r="AK35" s="8">
        <v>4.5</v>
      </c>
      <c r="AM35" s="24">
        <v>45263</v>
      </c>
      <c r="AN35" s="8">
        <v>1.5</v>
      </c>
      <c r="AP35" s="24">
        <v>45202</v>
      </c>
      <c r="AQ35" s="8">
        <v>11</v>
      </c>
      <c r="AS35" s="24">
        <v>45263</v>
      </c>
      <c r="AT35" s="8">
        <v>1.6</v>
      </c>
      <c r="AV35" s="24">
        <v>45239</v>
      </c>
      <c r="AW35" s="8">
        <v>3</v>
      </c>
    </row>
    <row r="36" spans="1:49" ht="14.5" x14ac:dyDescent="0.35">
      <c r="A36" s="30">
        <v>45411</v>
      </c>
      <c r="B36" s="8">
        <v>5</v>
      </c>
      <c r="C36" s="12">
        <v>36.552341051294235</v>
      </c>
      <c r="D36" s="12">
        <v>10.943349908753966</v>
      </c>
      <c r="F36" s="23" t="s">
        <v>217</v>
      </c>
      <c r="G36" s="8">
        <v>84.5</v>
      </c>
      <c r="I36"/>
      <c r="J36"/>
      <c r="L36" s="24">
        <v>45265</v>
      </c>
      <c r="M36" s="8">
        <v>16.5</v>
      </c>
      <c r="O36" s="23" t="s">
        <v>215</v>
      </c>
      <c r="P36" s="8">
        <v>111.29999999999998</v>
      </c>
      <c r="R36" s="24">
        <v>45219</v>
      </c>
      <c r="S36" s="8">
        <v>3</v>
      </c>
      <c r="U36" s="23" t="s">
        <v>216</v>
      </c>
      <c r="V36" s="8">
        <v>18.900000000000002</v>
      </c>
      <c r="X36" s="24">
        <v>45215</v>
      </c>
      <c r="Y36" s="8">
        <v>12</v>
      </c>
      <c r="AA36" s="24">
        <v>45224</v>
      </c>
      <c r="AB36" s="8">
        <v>1</v>
      </c>
      <c r="AD36" s="24">
        <v>45205</v>
      </c>
      <c r="AE36" s="8">
        <v>4.5</v>
      </c>
      <c r="AG36" s="24">
        <v>45265</v>
      </c>
      <c r="AH36" s="8">
        <v>6</v>
      </c>
      <c r="AJ36" s="24">
        <v>45278</v>
      </c>
      <c r="AK36" s="8">
        <v>3</v>
      </c>
      <c r="AM36" s="24">
        <v>45270</v>
      </c>
      <c r="AN36" s="8">
        <v>2</v>
      </c>
      <c r="AP36" s="24">
        <v>45204</v>
      </c>
      <c r="AQ36" s="8">
        <v>7.6</v>
      </c>
      <c r="AS36" s="24">
        <v>45270</v>
      </c>
      <c r="AT36" s="8">
        <v>1.6</v>
      </c>
      <c r="AV36" s="24">
        <v>45240</v>
      </c>
      <c r="AW36" s="8">
        <v>1.5</v>
      </c>
    </row>
    <row r="37" spans="1:49" ht="14.5" x14ac:dyDescent="0.35">
      <c r="A37" s="30">
        <v>45412</v>
      </c>
      <c r="B37" s="8">
        <v>2.4</v>
      </c>
      <c r="C37" s="12">
        <v>36.831258103480401</v>
      </c>
      <c r="D37" s="12">
        <v>15.313654673295179</v>
      </c>
      <c r="F37" s="24">
        <v>45265</v>
      </c>
      <c r="G37" s="8">
        <v>17</v>
      </c>
      <c r="I37"/>
      <c r="J37"/>
      <c r="L37" s="24">
        <v>45268</v>
      </c>
      <c r="M37" s="8">
        <v>12</v>
      </c>
      <c r="O37" s="24">
        <v>45202</v>
      </c>
      <c r="P37" s="8">
        <v>4.5999999999999996</v>
      </c>
      <c r="R37" s="24">
        <v>45222</v>
      </c>
      <c r="S37" s="8">
        <v>9</v>
      </c>
      <c r="U37" s="24">
        <v>45236</v>
      </c>
      <c r="V37" s="8">
        <v>5.5</v>
      </c>
      <c r="X37" s="24">
        <v>45216</v>
      </c>
      <c r="Y37" s="8">
        <v>1.6</v>
      </c>
      <c r="AA37" s="24">
        <v>45225</v>
      </c>
      <c r="AB37" s="8">
        <v>11.5</v>
      </c>
      <c r="AD37" s="24">
        <v>45208</v>
      </c>
      <c r="AE37" s="8">
        <v>1.6</v>
      </c>
      <c r="AG37" s="24">
        <v>45268</v>
      </c>
      <c r="AH37" s="8">
        <v>6</v>
      </c>
      <c r="AJ37" s="24">
        <v>45288</v>
      </c>
      <c r="AK37" s="8">
        <v>3</v>
      </c>
      <c r="AM37" s="24">
        <v>45277</v>
      </c>
      <c r="AN37" s="8">
        <v>1.5</v>
      </c>
      <c r="AP37" s="24">
        <v>45208</v>
      </c>
      <c r="AQ37" s="8">
        <v>6</v>
      </c>
      <c r="AS37" s="24">
        <v>45279</v>
      </c>
      <c r="AT37" s="8">
        <v>1.6</v>
      </c>
      <c r="AV37" s="24">
        <v>45242</v>
      </c>
      <c r="AW37" s="8">
        <v>1.5</v>
      </c>
    </row>
    <row r="38" spans="1:49" ht="14.5" x14ac:dyDescent="0.35">
      <c r="A38" s="10" t="s">
        <v>225</v>
      </c>
      <c r="B38" s="8">
        <v>121</v>
      </c>
      <c r="C38" s="12">
        <v>37.110175155666568</v>
      </c>
      <c r="D38" s="12">
        <v>31.706587814817183</v>
      </c>
      <c r="F38" s="24">
        <v>45268</v>
      </c>
      <c r="G38" s="8">
        <v>12</v>
      </c>
      <c r="I38"/>
      <c r="J38"/>
      <c r="L38" s="24">
        <v>45272</v>
      </c>
      <c r="M38" s="8">
        <v>21</v>
      </c>
      <c r="O38" s="24">
        <v>45203</v>
      </c>
      <c r="P38" s="8">
        <v>11.4</v>
      </c>
      <c r="R38" s="24">
        <v>45225</v>
      </c>
      <c r="S38" s="8">
        <v>10.1</v>
      </c>
      <c r="U38" s="24">
        <v>45244</v>
      </c>
      <c r="V38" s="8">
        <v>3</v>
      </c>
      <c r="X38" s="24">
        <v>45217</v>
      </c>
      <c r="Y38" s="8">
        <v>1.6</v>
      </c>
      <c r="AA38" s="24">
        <v>45230</v>
      </c>
      <c r="AB38" s="8">
        <v>2</v>
      </c>
      <c r="AD38" s="24">
        <v>45209</v>
      </c>
      <c r="AE38" s="8">
        <v>2.4</v>
      </c>
      <c r="AG38" s="24">
        <v>45272</v>
      </c>
      <c r="AH38" s="8">
        <v>9</v>
      </c>
      <c r="AJ38" s="24">
        <v>45289</v>
      </c>
      <c r="AK38" s="8">
        <v>1.6</v>
      </c>
      <c r="AM38" s="24">
        <v>45287</v>
      </c>
      <c r="AN38" s="8">
        <v>3</v>
      </c>
      <c r="AP38" s="24">
        <v>45209</v>
      </c>
      <c r="AQ38" s="8">
        <v>4.5999999999999996</v>
      </c>
      <c r="AS38" s="24">
        <v>45287</v>
      </c>
      <c r="AT38" s="8">
        <v>1.6</v>
      </c>
      <c r="AV38" s="24">
        <v>45252</v>
      </c>
      <c r="AW38" s="8">
        <v>3</v>
      </c>
    </row>
    <row r="39" spans="1:49" ht="14.5" x14ac:dyDescent="0.35">
      <c r="A39" s="30">
        <v>45420</v>
      </c>
      <c r="B39" s="8">
        <v>12</v>
      </c>
      <c r="C39" s="12">
        <v>37.389092207852734</v>
      </c>
      <c r="D39" s="12">
        <v>43.713701212740787</v>
      </c>
      <c r="F39" s="24">
        <v>45272</v>
      </c>
      <c r="G39" s="8">
        <v>23</v>
      </c>
      <c r="I39"/>
      <c r="J39"/>
      <c r="L39" s="24">
        <v>45278</v>
      </c>
      <c r="M39" s="8">
        <v>12</v>
      </c>
      <c r="O39" s="24">
        <v>45204</v>
      </c>
      <c r="P39" s="8">
        <v>9.1999999999999993</v>
      </c>
      <c r="R39" s="23" t="s">
        <v>216</v>
      </c>
      <c r="S39" s="8">
        <v>69.900000000000006</v>
      </c>
      <c r="U39" s="24">
        <v>45245</v>
      </c>
      <c r="V39" s="8">
        <v>5</v>
      </c>
      <c r="X39" s="24">
        <v>45219</v>
      </c>
      <c r="Y39" s="8">
        <v>13</v>
      </c>
      <c r="AA39" s="23" t="s">
        <v>216</v>
      </c>
      <c r="AB39" s="8">
        <v>60.1</v>
      </c>
      <c r="AD39" s="24">
        <v>45210</v>
      </c>
      <c r="AE39" s="8">
        <v>5</v>
      </c>
      <c r="AG39" s="24">
        <v>45278</v>
      </c>
      <c r="AH39" s="8">
        <v>6</v>
      </c>
      <c r="AJ39" s="10" t="s">
        <v>218</v>
      </c>
      <c r="AK39" s="8">
        <v>212.79999999999998</v>
      </c>
      <c r="AM39" s="10" t="s">
        <v>218</v>
      </c>
      <c r="AN39" s="8">
        <v>139.89999999999998</v>
      </c>
      <c r="AP39" s="24">
        <v>45215</v>
      </c>
      <c r="AQ39" s="8">
        <v>6</v>
      </c>
      <c r="AS39" s="24">
        <v>45289</v>
      </c>
      <c r="AT39" s="8">
        <v>0.8</v>
      </c>
      <c r="AV39" s="24">
        <v>45253</v>
      </c>
      <c r="AW39" s="8">
        <v>1.5</v>
      </c>
    </row>
    <row r="40" spans="1:49" ht="14.5" x14ac:dyDescent="0.35">
      <c r="A40" s="30">
        <v>45427</v>
      </c>
      <c r="B40" s="8">
        <v>24</v>
      </c>
      <c r="C40" s="12">
        <v>37.6680092600389</v>
      </c>
      <c r="D40" s="12">
        <v>5.461890283771651</v>
      </c>
      <c r="F40" s="24">
        <v>45278</v>
      </c>
      <c r="G40" s="8">
        <v>17.5</v>
      </c>
      <c r="I40"/>
      <c r="J40"/>
      <c r="L40" s="24">
        <v>45287</v>
      </c>
      <c r="M40" s="8">
        <v>3</v>
      </c>
      <c r="O40" s="24">
        <v>45205</v>
      </c>
      <c r="P40" s="8">
        <v>5</v>
      </c>
      <c r="R40" s="24">
        <v>45232</v>
      </c>
      <c r="S40" s="8">
        <v>4.5999999999999996</v>
      </c>
      <c r="U40" s="24">
        <v>45246</v>
      </c>
      <c r="V40" s="8">
        <v>2.2999999999999998</v>
      </c>
      <c r="X40" s="24">
        <v>45223</v>
      </c>
      <c r="Y40" s="8">
        <v>4.5999999999999996</v>
      </c>
      <c r="AA40" s="24">
        <v>45232</v>
      </c>
      <c r="AB40" s="8">
        <v>9</v>
      </c>
      <c r="AD40" s="24">
        <v>45211</v>
      </c>
      <c r="AE40" s="8">
        <v>1.6</v>
      </c>
      <c r="AG40" s="24">
        <v>45288</v>
      </c>
      <c r="AH40" s="8">
        <v>6</v>
      </c>
      <c r="AJ40" s="22" t="s">
        <v>219</v>
      </c>
      <c r="AK40" s="8">
        <v>84.4</v>
      </c>
      <c r="AM40" s="22" t="s">
        <v>219</v>
      </c>
      <c r="AN40" s="8">
        <v>32.200000000000003</v>
      </c>
      <c r="AP40" s="24">
        <v>45216</v>
      </c>
      <c r="AQ40" s="8">
        <v>1.6</v>
      </c>
      <c r="AS40" s="10" t="s">
        <v>218</v>
      </c>
      <c r="AT40" s="8">
        <v>81.400000000000006</v>
      </c>
      <c r="AV40" s="24">
        <v>45256</v>
      </c>
      <c r="AW40" s="8">
        <v>1.5</v>
      </c>
    </row>
    <row r="41" spans="1:49" ht="14.5" x14ac:dyDescent="0.35">
      <c r="A41" s="30">
        <v>45432</v>
      </c>
      <c r="B41" s="8">
        <v>29</v>
      </c>
      <c r="C41" s="12">
        <v>37.946926312225067</v>
      </c>
      <c r="D41" s="12">
        <v>13.103328352381165</v>
      </c>
      <c r="F41" s="24">
        <v>45287</v>
      </c>
      <c r="G41" s="8">
        <v>3</v>
      </c>
      <c r="I41"/>
      <c r="J41"/>
      <c r="L41" s="24">
        <v>45288</v>
      </c>
      <c r="M41" s="8">
        <v>12</v>
      </c>
      <c r="O41" s="24">
        <v>45208</v>
      </c>
      <c r="P41" s="8">
        <v>4.5999999999999996</v>
      </c>
      <c r="R41" s="24">
        <v>45236</v>
      </c>
      <c r="S41" s="8">
        <v>16</v>
      </c>
      <c r="U41" s="24">
        <v>45254</v>
      </c>
      <c r="V41" s="8">
        <v>1.6</v>
      </c>
      <c r="X41" s="24">
        <v>45230</v>
      </c>
      <c r="Y41" s="8">
        <v>6</v>
      </c>
      <c r="AA41" s="24">
        <v>45236</v>
      </c>
      <c r="AB41" s="8">
        <v>4.5</v>
      </c>
      <c r="AD41" s="24">
        <v>45216</v>
      </c>
      <c r="AE41" s="8">
        <v>4</v>
      </c>
      <c r="AG41" s="10" t="s">
        <v>218</v>
      </c>
      <c r="AH41" s="8">
        <v>289.5</v>
      </c>
      <c r="AJ41" s="23" t="s">
        <v>220</v>
      </c>
      <c r="AK41" s="8">
        <v>30.1</v>
      </c>
      <c r="AM41" s="23" t="s">
        <v>220</v>
      </c>
      <c r="AN41" s="8">
        <v>14.3</v>
      </c>
      <c r="AP41" s="24">
        <v>45217</v>
      </c>
      <c r="AQ41" s="8">
        <v>3</v>
      </c>
      <c r="AS41" s="22" t="s">
        <v>219</v>
      </c>
      <c r="AT41" s="8">
        <v>23.900000000000006</v>
      </c>
      <c r="AV41" s="23" t="s">
        <v>217</v>
      </c>
      <c r="AW41" s="8">
        <v>11</v>
      </c>
    </row>
    <row r="42" spans="1:49" ht="14.5" x14ac:dyDescent="0.35">
      <c r="A42" s="30">
        <v>45436</v>
      </c>
      <c r="B42" s="8">
        <v>12</v>
      </c>
      <c r="C42" s="12">
        <v>38.225843364411233</v>
      </c>
      <c r="D42" s="12">
        <v>13.098535776069642</v>
      </c>
      <c r="F42" s="24">
        <v>45288</v>
      </c>
      <c r="G42" s="8">
        <v>12</v>
      </c>
      <c r="I42"/>
      <c r="J42"/>
      <c r="L42" s="10" t="s">
        <v>218</v>
      </c>
      <c r="M42" s="8">
        <v>704.3</v>
      </c>
      <c r="O42" s="24">
        <v>45209</v>
      </c>
      <c r="P42" s="8">
        <v>9.1999999999999993</v>
      </c>
      <c r="R42" s="24">
        <v>45237</v>
      </c>
      <c r="S42" s="8">
        <v>4.5999999999999996</v>
      </c>
      <c r="U42" s="24">
        <v>45256</v>
      </c>
      <c r="V42" s="8">
        <v>1.5</v>
      </c>
      <c r="X42" s="23" t="s">
        <v>216</v>
      </c>
      <c r="Y42" s="8">
        <v>34.900000000000006</v>
      </c>
      <c r="AA42" s="24">
        <v>45237</v>
      </c>
      <c r="AB42" s="8">
        <v>9</v>
      </c>
      <c r="AD42" s="24">
        <v>45217</v>
      </c>
      <c r="AE42" s="8">
        <v>1.6</v>
      </c>
      <c r="AG42" s="22" t="s">
        <v>219</v>
      </c>
      <c r="AH42" s="8">
        <v>115.5</v>
      </c>
      <c r="AJ42" s="24">
        <v>45294</v>
      </c>
      <c r="AK42" s="8">
        <v>6</v>
      </c>
      <c r="AM42" s="24">
        <v>45296</v>
      </c>
      <c r="AN42" s="8">
        <v>4.8</v>
      </c>
      <c r="AP42" s="24">
        <v>45219</v>
      </c>
      <c r="AQ42" s="8">
        <v>1.6</v>
      </c>
      <c r="AS42" s="23" t="s">
        <v>220</v>
      </c>
      <c r="AT42" s="8">
        <v>8.8000000000000007</v>
      </c>
      <c r="AV42" s="24">
        <v>45267</v>
      </c>
      <c r="AW42" s="8">
        <v>5</v>
      </c>
    </row>
    <row r="43" spans="1:49" ht="14.5" x14ac:dyDescent="0.35">
      <c r="A43" s="30">
        <v>45438</v>
      </c>
      <c r="B43" s="8">
        <v>10</v>
      </c>
      <c r="C43" s="12">
        <v>38.504760416597399</v>
      </c>
      <c r="D43" s="12">
        <v>8.0747458169876616</v>
      </c>
      <c r="F43" s="10" t="s">
        <v>218</v>
      </c>
      <c r="G43" s="8">
        <v>738</v>
      </c>
      <c r="I43"/>
      <c r="J43"/>
      <c r="L43" s="22" t="s">
        <v>219</v>
      </c>
      <c r="M43" s="8">
        <v>279.5</v>
      </c>
      <c r="O43" s="24">
        <v>45210</v>
      </c>
      <c r="P43" s="8">
        <v>5</v>
      </c>
      <c r="R43" s="24">
        <v>45239</v>
      </c>
      <c r="S43" s="8">
        <v>4.5</v>
      </c>
      <c r="U43" s="23" t="s">
        <v>217</v>
      </c>
      <c r="V43" s="8">
        <v>28.700000000000003</v>
      </c>
      <c r="X43" s="24">
        <v>45236</v>
      </c>
      <c r="Y43" s="8">
        <v>5.5</v>
      </c>
      <c r="AA43" s="24">
        <v>45240</v>
      </c>
      <c r="AB43" s="8">
        <v>8</v>
      </c>
      <c r="AD43" s="24">
        <v>45223</v>
      </c>
      <c r="AE43" s="8">
        <v>5.6</v>
      </c>
      <c r="AG43" s="23" t="s">
        <v>220</v>
      </c>
      <c r="AH43" s="8">
        <v>34.5</v>
      </c>
      <c r="AJ43" s="24">
        <v>45300</v>
      </c>
      <c r="AK43" s="8">
        <v>3</v>
      </c>
      <c r="AM43" s="24">
        <v>45299</v>
      </c>
      <c r="AN43" s="8">
        <v>3</v>
      </c>
      <c r="AP43" s="24">
        <v>45225</v>
      </c>
      <c r="AQ43" s="8">
        <v>6</v>
      </c>
      <c r="AS43" s="24">
        <v>45292</v>
      </c>
      <c r="AT43" s="8">
        <v>1.6</v>
      </c>
      <c r="AV43" s="24">
        <v>45270</v>
      </c>
      <c r="AW43" s="8">
        <v>1.5</v>
      </c>
    </row>
    <row r="44" spans="1:49" ht="14.5" x14ac:dyDescent="0.35">
      <c r="A44" s="30">
        <v>45440</v>
      </c>
      <c r="B44" s="8">
        <v>24</v>
      </c>
      <c r="C44" s="12">
        <v>38.783677468783566</v>
      </c>
      <c r="D44" s="12">
        <v>13.090269505646798</v>
      </c>
      <c r="F44" s="22" t="s">
        <v>219</v>
      </c>
      <c r="G44" s="8">
        <v>302</v>
      </c>
      <c r="I44"/>
      <c r="J44"/>
      <c r="L44" s="23" t="s">
        <v>220</v>
      </c>
      <c r="M44" s="8">
        <v>111.5</v>
      </c>
      <c r="O44" s="24">
        <v>45211</v>
      </c>
      <c r="P44" s="8">
        <v>4.5999999999999996</v>
      </c>
      <c r="R44" s="24">
        <v>45243</v>
      </c>
      <c r="S44" s="8">
        <v>6</v>
      </c>
      <c r="U44" s="24">
        <v>45264</v>
      </c>
      <c r="V44" s="8">
        <v>3</v>
      </c>
      <c r="X44" s="24">
        <v>45240</v>
      </c>
      <c r="Y44" s="8">
        <v>3</v>
      </c>
      <c r="AA44" s="24">
        <v>45241</v>
      </c>
      <c r="AB44" s="8">
        <v>5</v>
      </c>
      <c r="AD44" s="24">
        <v>45230</v>
      </c>
      <c r="AE44" s="8">
        <v>1.6</v>
      </c>
      <c r="AG44" s="24">
        <v>45294</v>
      </c>
      <c r="AH44" s="8">
        <v>12</v>
      </c>
      <c r="AJ44" s="24">
        <v>45302</v>
      </c>
      <c r="AK44" s="8">
        <v>3</v>
      </c>
      <c r="AM44" s="24">
        <v>45305</v>
      </c>
      <c r="AN44" s="8">
        <v>2</v>
      </c>
      <c r="AP44" s="23" t="s">
        <v>216</v>
      </c>
      <c r="AQ44" s="8">
        <v>76.099999999999994</v>
      </c>
      <c r="AS44" s="24">
        <v>45299</v>
      </c>
      <c r="AT44" s="8">
        <v>1.6</v>
      </c>
      <c r="AV44" s="24">
        <v>45277</v>
      </c>
      <c r="AW44" s="8">
        <v>1.5</v>
      </c>
    </row>
    <row r="45" spans="1:49" ht="14.5" x14ac:dyDescent="0.35">
      <c r="A45" s="30">
        <v>45443</v>
      </c>
      <c r="B45" s="8">
        <v>10</v>
      </c>
      <c r="C45" s="12">
        <v>39.062594520969732</v>
      </c>
      <c r="D45" s="12">
        <v>26.173561512102832</v>
      </c>
      <c r="F45" s="23" t="s">
        <v>220</v>
      </c>
      <c r="G45" s="8">
        <v>138</v>
      </c>
      <c r="I45"/>
      <c r="J45"/>
      <c r="L45" s="24">
        <v>45294</v>
      </c>
      <c r="M45" s="8">
        <v>24</v>
      </c>
      <c r="O45" s="24">
        <v>45215</v>
      </c>
      <c r="P45" s="8">
        <v>4.5999999999999996</v>
      </c>
      <c r="R45" s="24">
        <v>45244</v>
      </c>
      <c r="S45" s="8">
        <v>4.5999999999999996</v>
      </c>
      <c r="U45" s="24">
        <v>45265</v>
      </c>
      <c r="V45" s="8">
        <v>6.6</v>
      </c>
      <c r="X45" s="24">
        <v>45243</v>
      </c>
      <c r="Y45" s="8">
        <v>1.6</v>
      </c>
      <c r="AA45" s="24">
        <v>45246</v>
      </c>
      <c r="AB45" s="8">
        <v>1.6</v>
      </c>
      <c r="AD45" s="23" t="s">
        <v>216</v>
      </c>
      <c r="AE45" s="8">
        <v>18.899999999999999</v>
      </c>
      <c r="AG45" s="24">
        <v>45300</v>
      </c>
      <c r="AH45" s="8">
        <v>6</v>
      </c>
      <c r="AJ45" s="24">
        <v>45308</v>
      </c>
      <c r="AK45" s="8">
        <v>1.6</v>
      </c>
      <c r="AM45" s="24">
        <v>45312</v>
      </c>
      <c r="AN45" s="8">
        <v>1.5</v>
      </c>
      <c r="AP45" s="24">
        <v>45232</v>
      </c>
      <c r="AQ45" s="8">
        <v>9</v>
      </c>
      <c r="AS45" s="24">
        <v>45306</v>
      </c>
      <c r="AT45" s="8">
        <v>1.6</v>
      </c>
      <c r="AV45" s="24">
        <v>45284</v>
      </c>
      <c r="AW45" s="8">
        <v>1.5</v>
      </c>
    </row>
    <row r="46" spans="1:49" ht="14.5" x14ac:dyDescent="0.35">
      <c r="A46" s="10" t="s">
        <v>226</v>
      </c>
      <c r="B46" s="8">
        <v>105</v>
      </c>
      <c r="C46" s="12">
        <v>39.341511573155898</v>
      </c>
      <c r="D46" s="12">
        <v>44.702595761809995</v>
      </c>
      <c r="F46" s="24">
        <v>45294</v>
      </c>
      <c r="G46" s="8">
        <v>24</v>
      </c>
      <c r="I46"/>
      <c r="J46"/>
      <c r="L46" s="24">
        <v>45300</v>
      </c>
      <c r="M46" s="8">
        <v>12</v>
      </c>
      <c r="O46" s="24">
        <v>45216</v>
      </c>
      <c r="P46" s="8">
        <v>9.1999999999999993</v>
      </c>
      <c r="R46" s="24">
        <v>45246</v>
      </c>
      <c r="S46" s="8">
        <v>3</v>
      </c>
      <c r="U46" s="24">
        <v>45270</v>
      </c>
      <c r="V46" s="8">
        <v>1.5</v>
      </c>
      <c r="X46" s="24">
        <v>45244</v>
      </c>
      <c r="Y46" s="8">
        <v>3</v>
      </c>
      <c r="AA46" s="24">
        <v>45251</v>
      </c>
      <c r="AB46" s="8">
        <v>6</v>
      </c>
      <c r="AD46" s="24">
        <v>45236</v>
      </c>
      <c r="AE46" s="8">
        <v>4</v>
      </c>
      <c r="AG46" s="24">
        <v>45302</v>
      </c>
      <c r="AH46" s="8">
        <v>6</v>
      </c>
      <c r="AJ46" s="24">
        <v>45309</v>
      </c>
      <c r="AK46" s="8">
        <v>4.5</v>
      </c>
      <c r="AM46" s="24">
        <v>45322</v>
      </c>
      <c r="AN46" s="8">
        <v>3</v>
      </c>
      <c r="AP46" s="24">
        <v>45237</v>
      </c>
      <c r="AQ46" s="8">
        <v>9</v>
      </c>
      <c r="AS46" s="24">
        <v>45312</v>
      </c>
      <c r="AT46" s="8">
        <v>1.6</v>
      </c>
      <c r="AV46" s="24">
        <v>45291</v>
      </c>
      <c r="AW46" s="8">
        <v>1.5</v>
      </c>
    </row>
    <row r="47" spans="1:49" ht="14.5" x14ac:dyDescent="0.35">
      <c r="A47" s="30">
        <v>45446</v>
      </c>
      <c r="B47" s="8">
        <v>24</v>
      </c>
      <c r="C47" s="12">
        <v>39.620428625342065</v>
      </c>
      <c r="D47" s="12">
        <v>47.963475913016694</v>
      </c>
      <c r="F47" s="24">
        <v>45300</v>
      </c>
      <c r="G47" s="8">
        <v>12</v>
      </c>
      <c r="I47"/>
      <c r="J47"/>
      <c r="L47" s="24">
        <v>45302</v>
      </c>
      <c r="M47" s="8">
        <v>12</v>
      </c>
      <c r="O47" s="24">
        <v>45217</v>
      </c>
      <c r="P47" s="8">
        <v>4.5999999999999996</v>
      </c>
      <c r="R47" s="24">
        <v>45251</v>
      </c>
      <c r="S47" s="8">
        <v>3</v>
      </c>
      <c r="U47" s="24">
        <v>45278</v>
      </c>
      <c r="V47" s="8">
        <v>3</v>
      </c>
      <c r="X47" s="24">
        <v>45245</v>
      </c>
      <c r="Y47" s="8">
        <v>5</v>
      </c>
      <c r="AA47" s="24">
        <v>45252</v>
      </c>
      <c r="AB47" s="8">
        <v>2</v>
      </c>
      <c r="AD47" s="24">
        <v>45239</v>
      </c>
      <c r="AE47" s="8">
        <v>4.5</v>
      </c>
      <c r="AG47" s="24">
        <v>45309</v>
      </c>
      <c r="AH47" s="8">
        <v>6</v>
      </c>
      <c r="AJ47" s="24">
        <v>45311</v>
      </c>
      <c r="AK47" s="8">
        <v>4.5</v>
      </c>
      <c r="AM47" s="23" t="s">
        <v>221</v>
      </c>
      <c r="AN47" s="8">
        <v>9.1</v>
      </c>
      <c r="AP47" s="24">
        <v>45240</v>
      </c>
      <c r="AQ47" s="8">
        <v>6</v>
      </c>
      <c r="AS47" s="24">
        <v>45322</v>
      </c>
      <c r="AT47" s="8">
        <v>2.4</v>
      </c>
      <c r="AV47" s="10" t="s">
        <v>218</v>
      </c>
      <c r="AW47" s="8">
        <v>150.5</v>
      </c>
    </row>
    <row r="48" spans="1:49" ht="14.5" x14ac:dyDescent="0.35">
      <c r="A48" s="30">
        <v>45448</v>
      </c>
      <c r="B48" s="8">
        <v>24</v>
      </c>
      <c r="C48" s="12">
        <v>39.899345677528231</v>
      </c>
      <c r="D48" s="12">
        <v>52.31408051691897</v>
      </c>
      <c r="F48" s="24">
        <v>45302</v>
      </c>
      <c r="G48" s="8">
        <v>12</v>
      </c>
      <c r="I48"/>
      <c r="J48"/>
      <c r="L48" s="24">
        <v>45306</v>
      </c>
      <c r="M48" s="8">
        <v>4.5</v>
      </c>
      <c r="O48" s="24">
        <v>45219</v>
      </c>
      <c r="P48" s="8">
        <v>9.1</v>
      </c>
      <c r="R48" s="24">
        <v>45252</v>
      </c>
      <c r="S48" s="8">
        <v>10</v>
      </c>
      <c r="U48" s="24">
        <v>45279</v>
      </c>
      <c r="V48" s="8">
        <v>5</v>
      </c>
      <c r="X48" s="24">
        <v>45246</v>
      </c>
      <c r="Y48" s="8">
        <v>4.5999999999999996</v>
      </c>
      <c r="AA48" s="24">
        <v>45254</v>
      </c>
      <c r="AB48" s="8">
        <v>6</v>
      </c>
      <c r="AD48" s="24">
        <v>45243</v>
      </c>
      <c r="AE48" s="8">
        <v>1.6</v>
      </c>
      <c r="AG48" s="24">
        <v>45311</v>
      </c>
      <c r="AH48" s="8">
        <v>3</v>
      </c>
      <c r="AJ48" s="24">
        <v>45315</v>
      </c>
      <c r="AK48" s="8">
        <v>7.5</v>
      </c>
      <c r="AM48" s="24">
        <v>45326</v>
      </c>
      <c r="AN48" s="8">
        <v>1.5</v>
      </c>
      <c r="AP48" s="24">
        <v>45243</v>
      </c>
      <c r="AQ48" s="8">
        <v>3</v>
      </c>
      <c r="AS48" s="23" t="s">
        <v>221</v>
      </c>
      <c r="AT48" s="8">
        <v>8</v>
      </c>
      <c r="AV48" s="22" t="s">
        <v>219</v>
      </c>
      <c r="AW48" s="8">
        <v>52</v>
      </c>
    </row>
    <row r="49" spans="1:49" ht="14.5" x14ac:dyDescent="0.35">
      <c r="A49" s="30">
        <v>45453</v>
      </c>
      <c r="B49" s="8">
        <v>12</v>
      </c>
      <c r="C49" s="12">
        <v>40.178262729714397</v>
      </c>
      <c r="D49" s="12">
        <v>17.435140292690981</v>
      </c>
      <c r="F49" s="24">
        <v>45304</v>
      </c>
      <c r="G49" s="8">
        <v>20</v>
      </c>
      <c r="I49"/>
      <c r="J49"/>
      <c r="L49" s="24">
        <v>45309</v>
      </c>
      <c r="M49" s="8">
        <v>18</v>
      </c>
      <c r="O49" s="24">
        <v>45223</v>
      </c>
      <c r="P49" s="8">
        <v>18.600000000000001</v>
      </c>
      <c r="R49" s="24">
        <v>45254</v>
      </c>
      <c r="S49" s="8">
        <v>3</v>
      </c>
      <c r="U49" s="24">
        <v>45288</v>
      </c>
      <c r="V49" s="8">
        <v>3</v>
      </c>
      <c r="X49" s="24">
        <v>45251</v>
      </c>
      <c r="Y49" s="8">
        <v>3</v>
      </c>
      <c r="AA49" s="24">
        <v>45259</v>
      </c>
      <c r="AB49" s="8">
        <v>9</v>
      </c>
      <c r="AD49" s="24">
        <v>45244</v>
      </c>
      <c r="AE49" s="8">
        <v>1.6</v>
      </c>
      <c r="AG49" s="24">
        <v>45315</v>
      </c>
      <c r="AH49" s="8">
        <v>1.5</v>
      </c>
      <c r="AJ49" s="23" t="s">
        <v>221</v>
      </c>
      <c r="AK49" s="8">
        <v>34.700000000000003</v>
      </c>
      <c r="AM49" s="24">
        <v>45334</v>
      </c>
      <c r="AN49" s="8">
        <v>1.5</v>
      </c>
      <c r="AP49" s="24">
        <v>45245</v>
      </c>
      <c r="AQ49" s="8">
        <v>5.5</v>
      </c>
      <c r="AS49" s="24">
        <v>45326</v>
      </c>
      <c r="AT49" s="8">
        <v>1.6</v>
      </c>
      <c r="AV49" s="23" t="s">
        <v>220</v>
      </c>
      <c r="AW49" s="8">
        <v>17</v>
      </c>
    </row>
    <row r="50" spans="1:49" ht="14.5" x14ac:dyDescent="0.35">
      <c r="A50" s="30">
        <v>45455</v>
      </c>
      <c r="B50" s="8">
        <v>4</v>
      </c>
      <c r="C50" s="12">
        <v>40.457179781900564</v>
      </c>
      <c r="D50" s="12">
        <v>5.4476687392813163</v>
      </c>
      <c r="F50" s="24">
        <v>45306</v>
      </c>
      <c r="G50" s="8">
        <v>5.5</v>
      </c>
      <c r="I50"/>
      <c r="J50"/>
      <c r="L50" s="24">
        <v>45311</v>
      </c>
      <c r="M50" s="8">
        <v>6</v>
      </c>
      <c r="O50" s="24">
        <v>45224</v>
      </c>
      <c r="P50" s="8">
        <v>1</v>
      </c>
      <c r="R50" s="24">
        <v>45256</v>
      </c>
      <c r="S50" s="8">
        <v>10.6</v>
      </c>
      <c r="U50" s="24">
        <v>45289</v>
      </c>
      <c r="V50" s="8">
        <v>1.6</v>
      </c>
      <c r="X50" s="24">
        <v>45252</v>
      </c>
      <c r="Y50" s="8">
        <v>4.5999999999999996</v>
      </c>
      <c r="AA50" s="23" t="s">
        <v>217</v>
      </c>
      <c r="AB50" s="8">
        <v>50.2</v>
      </c>
      <c r="AD50" s="24">
        <v>45246</v>
      </c>
      <c r="AE50" s="8">
        <v>1.6</v>
      </c>
      <c r="AG50" s="23" t="s">
        <v>221</v>
      </c>
      <c r="AH50" s="8">
        <v>45</v>
      </c>
      <c r="AJ50" s="24">
        <v>45323</v>
      </c>
      <c r="AK50" s="8">
        <v>6</v>
      </c>
      <c r="AM50" s="24">
        <v>45344</v>
      </c>
      <c r="AN50" s="8">
        <v>4.5999999999999996</v>
      </c>
      <c r="AP50" s="24">
        <v>45246</v>
      </c>
      <c r="AQ50" s="8">
        <v>1.6</v>
      </c>
      <c r="AS50" s="24">
        <v>45334</v>
      </c>
      <c r="AT50" s="8">
        <v>0.8</v>
      </c>
      <c r="AV50" s="24">
        <v>45303</v>
      </c>
      <c r="AW50" s="8">
        <v>3</v>
      </c>
    </row>
    <row r="51" spans="1:49" ht="14.5" x14ac:dyDescent="0.35">
      <c r="A51" s="30">
        <v>45459</v>
      </c>
      <c r="B51" s="8">
        <v>5</v>
      </c>
      <c r="C51" s="12">
        <v>40.73609683408673</v>
      </c>
      <c r="D51" s="12">
        <v>39.217867922550283</v>
      </c>
      <c r="F51" s="24">
        <v>45309</v>
      </c>
      <c r="G51" s="8">
        <v>18</v>
      </c>
      <c r="I51"/>
      <c r="J51"/>
      <c r="L51" s="24">
        <v>45314</v>
      </c>
      <c r="M51" s="8">
        <v>17</v>
      </c>
      <c r="O51" s="24">
        <v>45225</v>
      </c>
      <c r="P51" s="8">
        <v>6</v>
      </c>
      <c r="R51" s="23" t="s">
        <v>217</v>
      </c>
      <c r="S51" s="8">
        <v>42.6</v>
      </c>
      <c r="U51" s="24">
        <v>45290</v>
      </c>
      <c r="V51" s="8">
        <v>5</v>
      </c>
      <c r="X51" s="24">
        <v>45254</v>
      </c>
      <c r="Y51" s="8">
        <v>3</v>
      </c>
      <c r="AA51" s="24">
        <v>45264</v>
      </c>
      <c r="AB51" s="8">
        <v>1.6</v>
      </c>
      <c r="AD51" s="24">
        <v>45250</v>
      </c>
      <c r="AE51" s="8">
        <v>1.6</v>
      </c>
      <c r="AG51" s="24">
        <v>45323</v>
      </c>
      <c r="AH51" s="8">
        <v>12</v>
      </c>
      <c r="AJ51" s="24">
        <v>45327</v>
      </c>
      <c r="AK51" s="8">
        <v>8.5</v>
      </c>
      <c r="AM51" s="24">
        <v>45348</v>
      </c>
      <c r="AN51" s="8">
        <v>1.5</v>
      </c>
      <c r="AP51" s="24">
        <v>45251</v>
      </c>
      <c r="AQ51" s="8">
        <v>12</v>
      </c>
      <c r="AS51" s="24">
        <v>45337</v>
      </c>
      <c r="AT51" s="8">
        <v>1.6</v>
      </c>
      <c r="AV51" s="24">
        <v>45306</v>
      </c>
      <c r="AW51" s="8">
        <v>4</v>
      </c>
    </row>
    <row r="52" spans="1:49" ht="14.5" x14ac:dyDescent="0.35">
      <c r="A52" s="30">
        <v>45467</v>
      </c>
      <c r="B52" s="8">
        <v>24</v>
      </c>
      <c r="C52" s="12">
        <v>41.015013886272897</v>
      </c>
      <c r="D52" s="12">
        <v>19.606446776563473</v>
      </c>
      <c r="F52" s="24">
        <v>45311</v>
      </c>
      <c r="G52" s="8">
        <v>16.5</v>
      </c>
      <c r="I52"/>
      <c r="J52"/>
      <c r="L52" s="24">
        <v>45315</v>
      </c>
      <c r="M52" s="8">
        <v>18</v>
      </c>
      <c r="O52" s="24">
        <v>45230</v>
      </c>
      <c r="P52" s="8">
        <v>4.5999999999999996</v>
      </c>
      <c r="R52" s="24">
        <v>45264</v>
      </c>
      <c r="S52" s="8">
        <v>4.5999999999999996</v>
      </c>
      <c r="U52" s="10" t="s">
        <v>218</v>
      </c>
      <c r="V52" s="8">
        <v>238.89999999999998</v>
      </c>
      <c r="X52" s="24">
        <v>45260</v>
      </c>
      <c r="Y52" s="8">
        <v>1.6</v>
      </c>
      <c r="AA52" s="24">
        <v>45265</v>
      </c>
      <c r="AB52" s="8">
        <v>10.4</v>
      </c>
      <c r="AD52" s="24">
        <v>45254</v>
      </c>
      <c r="AE52" s="8">
        <v>2.4</v>
      </c>
      <c r="AG52" s="24">
        <v>45330</v>
      </c>
      <c r="AH52" s="8">
        <v>9</v>
      </c>
      <c r="AJ52" s="24">
        <v>45338</v>
      </c>
      <c r="AK52" s="8">
        <v>1.6</v>
      </c>
      <c r="AM52" s="23" t="s">
        <v>222</v>
      </c>
      <c r="AN52" s="8">
        <v>8.8000000000000007</v>
      </c>
      <c r="AP52" s="24">
        <v>45252</v>
      </c>
      <c r="AQ52" s="8">
        <v>3</v>
      </c>
      <c r="AS52" s="24">
        <v>45341</v>
      </c>
      <c r="AT52" s="8">
        <v>0.8</v>
      </c>
      <c r="AV52" s="24">
        <v>45315</v>
      </c>
      <c r="AW52" s="8">
        <v>3</v>
      </c>
    </row>
    <row r="53" spans="1:49" ht="14.5" x14ac:dyDescent="0.35">
      <c r="A53" s="30">
        <v>45471</v>
      </c>
      <c r="B53" s="8">
        <v>12</v>
      </c>
      <c r="C53" s="12">
        <v>41.293930938459063</v>
      </c>
      <c r="D53" s="12">
        <v>26.138782123346203</v>
      </c>
      <c r="F53" s="24">
        <v>45315</v>
      </c>
      <c r="G53" s="8">
        <v>30</v>
      </c>
      <c r="I53"/>
      <c r="J53"/>
      <c r="L53" s="23" t="s">
        <v>221</v>
      </c>
      <c r="M53" s="8">
        <v>96</v>
      </c>
      <c r="O53" s="23" t="s">
        <v>216</v>
      </c>
      <c r="P53" s="8">
        <v>72</v>
      </c>
      <c r="R53" s="24">
        <v>45265</v>
      </c>
      <c r="S53" s="8">
        <v>13</v>
      </c>
      <c r="U53" s="22" t="s">
        <v>219</v>
      </c>
      <c r="V53" s="8">
        <v>72.5</v>
      </c>
      <c r="X53" s="23" t="s">
        <v>217</v>
      </c>
      <c r="Y53" s="8">
        <v>37.500000000000007</v>
      </c>
      <c r="AA53" s="24">
        <v>45267</v>
      </c>
      <c r="AB53" s="8">
        <v>2</v>
      </c>
      <c r="AD53" s="24">
        <v>45260</v>
      </c>
      <c r="AE53" s="8">
        <v>1.6</v>
      </c>
      <c r="AG53" s="24">
        <v>45333</v>
      </c>
      <c r="AH53" s="8">
        <v>3</v>
      </c>
      <c r="AJ53" s="24">
        <v>45342</v>
      </c>
      <c r="AK53" s="8">
        <v>4.5999999999999996</v>
      </c>
      <c r="AM53" s="24">
        <v>45354</v>
      </c>
      <c r="AN53" s="8">
        <v>1.5</v>
      </c>
      <c r="AP53" s="24">
        <v>45254</v>
      </c>
      <c r="AQ53" s="8">
        <v>15</v>
      </c>
      <c r="AS53" s="24">
        <v>45344</v>
      </c>
      <c r="AT53" s="8">
        <v>1.6</v>
      </c>
      <c r="AV53" s="24">
        <v>45316</v>
      </c>
      <c r="AW53" s="8">
        <v>4</v>
      </c>
    </row>
    <row r="54" spans="1:49" ht="14.5" x14ac:dyDescent="0.35">
      <c r="A54" s="10" t="s">
        <v>211</v>
      </c>
      <c r="B54" s="8">
        <v>108</v>
      </c>
      <c r="C54" s="12">
        <v>41.572847990645229</v>
      </c>
      <c r="D54" s="12">
        <v>42.470569744435004</v>
      </c>
      <c r="F54" s="23" t="s">
        <v>221</v>
      </c>
      <c r="G54" s="8">
        <v>89</v>
      </c>
      <c r="I54"/>
      <c r="J54"/>
      <c r="L54" s="24">
        <v>45323</v>
      </c>
      <c r="M54" s="8">
        <v>24</v>
      </c>
      <c r="O54" s="24">
        <v>45236</v>
      </c>
      <c r="P54" s="8">
        <v>4.8</v>
      </c>
      <c r="R54" s="24">
        <v>45270</v>
      </c>
      <c r="S54" s="8">
        <v>6</v>
      </c>
      <c r="U54" s="23" t="s">
        <v>220</v>
      </c>
      <c r="V54" s="8">
        <v>29.6</v>
      </c>
      <c r="X54" s="24">
        <v>45264</v>
      </c>
      <c r="Y54" s="8">
        <v>1.6</v>
      </c>
      <c r="AA54" s="24">
        <v>45268</v>
      </c>
      <c r="AB54" s="8">
        <v>6</v>
      </c>
      <c r="AD54" s="23" t="s">
        <v>217</v>
      </c>
      <c r="AE54" s="8">
        <v>29.600000000000005</v>
      </c>
      <c r="AG54" s="24">
        <v>45342</v>
      </c>
      <c r="AH54" s="8">
        <v>6</v>
      </c>
      <c r="AJ54" s="24">
        <v>45345</v>
      </c>
      <c r="AK54" s="8">
        <v>3</v>
      </c>
      <c r="AM54" s="24">
        <v>45361</v>
      </c>
      <c r="AN54" s="8">
        <v>2.2999999999999998</v>
      </c>
      <c r="AP54" s="24">
        <v>45259</v>
      </c>
      <c r="AQ54" s="8">
        <v>9</v>
      </c>
      <c r="AS54" s="24">
        <v>45348</v>
      </c>
      <c r="AT54" s="8">
        <v>1.6</v>
      </c>
      <c r="AV54" s="24">
        <v>45321</v>
      </c>
      <c r="AW54" s="8">
        <v>3</v>
      </c>
    </row>
    <row r="55" spans="1:49" ht="14.5" x14ac:dyDescent="0.35">
      <c r="A55" s="30">
        <v>45137</v>
      </c>
      <c r="B55" s="8">
        <v>3</v>
      </c>
      <c r="C55" s="12">
        <v>41.851765042831396</v>
      </c>
      <c r="D55" s="12">
        <v>26.132729580446746</v>
      </c>
      <c r="F55" s="24">
        <v>45323</v>
      </c>
      <c r="G55" s="8">
        <v>24</v>
      </c>
      <c r="I55"/>
      <c r="J55"/>
      <c r="L55" s="24">
        <v>45327</v>
      </c>
      <c r="M55" s="8">
        <v>18</v>
      </c>
      <c r="O55" s="24">
        <v>45243</v>
      </c>
      <c r="P55" s="8">
        <v>7</v>
      </c>
      <c r="R55" s="24">
        <v>45282</v>
      </c>
      <c r="S55" s="8">
        <v>14.4</v>
      </c>
      <c r="U55" s="24">
        <v>45293</v>
      </c>
      <c r="V55" s="8">
        <v>3</v>
      </c>
      <c r="X55" s="24">
        <v>45265</v>
      </c>
      <c r="Y55" s="8">
        <v>10</v>
      </c>
      <c r="AA55" s="24">
        <v>45272</v>
      </c>
      <c r="AB55" s="8">
        <v>15</v>
      </c>
      <c r="AD55" s="24">
        <v>45264</v>
      </c>
      <c r="AE55" s="8">
        <v>1.6</v>
      </c>
      <c r="AG55" s="24">
        <v>45345</v>
      </c>
      <c r="AH55" s="8">
        <v>6</v>
      </c>
      <c r="AJ55" s="24">
        <v>45348</v>
      </c>
      <c r="AK55" s="8">
        <v>3</v>
      </c>
      <c r="AM55" s="24">
        <v>45371</v>
      </c>
      <c r="AN55" s="8">
        <v>3</v>
      </c>
      <c r="AP55" s="24">
        <v>45260</v>
      </c>
      <c r="AQ55" s="8">
        <v>3</v>
      </c>
      <c r="AS55" s="23" t="s">
        <v>222</v>
      </c>
      <c r="AT55" s="8">
        <v>7.1000000000000005</v>
      </c>
      <c r="AV55" s="23" t="s">
        <v>221</v>
      </c>
      <c r="AW55" s="8">
        <v>15</v>
      </c>
    </row>
    <row r="56" spans="1:49" ht="14.5" x14ac:dyDescent="0.35">
      <c r="A56" s="30">
        <v>45476</v>
      </c>
      <c r="B56" s="8">
        <v>18</v>
      </c>
      <c r="D56" s="11"/>
      <c r="F56" s="24">
        <v>45325</v>
      </c>
      <c r="G56" s="8">
        <v>5</v>
      </c>
      <c r="I56"/>
      <c r="J56"/>
      <c r="L56" s="24">
        <v>45333</v>
      </c>
      <c r="M56" s="8">
        <v>12</v>
      </c>
      <c r="O56" s="24">
        <v>45244</v>
      </c>
      <c r="P56" s="8">
        <v>4.5999999999999996</v>
      </c>
      <c r="R56" s="24">
        <v>45284</v>
      </c>
      <c r="S56" s="8">
        <v>4.5999999999999996</v>
      </c>
      <c r="U56" s="24">
        <v>45300</v>
      </c>
      <c r="V56" s="8">
        <v>3</v>
      </c>
      <c r="X56" s="24">
        <v>45267</v>
      </c>
      <c r="Y56" s="8">
        <v>3</v>
      </c>
      <c r="AA56" s="24">
        <v>45278</v>
      </c>
      <c r="AB56" s="8">
        <v>7.6</v>
      </c>
      <c r="AD56" s="24">
        <v>45265</v>
      </c>
      <c r="AE56" s="8">
        <v>7.9</v>
      </c>
      <c r="AG56" s="24">
        <v>45348</v>
      </c>
      <c r="AH56" s="8">
        <v>3</v>
      </c>
      <c r="AJ56" s="24">
        <v>45351</v>
      </c>
      <c r="AK56" s="8">
        <v>8</v>
      </c>
      <c r="AM56" s="24">
        <v>45376</v>
      </c>
      <c r="AN56" s="8">
        <v>2</v>
      </c>
      <c r="AP56" s="23" t="s">
        <v>217</v>
      </c>
      <c r="AQ56" s="8">
        <v>58.5</v>
      </c>
      <c r="AS56" s="24">
        <v>45359</v>
      </c>
      <c r="AT56" s="8">
        <v>0.7</v>
      </c>
      <c r="AV56" s="24">
        <v>45325</v>
      </c>
      <c r="AW56" s="8">
        <v>5</v>
      </c>
    </row>
    <row r="57" spans="1:49" ht="14.5" x14ac:dyDescent="0.35">
      <c r="A57" s="30">
        <v>45482</v>
      </c>
      <c r="B57" s="8">
        <v>24</v>
      </c>
      <c r="D57" s="11"/>
      <c r="F57" s="24">
        <v>45327</v>
      </c>
      <c r="G57" s="8">
        <v>12</v>
      </c>
      <c r="I57"/>
      <c r="J57"/>
      <c r="L57" s="24">
        <v>45342</v>
      </c>
      <c r="M57" s="8">
        <v>12</v>
      </c>
      <c r="O57" s="24">
        <v>45246</v>
      </c>
      <c r="P57" s="8">
        <v>19.2</v>
      </c>
      <c r="R57" s="10" t="s">
        <v>218</v>
      </c>
      <c r="S57" s="8">
        <v>485.8</v>
      </c>
      <c r="U57" s="24">
        <v>45302</v>
      </c>
      <c r="V57" s="8">
        <v>1.5</v>
      </c>
      <c r="X57" s="24">
        <v>45270</v>
      </c>
      <c r="Y57" s="8">
        <v>3</v>
      </c>
      <c r="AA57" s="24">
        <v>45288</v>
      </c>
      <c r="AB57" s="8">
        <v>7.6</v>
      </c>
      <c r="AD57" s="24">
        <v>45270</v>
      </c>
      <c r="AE57" s="8">
        <v>1.6</v>
      </c>
      <c r="AG57" s="24">
        <v>45351</v>
      </c>
      <c r="AH57" s="8">
        <v>6</v>
      </c>
      <c r="AJ57" s="23" t="s">
        <v>222</v>
      </c>
      <c r="AK57" s="8">
        <v>19.600000000000001</v>
      </c>
      <c r="AM57" s="22" t="s">
        <v>223</v>
      </c>
      <c r="AN57" s="8">
        <v>74.099999999999994</v>
      </c>
      <c r="AP57" s="24">
        <v>45265</v>
      </c>
      <c r="AQ57" s="8">
        <v>9</v>
      </c>
      <c r="AS57" s="24">
        <v>45360</v>
      </c>
      <c r="AT57" s="8">
        <v>0.8</v>
      </c>
      <c r="AV57" s="24">
        <v>45332</v>
      </c>
      <c r="AW57" s="8">
        <v>4</v>
      </c>
    </row>
    <row r="58" spans="1:49" ht="14.5" x14ac:dyDescent="0.35">
      <c r="A58" s="30">
        <v>45488</v>
      </c>
      <c r="B58" s="8">
        <v>24</v>
      </c>
      <c r="D58" s="11"/>
      <c r="F58" s="24">
        <v>45333</v>
      </c>
      <c r="G58" s="8">
        <v>6</v>
      </c>
      <c r="I58"/>
      <c r="J58"/>
      <c r="L58" s="24">
        <v>45345</v>
      </c>
      <c r="M58" s="8">
        <v>12</v>
      </c>
      <c r="O58" s="24">
        <v>45252</v>
      </c>
      <c r="P58" s="8">
        <v>14.6</v>
      </c>
      <c r="R58" s="22" t="s">
        <v>219</v>
      </c>
      <c r="S58" s="8">
        <v>142</v>
      </c>
      <c r="U58" s="24">
        <v>45303</v>
      </c>
      <c r="V58" s="8">
        <v>3</v>
      </c>
      <c r="X58" s="24">
        <v>45278</v>
      </c>
      <c r="Y58" s="8">
        <v>1.6</v>
      </c>
      <c r="AA58" s="10" t="s">
        <v>218</v>
      </c>
      <c r="AB58" s="8">
        <v>482.7</v>
      </c>
      <c r="AD58" s="24">
        <v>45278</v>
      </c>
      <c r="AE58" s="8">
        <v>1.6</v>
      </c>
      <c r="AG58" s="23" t="s">
        <v>222</v>
      </c>
      <c r="AH58" s="8">
        <v>36</v>
      </c>
      <c r="AJ58" s="24">
        <v>45352</v>
      </c>
      <c r="AK58" s="8">
        <v>3</v>
      </c>
      <c r="AM58" s="23" t="s">
        <v>224</v>
      </c>
      <c r="AN58" s="8">
        <v>14.6</v>
      </c>
      <c r="AP58" s="24">
        <v>45268</v>
      </c>
      <c r="AQ58" s="8">
        <v>6</v>
      </c>
      <c r="AS58" s="24">
        <v>45361</v>
      </c>
      <c r="AT58" s="8">
        <v>1.6</v>
      </c>
      <c r="AV58" s="24">
        <v>45333</v>
      </c>
      <c r="AW58" s="8">
        <v>1.5</v>
      </c>
    </row>
    <row r="59" spans="1:49" ht="14.5" x14ac:dyDescent="0.35">
      <c r="A59" s="30">
        <v>45492</v>
      </c>
      <c r="B59" s="8">
        <v>15</v>
      </c>
      <c r="F59" s="24">
        <v>45342</v>
      </c>
      <c r="G59" s="8">
        <v>12</v>
      </c>
      <c r="I59"/>
      <c r="J59"/>
      <c r="L59" s="24">
        <v>45348</v>
      </c>
      <c r="M59" s="8">
        <v>12</v>
      </c>
      <c r="O59" s="24">
        <v>45253</v>
      </c>
      <c r="P59" s="8">
        <v>14.8</v>
      </c>
      <c r="R59" s="23" t="s">
        <v>220</v>
      </c>
      <c r="S59" s="8">
        <v>51.800000000000004</v>
      </c>
      <c r="U59" s="24">
        <v>45306</v>
      </c>
      <c r="V59" s="8">
        <v>5</v>
      </c>
      <c r="X59" s="24">
        <v>45279</v>
      </c>
      <c r="Y59" s="8">
        <v>6.1</v>
      </c>
      <c r="AA59" s="22" t="s">
        <v>219</v>
      </c>
      <c r="AB59" s="8">
        <v>172.49999999999997</v>
      </c>
      <c r="AD59" s="24">
        <v>45279</v>
      </c>
      <c r="AE59" s="8">
        <v>2.4</v>
      </c>
      <c r="AG59" s="24">
        <v>45352</v>
      </c>
      <c r="AH59" s="8">
        <v>6</v>
      </c>
      <c r="AJ59" s="24">
        <v>45356</v>
      </c>
      <c r="AK59" s="8">
        <v>3</v>
      </c>
      <c r="AM59" s="24">
        <v>45385</v>
      </c>
      <c r="AN59" s="8">
        <v>4.5999999999999996</v>
      </c>
      <c r="AP59" s="24">
        <v>45272</v>
      </c>
      <c r="AQ59" s="8">
        <v>9</v>
      </c>
      <c r="AS59" s="24">
        <v>45371</v>
      </c>
      <c r="AT59" s="8">
        <v>1.6</v>
      </c>
      <c r="AV59" s="24">
        <v>45342</v>
      </c>
      <c r="AW59" s="8">
        <v>1.5</v>
      </c>
    </row>
    <row r="60" spans="1:49" ht="14.5" x14ac:dyDescent="0.35">
      <c r="A60" s="30">
        <v>45495</v>
      </c>
      <c r="B60" s="8">
        <v>24</v>
      </c>
      <c r="F60" s="24">
        <v>45345</v>
      </c>
      <c r="G60" s="8">
        <v>12</v>
      </c>
      <c r="I60"/>
      <c r="J60"/>
      <c r="L60" s="24">
        <v>45351</v>
      </c>
      <c r="M60" s="8">
        <v>6</v>
      </c>
      <c r="O60" s="24">
        <v>45258</v>
      </c>
      <c r="P60" s="8">
        <v>2.4</v>
      </c>
      <c r="R60" s="24">
        <v>45294</v>
      </c>
      <c r="S60" s="8">
        <v>4.5999999999999996</v>
      </c>
      <c r="U60" s="24">
        <v>45308</v>
      </c>
      <c r="V60" s="8">
        <v>8.1</v>
      </c>
      <c r="X60" s="24">
        <v>45280</v>
      </c>
      <c r="Y60" s="8">
        <v>7.5</v>
      </c>
      <c r="AA60" s="23" t="s">
        <v>220</v>
      </c>
      <c r="AB60" s="8">
        <v>81.2</v>
      </c>
      <c r="AD60" s="24">
        <v>45280</v>
      </c>
      <c r="AE60" s="8">
        <v>5</v>
      </c>
      <c r="AG60" s="24">
        <v>45356</v>
      </c>
      <c r="AH60" s="8">
        <v>6</v>
      </c>
      <c r="AJ60" s="24">
        <v>45361</v>
      </c>
      <c r="AK60" s="8">
        <v>3</v>
      </c>
      <c r="AM60" s="24">
        <v>45389</v>
      </c>
      <c r="AN60" s="8">
        <v>1.5</v>
      </c>
      <c r="AP60" s="24">
        <v>45278</v>
      </c>
      <c r="AQ60" s="8">
        <v>6</v>
      </c>
      <c r="AS60" s="24">
        <v>45376</v>
      </c>
      <c r="AT60" s="8">
        <v>1.6</v>
      </c>
      <c r="AV60" s="24">
        <v>45344</v>
      </c>
      <c r="AW60" s="8">
        <v>3</v>
      </c>
    </row>
    <row r="61" spans="1:49" ht="14.5" x14ac:dyDescent="0.35">
      <c r="A61" s="10" t="s">
        <v>212</v>
      </c>
      <c r="B61" s="8">
        <v>57.5</v>
      </c>
      <c r="F61" s="24">
        <v>45348</v>
      </c>
      <c r="G61" s="8">
        <v>12</v>
      </c>
      <c r="I61"/>
      <c r="J61"/>
      <c r="L61" s="23" t="s">
        <v>222</v>
      </c>
      <c r="M61" s="8">
        <v>72</v>
      </c>
      <c r="O61" s="24">
        <v>45260</v>
      </c>
      <c r="P61" s="8">
        <v>4.5999999999999996</v>
      </c>
      <c r="R61" s="24">
        <v>45299</v>
      </c>
      <c r="S61" s="8">
        <v>6</v>
      </c>
      <c r="U61" s="24">
        <v>45314</v>
      </c>
      <c r="V61" s="8">
        <v>3</v>
      </c>
      <c r="X61" s="24">
        <v>45282</v>
      </c>
      <c r="Y61" s="8">
        <v>1.5</v>
      </c>
      <c r="AA61" s="24">
        <v>45294</v>
      </c>
      <c r="AB61" s="8">
        <v>20</v>
      </c>
      <c r="AD61" s="24">
        <v>45282</v>
      </c>
      <c r="AE61" s="8">
        <v>0.8</v>
      </c>
      <c r="AG61" s="24">
        <v>45361</v>
      </c>
      <c r="AH61" s="8">
        <v>3</v>
      </c>
      <c r="AJ61" s="24">
        <v>45370</v>
      </c>
      <c r="AK61" s="8">
        <v>3</v>
      </c>
      <c r="AM61" s="24">
        <v>45396</v>
      </c>
      <c r="AN61" s="8">
        <v>1.5</v>
      </c>
      <c r="AP61" s="24">
        <v>45279</v>
      </c>
      <c r="AQ61" s="8">
        <v>3</v>
      </c>
      <c r="AS61" s="24">
        <v>45379</v>
      </c>
      <c r="AT61" s="8">
        <v>0.8</v>
      </c>
      <c r="AV61" s="23" t="s">
        <v>222</v>
      </c>
      <c r="AW61" s="8">
        <v>20</v>
      </c>
    </row>
    <row r="62" spans="1:49" ht="14.5" x14ac:dyDescent="0.35">
      <c r="A62" s="30">
        <v>45143</v>
      </c>
      <c r="B62" s="8">
        <v>12</v>
      </c>
      <c r="F62" s="24">
        <v>45351</v>
      </c>
      <c r="G62" s="8">
        <v>6</v>
      </c>
      <c r="I62"/>
      <c r="J62"/>
      <c r="L62" s="24">
        <v>45352</v>
      </c>
      <c r="M62" s="8">
        <v>17</v>
      </c>
      <c r="O62" s="23" t="s">
        <v>217</v>
      </c>
      <c r="P62" s="8">
        <v>48.8</v>
      </c>
      <c r="R62" s="24">
        <v>45301</v>
      </c>
      <c r="S62" s="8">
        <v>10</v>
      </c>
      <c r="U62" s="24">
        <v>45316</v>
      </c>
      <c r="V62" s="8">
        <v>3</v>
      </c>
      <c r="X62" s="24">
        <v>45288</v>
      </c>
      <c r="Y62" s="8">
        <v>1.6</v>
      </c>
      <c r="AA62" s="24">
        <v>45300</v>
      </c>
      <c r="AB62" s="8">
        <v>7.6</v>
      </c>
      <c r="AD62" s="24">
        <v>45288</v>
      </c>
      <c r="AE62" s="8">
        <v>1.6</v>
      </c>
      <c r="AG62" s="24">
        <v>45370</v>
      </c>
      <c r="AH62" s="8">
        <v>6</v>
      </c>
      <c r="AJ62" s="24">
        <v>45372</v>
      </c>
      <c r="AK62" s="8">
        <v>1.6</v>
      </c>
      <c r="AM62" s="24">
        <v>45405</v>
      </c>
      <c r="AN62" s="8">
        <v>3</v>
      </c>
      <c r="AP62" s="24">
        <v>45281</v>
      </c>
      <c r="AQ62" s="8">
        <v>10.5</v>
      </c>
      <c r="AS62" s="22" t="s">
        <v>223</v>
      </c>
      <c r="AT62" s="8">
        <v>44.300000000000011</v>
      </c>
      <c r="AV62" s="24">
        <v>45353</v>
      </c>
      <c r="AW62" s="8">
        <v>1.5</v>
      </c>
    </row>
    <row r="63" spans="1:49" ht="14.5" x14ac:dyDescent="0.35">
      <c r="A63" s="30">
        <v>45146</v>
      </c>
      <c r="B63" s="8">
        <v>20</v>
      </c>
      <c r="F63" s="23" t="s">
        <v>222</v>
      </c>
      <c r="G63" s="8">
        <v>75</v>
      </c>
      <c r="I63"/>
      <c r="J63"/>
      <c r="L63" s="24">
        <v>45356</v>
      </c>
      <c r="M63" s="8">
        <v>12</v>
      </c>
      <c r="O63" s="24">
        <v>45264</v>
      </c>
      <c r="P63" s="8">
        <v>4.5999999999999996</v>
      </c>
      <c r="R63" s="24">
        <v>45302</v>
      </c>
      <c r="S63" s="8">
        <v>8</v>
      </c>
      <c r="U63" s="23" t="s">
        <v>221</v>
      </c>
      <c r="V63" s="8">
        <v>22.200000000000003</v>
      </c>
      <c r="X63" s="24">
        <v>45289</v>
      </c>
      <c r="Y63" s="8">
        <v>1.6</v>
      </c>
      <c r="AA63" s="24">
        <v>45302</v>
      </c>
      <c r="AB63" s="8">
        <v>11</v>
      </c>
      <c r="AD63" s="24">
        <v>45289</v>
      </c>
      <c r="AE63" s="8">
        <v>1.6</v>
      </c>
      <c r="AG63" s="24">
        <v>45378</v>
      </c>
      <c r="AH63" s="8">
        <v>15</v>
      </c>
      <c r="AJ63" s="24">
        <v>45378</v>
      </c>
      <c r="AK63" s="8">
        <v>6</v>
      </c>
      <c r="AM63" s="24">
        <v>45406</v>
      </c>
      <c r="AN63" s="8">
        <v>4</v>
      </c>
      <c r="AP63" s="24">
        <v>45282</v>
      </c>
      <c r="AQ63" s="8">
        <v>3</v>
      </c>
      <c r="AS63" s="23" t="s">
        <v>224</v>
      </c>
      <c r="AT63" s="8">
        <v>14.7</v>
      </c>
      <c r="AV63" s="24">
        <v>45356</v>
      </c>
      <c r="AW63" s="8">
        <v>3</v>
      </c>
    </row>
    <row r="64" spans="1:49" ht="14.5" x14ac:dyDescent="0.35">
      <c r="A64" s="30">
        <v>45151</v>
      </c>
      <c r="B64" s="8">
        <v>5</v>
      </c>
      <c r="F64" s="24">
        <v>45352</v>
      </c>
      <c r="G64" s="8">
        <v>17</v>
      </c>
      <c r="I64"/>
      <c r="J64"/>
      <c r="L64" s="24">
        <v>45367</v>
      </c>
      <c r="M64" s="8">
        <v>3</v>
      </c>
      <c r="O64" s="24">
        <v>45265</v>
      </c>
      <c r="P64" s="8">
        <v>9.6</v>
      </c>
      <c r="R64" s="24">
        <v>45306</v>
      </c>
      <c r="S64" s="8">
        <v>9.6</v>
      </c>
      <c r="U64" s="24">
        <v>45323</v>
      </c>
      <c r="V64" s="8">
        <v>5</v>
      </c>
      <c r="X64" s="10" t="s">
        <v>218</v>
      </c>
      <c r="Y64" s="8">
        <v>502.40000000000009</v>
      </c>
      <c r="AA64" s="24">
        <v>45303</v>
      </c>
      <c r="AB64" s="8">
        <v>1.6</v>
      </c>
      <c r="AD64" s="24">
        <v>45290</v>
      </c>
      <c r="AE64" s="8">
        <v>5.5</v>
      </c>
      <c r="AG64" s="22" t="s">
        <v>223</v>
      </c>
      <c r="AH64" s="8">
        <v>132</v>
      </c>
      <c r="AJ64" s="22" t="s">
        <v>223</v>
      </c>
      <c r="AK64" s="8">
        <v>108.7</v>
      </c>
      <c r="AM64" s="23" t="s">
        <v>225</v>
      </c>
      <c r="AN64" s="8">
        <v>23.8</v>
      </c>
      <c r="AP64" s="24">
        <v>45288</v>
      </c>
      <c r="AQ64" s="8">
        <v>6</v>
      </c>
      <c r="AS64" s="24">
        <v>45385</v>
      </c>
      <c r="AT64" s="8">
        <v>1.6</v>
      </c>
      <c r="AV64" s="24">
        <v>45361</v>
      </c>
      <c r="AW64" s="8">
        <v>1.5</v>
      </c>
    </row>
    <row r="65" spans="1:49" ht="14.5" x14ac:dyDescent="0.35">
      <c r="A65" s="30">
        <v>45158</v>
      </c>
      <c r="B65" s="8">
        <v>3</v>
      </c>
      <c r="F65" s="24">
        <v>45356</v>
      </c>
      <c r="G65" s="8">
        <v>12</v>
      </c>
      <c r="I65"/>
      <c r="J65"/>
      <c r="L65" s="24">
        <v>45370</v>
      </c>
      <c r="M65" s="8">
        <v>12</v>
      </c>
      <c r="O65" s="24">
        <v>45270</v>
      </c>
      <c r="P65" s="8">
        <v>2.2999999999999998</v>
      </c>
      <c r="R65" s="24">
        <v>45314</v>
      </c>
      <c r="S65" s="8">
        <v>3</v>
      </c>
      <c r="U65" s="24">
        <v>45324</v>
      </c>
      <c r="V65" s="8">
        <v>3</v>
      </c>
      <c r="X65" s="22" t="s">
        <v>219</v>
      </c>
      <c r="Y65" s="8">
        <v>188.19999999999996</v>
      </c>
      <c r="AA65" s="24">
        <v>45309</v>
      </c>
      <c r="AB65" s="8">
        <v>9</v>
      </c>
      <c r="AD65" s="10" t="s">
        <v>218</v>
      </c>
      <c r="AE65" s="8">
        <v>251.99999999999986</v>
      </c>
      <c r="AG65" s="23" t="s">
        <v>224</v>
      </c>
      <c r="AH65" s="8">
        <v>45</v>
      </c>
      <c r="AJ65" s="23" t="s">
        <v>224</v>
      </c>
      <c r="AK65" s="8">
        <v>24.1</v>
      </c>
      <c r="AM65" s="24">
        <v>45414</v>
      </c>
      <c r="AN65" s="8">
        <v>6</v>
      </c>
      <c r="AP65" s="24">
        <v>45289</v>
      </c>
      <c r="AQ65" s="8">
        <v>6</v>
      </c>
      <c r="AS65" s="24">
        <v>45389</v>
      </c>
      <c r="AT65" s="8">
        <v>1.5</v>
      </c>
      <c r="AV65" s="24">
        <v>45373</v>
      </c>
      <c r="AW65" s="8">
        <v>3</v>
      </c>
    </row>
    <row r="66" spans="1:49" ht="14.5" x14ac:dyDescent="0.35">
      <c r="A66" s="30">
        <v>45167</v>
      </c>
      <c r="B66" s="8">
        <v>17.5</v>
      </c>
      <c r="F66" s="24">
        <v>45367</v>
      </c>
      <c r="G66" s="8">
        <v>5</v>
      </c>
      <c r="I66"/>
      <c r="J66"/>
      <c r="L66" s="24">
        <v>45374</v>
      </c>
      <c r="M66" s="8">
        <v>4</v>
      </c>
      <c r="O66" s="24">
        <v>45278</v>
      </c>
      <c r="P66" s="8">
        <v>4.5999999999999996</v>
      </c>
      <c r="R66" s="24">
        <v>45321</v>
      </c>
      <c r="S66" s="8">
        <v>4.5999999999999996</v>
      </c>
      <c r="U66" s="24">
        <v>45325</v>
      </c>
      <c r="V66" s="8">
        <v>5</v>
      </c>
      <c r="X66" s="23" t="s">
        <v>220</v>
      </c>
      <c r="Y66" s="8">
        <v>81.099999999999994</v>
      </c>
      <c r="AA66" s="24">
        <v>45311</v>
      </c>
      <c r="AB66" s="8">
        <v>3</v>
      </c>
      <c r="AD66" s="22" t="s">
        <v>219</v>
      </c>
      <c r="AE66" s="8">
        <v>91.8</v>
      </c>
      <c r="AG66" s="24">
        <v>45383</v>
      </c>
      <c r="AH66" s="8">
        <v>3</v>
      </c>
      <c r="AJ66" s="24">
        <v>45386</v>
      </c>
      <c r="AK66" s="8">
        <v>7.5</v>
      </c>
      <c r="AM66" s="24">
        <v>45419</v>
      </c>
      <c r="AN66" s="8">
        <v>2</v>
      </c>
      <c r="AP66" s="10" t="s">
        <v>218</v>
      </c>
      <c r="AQ66" s="8">
        <v>723.70000000000039</v>
      </c>
      <c r="AS66" s="24">
        <v>45399</v>
      </c>
      <c r="AT66" s="8">
        <v>3</v>
      </c>
      <c r="AV66" s="24">
        <v>45374</v>
      </c>
      <c r="AW66" s="8">
        <v>8</v>
      </c>
    </row>
    <row r="67" spans="1:49" ht="14.5" x14ac:dyDescent="0.35">
      <c r="A67" s="10" t="s">
        <v>213</v>
      </c>
      <c r="B67" s="8">
        <v>46</v>
      </c>
      <c r="F67" s="24">
        <v>45370</v>
      </c>
      <c r="G67" s="8">
        <v>12</v>
      </c>
      <c r="I67"/>
      <c r="J67"/>
      <c r="L67" s="24">
        <v>45378</v>
      </c>
      <c r="M67" s="8">
        <v>24</v>
      </c>
      <c r="O67" s="24">
        <v>45279</v>
      </c>
      <c r="P67" s="8">
        <v>11.5</v>
      </c>
      <c r="R67" s="24">
        <v>45322</v>
      </c>
      <c r="S67" s="8">
        <v>6</v>
      </c>
      <c r="U67" s="24">
        <v>45329</v>
      </c>
      <c r="V67" s="8">
        <v>3</v>
      </c>
      <c r="X67" s="24">
        <v>45293</v>
      </c>
      <c r="Y67" s="8">
        <v>6</v>
      </c>
      <c r="AA67" s="24">
        <v>45313</v>
      </c>
      <c r="AB67" s="8">
        <v>1.6</v>
      </c>
      <c r="AD67" s="23" t="s">
        <v>220</v>
      </c>
      <c r="AE67" s="8">
        <v>27.6</v>
      </c>
      <c r="AG67" s="24">
        <v>45386</v>
      </c>
      <c r="AH67" s="8">
        <v>9</v>
      </c>
      <c r="AJ67" s="24">
        <v>45389</v>
      </c>
      <c r="AK67" s="8">
        <v>3</v>
      </c>
      <c r="AM67" s="24">
        <v>45422</v>
      </c>
      <c r="AN67" s="8">
        <v>5</v>
      </c>
      <c r="AP67" s="22" t="s">
        <v>219</v>
      </c>
      <c r="AQ67" s="8">
        <v>286.39999999999998</v>
      </c>
      <c r="AS67" s="24">
        <v>45405</v>
      </c>
      <c r="AT67" s="8">
        <v>3</v>
      </c>
      <c r="AV67" s="24">
        <v>45379</v>
      </c>
      <c r="AW67" s="8">
        <v>3</v>
      </c>
    </row>
    <row r="68" spans="1:49" ht="14.5" x14ac:dyDescent="0.35">
      <c r="A68" s="30">
        <v>45175</v>
      </c>
      <c r="B68" s="8">
        <v>18</v>
      </c>
      <c r="F68" s="24">
        <v>45378</v>
      </c>
      <c r="G68" s="8">
        <v>24</v>
      </c>
      <c r="I68"/>
      <c r="J68"/>
      <c r="L68" s="22" t="s">
        <v>223</v>
      </c>
      <c r="M68" s="8">
        <v>328.8</v>
      </c>
      <c r="O68" s="24">
        <v>45287</v>
      </c>
      <c r="P68" s="8">
        <v>2.4</v>
      </c>
      <c r="R68" s="23" t="s">
        <v>221</v>
      </c>
      <c r="S68" s="8">
        <v>38.6</v>
      </c>
      <c r="U68" s="24">
        <v>45338</v>
      </c>
      <c r="V68" s="8">
        <v>0.8</v>
      </c>
      <c r="X68" s="24">
        <v>45299</v>
      </c>
      <c r="Y68" s="8">
        <v>1.6</v>
      </c>
      <c r="AA68" s="24">
        <v>45315</v>
      </c>
      <c r="AB68" s="8">
        <v>22.4</v>
      </c>
      <c r="AD68" s="24">
        <v>45293</v>
      </c>
      <c r="AE68" s="8">
        <v>0.8</v>
      </c>
      <c r="AG68" s="24">
        <v>45389</v>
      </c>
      <c r="AH68" s="8">
        <v>6</v>
      </c>
      <c r="AJ68" s="24">
        <v>45400</v>
      </c>
      <c r="AK68" s="8">
        <v>6</v>
      </c>
      <c r="AM68" s="24">
        <v>45425</v>
      </c>
      <c r="AN68" s="8">
        <v>2.2999999999999998</v>
      </c>
      <c r="AP68" s="23" t="s">
        <v>220</v>
      </c>
      <c r="AQ68" s="8">
        <v>102.6</v>
      </c>
      <c r="AS68" s="24">
        <v>45407</v>
      </c>
      <c r="AT68" s="8">
        <v>0.8</v>
      </c>
      <c r="AV68" s="22" t="s">
        <v>223</v>
      </c>
      <c r="AW68" s="8">
        <v>83</v>
      </c>
    </row>
    <row r="69" spans="1:49" ht="14.5" x14ac:dyDescent="0.35">
      <c r="A69" s="30">
        <v>45181</v>
      </c>
      <c r="B69" s="8">
        <v>12</v>
      </c>
      <c r="F69" s="24">
        <v>45379</v>
      </c>
      <c r="G69" s="8">
        <v>5</v>
      </c>
      <c r="I69"/>
      <c r="J69"/>
      <c r="L69" s="23" t="s">
        <v>224</v>
      </c>
      <c r="M69" s="8">
        <v>104.5</v>
      </c>
      <c r="O69" s="24">
        <v>45288</v>
      </c>
      <c r="P69" s="8">
        <v>4.5999999999999996</v>
      </c>
      <c r="R69" s="24">
        <v>45323</v>
      </c>
      <c r="S69" s="8">
        <v>1.6</v>
      </c>
      <c r="U69" s="24">
        <v>45342</v>
      </c>
      <c r="V69" s="8">
        <v>1.6</v>
      </c>
      <c r="X69" s="24">
        <v>45300</v>
      </c>
      <c r="Y69" s="8">
        <v>1.6</v>
      </c>
      <c r="AA69" s="24">
        <v>45316</v>
      </c>
      <c r="AB69" s="8">
        <v>5</v>
      </c>
      <c r="AD69" s="24">
        <v>45299</v>
      </c>
      <c r="AE69" s="8">
        <v>1.6</v>
      </c>
      <c r="AG69" s="24">
        <v>45400</v>
      </c>
      <c r="AH69" s="8">
        <v>12</v>
      </c>
      <c r="AJ69" s="24">
        <v>45403</v>
      </c>
      <c r="AK69" s="8">
        <v>1.6</v>
      </c>
      <c r="AM69" s="24">
        <v>45436</v>
      </c>
      <c r="AN69" s="8">
        <v>1.5</v>
      </c>
      <c r="AP69" s="24">
        <v>45294</v>
      </c>
      <c r="AQ69" s="8">
        <v>12</v>
      </c>
      <c r="AS69" s="24">
        <v>45410</v>
      </c>
      <c r="AT69" s="8">
        <v>1.6</v>
      </c>
      <c r="AV69" s="23" t="s">
        <v>224</v>
      </c>
      <c r="AW69" s="8">
        <v>30</v>
      </c>
    </row>
    <row r="70" spans="1:49" ht="14.5" x14ac:dyDescent="0.35">
      <c r="A70" s="30">
        <v>45192</v>
      </c>
      <c r="B70" s="8">
        <v>4</v>
      </c>
      <c r="F70" s="22" t="s">
        <v>223</v>
      </c>
      <c r="G70" s="8">
        <v>323</v>
      </c>
      <c r="I70"/>
      <c r="J70"/>
      <c r="L70" s="24">
        <v>45383</v>
      </c>
      <c r="M70" s="8">
        <v>12</v>
      </c>
      <c r="O70" s="24">
        <v>45289</v>
      </c>
      <c r="P70" s="8">
        <v>9.1999999999999993</v>
      </c>
      <c r="R70" s="24">
        <v>45325</v>
      </c>
      <c r="S70" s="8">
        <v>8.5</v>
      </c>
      <c r="U70" s="24">
        <v>45345</v>
      </c>
      <c r="V70" s="8">
        <v>1.5</v>
      </c>
      <c r="X70" s="24">
        <v>45302</v>
      </c>
      <c r="Y70" s="8">
        <v>13</v>
      </c>
      <c r="AA70" s="23" t="s">
        <v>221</v>
      </c>
      <c r="AB70" s="8">
        <v>49.7</v>
      </c>
      <c r="AD70" s="24">
        <v>45300</v>
      </c>
      <c r="AE70" s="8">
        <v>0.8</v>
      </c>
      <c r="AG70" s="24">
        <v>45403</v>
      </c>
      <c r="AH70" s="8">
        <v>3</v>
      </c>
      <c r="AJ70" s="24">
        <v>45412</v>
      </c>
      <c r="AK70" s="8">
        <v>6</v>
      </c>
      <c r="AM70" s="24">
        <v>45441</v>
      </c>
      <c r="AN70" s="8">
        <v>7</v>
      </c>
      <c r="AP70" s="24">
        <v>45299</v>
      </c>
      <c r="AQ70" s="8">
        <v>3</v>
      </c>
      <c r="AS70" s="24">
        <v>45411</v>
      </c>
      <c r="AT70" s="8">
        <v>3.2</v>
      </c>
      <c r="AV70" s="24">
        <v>45386</v>
      </c>
      <c r="AW70" s="8">
        <v>5</v>
      </c>
    </row>
    <row r="71" spans="1:49" ht="14.5" x14ac:dyDescent="0.35">
      <c r="A71" s="30">
        <v>45197</v>
      </c>
      <c r="B71" s="8">
        <v>12</v>
      </c>
      <c r="F71" s="23" t="s">
        <v>224</v>
      </c>
      <c r="G71" s="8">
        <v>105</v>
      </c>
      <c r="I71"/>
      <c r="J71"/>
      <c r="L71" s="24">
        <v>45386</v>
      </c>
      <c r="M71" s="8">
        <v>23</v>
      </c>
      <c r="O71" s="10" t="s">
        <v>218</v>
      </c>
      <c r="P71" s="8">
        <v>690.9000000000002</v>
      </c>
      <c r="R71" s="24">
        <v>45328</v>
      </c>
      <c r="S71" s="8">
        <v>3</v>
      </c>
      <c r="U71" s="24">
        <v>45351</v>
      </c>
      <c r="V71" s="8">
        <v>2.2999999999999998</v>
      </c>
      <c r="X71" s="24">
        <v>45303</v>
      </c>
      <c r="Y71" s="8">
        <v>13.6</v>
      </c>
      <c r="AA71" s="24">
        <v>45323</v>
      </c>
      <c r="AB71" s="8">
        <v>3</v>
      </c>
      <c r="AD71" s="24">
        <v>45302</v>
      </c>
      <c r="AE71" s="8">
        <v>1.6</v>
      </c>
      <c r="AG71" s="24">
        <v>45412</v>
      </c>
      <c r="AH71" s="8">
        <v>12</v>
      </c>
      <c r="AJ71" s="23" t="s">
        <v>225</v>
      </c>
      <c r="AK71" s="8">
        <v>34.200000000000003</v>
      </c>
      <c r="AM71" s="23" t="s">
        <v>226</v>
      </c>
      <c r="AN71" s="8">
        <v>35.700000000000003</v>
      </c>
      <c r="AP71" s="24">
        <v>45300</v>
      </c>
      <c r="AQ71" s="8">
        <v>6</v>
      </c>
      <c r="AS71" s="23" t="s">
        <v>225</v>
      </c>
      <c r="AT71" s="8">
        <v>8</v>
      </c>
      <c r="AV71" s="24">
        <v>45389</v>
      </c>
      <c r="AW71" s="8">
        <v>3</v>
      </c>
    </row>
    <row r="72" spans="1:49" ht="14.5" x14ac:dyDescent="0.35">
      <c r="A72" s="10" t="s">
        <v>215</v>
      </c>
      <c r="B72" s="8">
        <v>54.5</v>
      </c>
      <c r="F72" s="24">
        <v>45383</v>
      </c>
      <c r="G72" s="8">
        <v>12</v>
      </c>
      <c r="I72"/>
      <c r="J72"/>
      <c r="L72" s="24">
        <v>45389</v>
      </c>
      <c r="M72" s="8">
        <v>5</v>
      </c>
      <c r="O72" s="22" t="s">
        <v>219</v>
      </c>
      <c r="P72" s="8">
        <v>212.3</v>
      </c>
      <c r="R72" s="24">
        <v>45334</v>
      </c>
      <c r="S72" s="8">
        <v>14.9</v>
      </c>
      <c r="U72" s="23" t="s">
        <v>222</v>
      </c>
      <c r="V72" s="8">
        <v>20.7</v>
      </c>
      <c r="X72" s="24">
        <v>45306</v>
      </c>
      <c r="Y72" s="8">
        <v>6.6</v>
      </c>
      <c r="AA72" s="24">
        <v>45324</v>
      </c>
      <c r="AB72" s="8">
        <v>1.6</v>
      </c>
      <c r="AD72" s="24">
        <v>45303</v>
      </c>
      <c r="AE72" s="8">
        <v>1.6</v>
      </c>
      <c r="AG72" s="23" t="s">
        <v>225</v>
      </c>
      <c r="AH72" s="8">
        <v>42</v>
      </c>
      <c r="AJ72" s="24">
        <v>45419</v>
      </c>
      <c r="AK72" s="8">
        <v>1.2</v>
      </c>
      <c r="AM72" s="24">
        <v>45449</v>
      </c>
      <c r="AN72" s="8">
        <v>7.6</v>
      </c>
      <c r="AP72" s="24">
        <v>45302</v>
      </c>
      <c r="AQ72" s="8">
        <v>22</v>
      </c>
      <c r="AS72" s="24">
        <v>45418</v>
      </c>
      <c r="AT72" s="8">
        <v>1.6</v>
      </c>
      <c r="AV72" s="24">
        <v>45399</v>
      </c>
      <c r="AW72" s="8">
        <v>3</v>
      </c>
    </row>
    <row r="73" spans="1:49" ht="14.5" x14ac:dyDescent="0.35">
      <c r="A73" s="30">
        <v>45202</v>
      </c>
      <c r="B73" s="8">
        <v>3</v>
      </c>
      <c r="F73" s="24">
        <v>45386</v>
      </c>
      <c r="G73" s="8">
        <v>28</v>
      </c>
      <c r="I73"/>
      <c r="J73"/>
      <c r="L73" s="24">
        <v>45400</v>
      </c>
      <c r="M73" s="8">
        <v>24</v>
      </c>
      <c r="O73" s="23" t="s">
        <v>220</v>
      </c>
      <c r="P73" s="8">
        <v>80</v>
      </c>
      <c r="R73" s="24">
        <v>45343</v>
      </c>
      <c r="S73" s="8">
        <v>1.6</v>
      </c>
      <c r="U73" s="24">
        <v>45352</v>
      </c>
      <c r="V73" s="8">
        <v>5</v>
      </c>
      <c r="X73" s="24">
        <v>45308</v>
      </c>
      <c r="Y73" s="8">
        <v>11.5</v>
      </c>
      <c r="AA73" s="24">
        <v>45325</v>
      </c>
      <c r="AB73" s="8">
        <v>5.5</v>
      </c>
      <c r="AD73" s="24">
        <v>45306</v>
      </c>
      <c r="AE73" s="8">
        <v>1.6</v>
      </c>
      <c r="AG73" s="24">
        <v>45420</v>
      </c>
      <c r="AH73" s="8">
        <v>6</v>
      </c>
      <c r="AJ73" s="24">
        <v>45420</v>
      </c>
      <c r="AK73" s="8">
        <v>3</v>
      </c>
      <c r="AM73" s="24">
        <v>45450</v>
      </c>
      <c r="AN73" s="8">
        <v>2</v>
      </c>
      <c r="AP73" s="24">
        <v>45303</v>
      </c>
      <c r="AQ73" s="8">
        <v>6</v>
      </c>
      <c r="AS73" s="24">
        <v>45419</v>
      </c>
      <c r="AT73" s="8">
        <v>1.6</v>
      </c>
      <c r="AV73" s="24">
        <v>45401</v>
      </c>
      <c r="AW73" s="8">
        <v>3</v>
      </c>
    </row>
    <row r="74" spans="1:49" ht="14.5" x14ac:dyDescent="0.35">
      <c r="A74" s="30">
        <v>45204</v>
      </c>
      <c r="B74" s="8">
        <v>12</v>
      </c>
      <c r="F74" s="24">
        <v>45389</v>
      </c>
      <c r="G74" s="8">
        <v>6</v>
      </c>
      <c r="I74"/>
      <c r="J74"/>
      <c r="L74" s="24">
        <v>45403</v>
      </c>
      <c r="M74" s="8">
        <v>12</v>
      </c>
      <c r="O74" s="24">
        <v>45296</v>
      </c>
      <c r="P74" s="8">
        <v>4.5</v>
      </c>
      <c r="R74" s="24">
        <v>45344</v>
      </c>
      <c r="S74" s="8">
        <v>3</v>
      </c>
      <c r="U74" s="24">
        <v>45356</v>
      </c>
      <c r="V74" s="8">
        <v>1.6</v>
      </c>
      <c r="X74" s="24">
        <v>45314</v>
      </c>
      <c r="Y74" s="8">
        <v>4.5999999999999996</v>
      </c>
      <c r="AA74" s="24">
        <v>45327</v>
      </c>
      <c r="AB74" s="8">
        <v>9</v>
      </c>
      <c r="AD74" s="24">
        <v>45308</v>
      </c>
      <c r="AE74" s="8">
        <v>3.2</v>
      </c>
      <c r="AG74" s="24">
        <v>45427</v>
      </c>
      <c r="AH74" s="8">
        <v>12</v>
      </c>
      <c r="AJ74" s="24">
        <v>45427</v>
      </c>
      <c r="AK74" s="8">
        <v>3</v>
      </c>
      <c r="AM74" s="24">
        <v>45451</v>
      </c>
      <c r="AN74" s="8">
        <v>2</v>
      </c>
      <c r="AP74" s="24">
        <v>45306</v>
      </c>
      <c r="AQ74" s="8">
        <v>3</v>
      </c>
      <c r="AS74" s="24">
        <v>45428</v>
      </c>
      <c r="AT74" s="8">
        <v>1.6</v>
      </c>
      <c r="AV74" s="24">
        <v>45407</v>
      </c>
      <c r="AW74" s="8">
        <v>11</v>
      </c>
    </row>
    <row r="75" spans="1:49" ht="14.5" x14ac:dyDescent="0.35">
      <c r="A75" s="30">
        <v>45205</v>
      </c>
      <c r="B75" s="8">
        <v>4</v>
      </c>
      <c r="F75" s="24">
        <v>45400</v>
      </c>
      <c r="G75" s="8">
        <v>24</v>
      </c>
      <c r="I75"/>
      <c r="J75"/>
      <c r="L75" s="24">
        <v>45411</v>
      </c>
      <c r="M75" s="8">
        <v>4.5</v>
      </c>
      <c r="O75" s="24">
        <v>45299</v>
      </c>
      <c r="P75" s="8">
        <v>7</v>
      </c>
      <c r="R75" s="24">
        <v>45348</v>
      </c>
      <c r="S75" s="8">
        <v>6</v>
      </c>
      <c r="U75" s="24">
        <v>45357</v>
      </c>
      <c r="V75" s="8">
        <v>3</v>
      </c>
      <c r="X75" s="24">
        <v>45315</v>
      </c>
      <c r="Y75" s="8">
        <v>3</v>
      </c>
      <c r="AA75" s="24">
        <v>45329</v>
      </c>
      <c r="AB75" s="8">
        <v>1.6</v>
      </c>
      <c r="AD75" s="24">
        <v>45309</v>
      </c>
      <c r="AE75" s="8">
        <v>10</v>
      </c>
      <c r="AG75" s="24">
        <v>45432</v>
      </c>
      <c r="AH75" s="8">
        <v>9</v>
      </c>
      <c r="AJ75" s="24">
        <v>45432</v>
      </c>
      <c r="AK75" s="8">
        <v>6</v>
      </c>
      <c r="AM75" s="24">
        <v>45455</v>
      </c>
      <c r="AN75" s="8">
        <v>7</v>
      </c>
      <c r="AP75" s="24">
        <v>45308</v>
      </c>
      <c r="AQ75" s="8">
        <v>3</v>
      </c>
      <c r="AS75" s="24">
        <v>45436</v>
      </c>
      <c r="AT75" s="8">
        <v>1.6</v>
      </c>
      <c r="AV75" s="24">
        <v>45411</v>
      </c>
      <c r="AW75" s="8">
        <v>5</v>
      </c>
    </row>
    <row r="76" spans="1:49" ht="14.5" x14ac:dyDescent="0.35">
      <c r="A76" s="30">
        <v>45208</v>
      </c>
      <c r="B76" s="8">
        <v>12</v>
      </c>
      <c r="F76" s="24">
        <v>45403</v>
      </c>
      <c r="G76" s="8">
        <v>6</v>
      </c>
      <c r="I76"/>
      <c r="J76"/>
      <c r="L76" s="24">
        <v>45412</v>
      </c>
      <c r="M76" s="8">
        <v>24</v>
      </c>
      <c r="O76" s="24">
        <v>45300</v>
      </c>
      <c r="P76" s="8">
        <v>4.5999999999999996</v>
      </c>
      <c r="R76" s="23" t="s">
        <v>222</v>
      </c>
      <c r="S76" s="8">
        <v>51.6</v>
      </c>
      <c r="U76" s="24">
        <v>45361</v>
      </c>
      <c r="V76" s="8">
        <v>1.5</v>
      </c>
      <c r="X76" s="24">
        <v>45316</v>
      </c>
      <c r="Y76" s="8">
        <v>6</v>
      </c>
      <c r="AA76" s="24">
        <v>45333</v>
      </c>
      <c r="AB76" s="8">
        <v>3</v>
      </c>
      <c r="AD76" s="24">
        <v>45314</v>
      </c>
      <c r="AE76" s="8">
        <v>1.6</v>
      </c>
      <c r="AG76" s="24">
        <v>45436</v>
      </c>
      <c r="AH76" s="8">
        <v>3</v>
      </c>
      <c r="AJ76" s="24">
        <v>45436</v>
      </c>
      <c r="AK76" s="8">
        <v>15</v>
      </c>
      <c r="AM76" s="24">
        <v>45457</v>
      </c>
      <c r="AN76" s="8">
        <v>4.5</v>
      </c>
      <c r="AP76" s="24">
        <v>45309</v>
      </c>
      <c r="AQ76" s="8">
        <v>9</v>
      </c>
      <c r="AS76" s="24">
        <v>45438</v>
      </c>
      <c r="AT76" s="8">
        <v>1.6</v>
      </c>
      <c r="AV76" s="23" t="s">
        <v>225</v>
      </c>
      <c r="AW76" s="8">
        <v>19</v>
      </c>
    </row>
    <row r="77" spans="1:49" ht="14.5" x14ac:dyDescent="0.35">
      <c r="A77" s="30">
        <v>45214</v>
      </c>
      <c r="B77" s="8">
        <v>6</v>
      </c>
      <c r="F77" s="24">
        <v>45411</v>
      </c>
      <c r="G77" s="8">
        <v>5</v>
      </c>
      <c r="I77"/>
      <c r="J77"/>
      <c r="L77" s="23" t="s">
        <v>225</v>
      </c>
      <c r="M77" s="8">
        <v>101</v>
      </c>
      <c r="O77" s="24">
        <v>45302</v>
      </c>
      <c r="P77" s="8">
        <v>9.6</v>
      </c>
      <c r="R77" s="24">
        <v>45352</v>
      </c>
      <c r="S77" s="8">
        <v>4.5999999999999996</v>
      </c>
      <c r="U77" s="24">
        <v>45372</v>
      </c>
      <c r="V77" s="8">
        <v>1.6</v>
      </c>
      <c r="X77" s="24">
        <v>45321</v>
      </c>
      <c r="Y77" s="8">
        <v>12</v>
      </c>
      <c r="AA77" s="24">
        <v>45342</v>
      </c>
      <c r="AB77" s="8">
        <v>8</v>
      </c>
      <c r="AD77" s="24">
        <v>45316</v>
      </c>
      <c r="AE77" s="8">
        <v>1.6</v>
      </c>
      <c r="AG77" s="24">
        <v>45440</v>
      </c>
      <c r="AH77" s="8">
        <v>12</v>
      </c>
      <c r="AJ77" s="24">
        <v>45440</v>
      </c>
      <c r="AK77" s="8">
        <v>6</v>
      </c>
      <c r="AM77" s="24">
        <v>45459</v>
      </c>
      <c r="AN77" s="8">
        <v>2</v>
      </c>
      <c r="AP77" s="24">
        <v>45311</v>
      </c>
      <c r="AQ77" s="8">
        <v>3</v>
      </c>
      <c r="AS77" s="23" t="s">
        <v>226</v>
      </c>
      <c r="AT77" s="8">
        <v>21.6</v>
      </c>
      <c r="AV77" s="24">
        <v>45418</v>
      </c>
      <c r="AW77" s="8">
        <v>1.5</v>
      </c>
    </row>
    <row r="78" spans="1:49" ht="14.5" x14ac:dyDescent="0.35">
      <c r="A78" s="30">
        <v>45225</v>
      </c>
      <c r="B78" s="8">
        <v>17.5</v>
      </c>
      <c r="F78" s="24">
        <v>45412</v>
      </c>
      <c r="G78" s="8">
        <v>24</v>
      </c>
      <c r="I78"/>
      <c r="J78"/>
      <c r="L78" s="24">
        <v>45420</v>
      </c>
      <c r="M78" s="8">
        <v>17</v>
      </c>
      <c r="O78" s="24">
        <v>45303</v>
      </c>
      <c r="P78" s="8">
        <v>9.1999999999999993</v>
      </c>
      <c r="R78" s="24">
        <v>45354</v>
      </c>
      <c r="S78" s="8">
        <v>4.5999999999999996</v>
      </c>
      <c r="U78" s="24">
        <v>45373</v>
      </c>
      <c r="V78" s="8">
        <v>5</v>
      </c>
      <c r="X78" s="24">
        <v>45322</v>
      </c>
      <c r="Y78" s="8">
        <v>1.6</v>
      </c>
      <c r="AA78" s="24">
        <v>45343</v>
      </c>
      <c r="AB78" s="8">
        <v>3</v>
      </c>
      <c r="AD78" s="24">
        <v>45322</v>
      </c>
      <c r="AE78" s="8">
        <v>3.2</v>
      </c>
      <c r="AG78" s="23" t="s">
        <v>226</v>
      </c>
      <c r="AH78" s="8">
        <v>45</v>
      </c>
      <c r="AJ78" s="23" t="s">
        <v>226</v>
      </c>
      <c r="AK78" s="8">
        <v>50.4</v>
      </c>
      <c r="AM78" s="24">
        <v>45467</v>
      </c>
      <c r="AN78" s="8">
        <v>3</v>
      </c>
      <c r="AP78" s="24">
        <v>45313</v>
      </c>
      <c r="AQ78" s="8">
        <v>3</v>
      </c>
      <c r="AS78" s="24">
        <v>45447</v>
      </c>
      <c r="AT78" s="8">
        <v>1.6</v>
      </c>
      <c r="AV78" s="24">
        <v>45426</v>
      </c>
      <c r="AW78" s="8">
        <v>3</v>
      </c>
    </row>
    <row r="79" spans="1:49" ht="14.5" x14ac:dyDescent="0.35">
      <c r="A79" s="10" t="s">
        <v>216</v>
      </c>
      <c r="B79" s="8">
        <v>106.5</v>
      </c>
      <c r="F79" s="23" t="s">
        <v>225</v>
      </c>
      <c r="G79" s="8">
        <v>101</v>
      </c>
      <c r="I79"/>
      <c r="J79"/>
      <c r="L79" s="24">
        <v>45427</v>
      </c>
      <c r="M79" s="8">
        <v>24</v>
      </c>
      <c r="O79" s="24">
        <v>45306</v>
      </c>
      <c r="P79" s="8">
        <v>4.5999999999999996</v>
      </c>
      <c r="R79" s="24">
        <v>45365</v>
      </c>
      <c r="S79" s="8">
        <v>2.2999999999999998</v>
      </c>
      <c r="U79" s="24">
        <v>45378</v>
      </c>
      <c r="V79" s="8">
        <v>3</v>
      </c>
      <c r="X79" s="23" t="s">
        <v>221</v>
      </c>
      <c r="Y79" s="8">
        <v>44.9</v>
      </c>
      <c r="AA79" s="24">
        <v>45345</v>
      </c>
      <c r="AB79" s="8">
        <v>6</v>
      </c>
      <c r="AD79" s="23" t="s">
        <v>221</v>
      </c>
      <c r="AE79" s="8">
        <v>28.800000000000004</v>
      </c>
      <c r="AG79" s="24">
        <v>45446</v>
      </c>
      <c r="AH79" s="8">
        <v>6</v>
      </c>
      <c r="AJ79" s="24">
        <v>45446</v>
      </c>
      <c r="AK79" s="8">
        <v>6</v>
      </c>
      <c r="AM79" s="24">
        <v>45469</v>
      </c>
      <c r="AN79" s="8">
        <v>3</v>
      </c>
      <c r="AP79" s="24">
        <v>45314</v>
      </c>
      <c r="AQ79" s="8">
        <v>1.6</v>
      </c>
      <c r="AS79" s="24">
        <v>45449</v>
      </c>
      <c r="AT79" s="8">
        <v>3</v>
      </c>
      <c r="AV79" s="24">
        <v>45429</v>
      </c>
      <c r="AW79" s="8">
        <v>3</v>
      </c>
    </row>
    <row r="80" spans="1:49" ht="14.5" x14ac:dyDescent="0.35">
      <c r="A80" s="30">
        <v>45232</v>
      </c>
      <c r="B80" s="8">
        <v>24.5</v>
      </c>
      <c r="F80" s="24">
        <v>45420</v>
      </c>
      <c r="G80" s="8">
        <v>12</v>
      </c>
      <c r="I80"/>
      <c r="J80"/>
      <c r="L80" s="24">
        <v>45432</v>
      </c>
      <c r="M80" s="8">
        <v>24</v>
      </c>
      <c r="O80" s="24">
        <v>45308</v>
      </c>
      <c r="P80" s="8">
        <v>6.1</v>
      </c>
      <c r="R80" s="24">
        <v>45371</v>
      </c>
      <c r="S80" s="8">
        <v>6</v>
      </c>
      <c r="U80" s="22" t="s">
        <v>223</v>
      </c>
      <c r="V80" s="8">
        <v>111.7</v>
      </c>
      <c r="X80" s="24">
        <v>45324</v>
      </c>
      <c r="Y80" s="8">
        <v>1.6</v>
      </c>
      <c r="AA80" s="24">
        <v>45348</v>
      </c>
      <c r="AB80" s="8">
        <v>6</v>
      </c>
      <c r="AD80" s="24">
        <v>45323</v>
      </c>
      <c r="AE80" s="8">
        <v>2.4</v>
      </c>
      <c r="AG80" s="24">
        <v>45448</v>
      </c>
      <c r="AH80" s="8">
        <v>12</v>
      </c>
      <c r="AJ80" s="24">
        <v>45448</v>
      </c>
      <c r="AK80" s="8">
        <v>9</v>
      </c>
      <c r="AM80" s="24">
        <v>45471</v>
      </c>
      <c r="AN80" s="8">
        <v>4.5999999999999996</v>
      </c>
      <c r="AP80" s="24">
        <v>45315</v>
      </c>
      <c r="AQ80" s="8">
        <v>10</v>
      </c>
      <c r="AS80" s="24">
        <v>45453</v>
      </c>
      <c r="AT80" s="8">
        <v>0.8</v>
      </c>
      <c r="AV80" s="24">
        <v>45434</v>
      </c>
      <c r="AW80" s="8">
        <v>7</v>
      </c>
    </row>
    <row r="81" spans="1:49" ht="14.5" x14ac:dyDescent="0.35">
      <c r="A81" s="30">
        <v>45237</v>
      </c>
      <c r="B81" s="8">
        <v>18</v>
      </c>
      <c r="F81" s="24">
        <v>45427</v>
      </c>
      <c r="G81" s="8">
        <v>24</v>
      </c>
      <c r="I81"/>
      <c r="J81"/>
      <c r="L81" s="24">
        <v>45436</v>
      </c>
      <c r="M81" s="8">
        <v>12</v>
      </c>
      <c r="O81" s="24">
        <v>45314</v>
      </c>
      <c r="P81" s="8">
        <v>9.1999999999999993</v>
      </c>
      <c r="R81" s="24">
        <v>45372</v>
      </c>
      <c r="S81" s="8">
        <v>3</v>
      </c>
      <c r="U81" s="23" t="s">
        <v>224</v>
      </c>
      <c r="V81" s="8">
        <v>25</v>
      </c>
      <c r="X81" s="24">
        <v>45325</v>
      </c>
      <c r="Y81" s="8">
        <v>10</v>
      </c>
      <c r="AA81" s="24">
        <v>45351</v>
      </c>
      <c r="AB81" s="8">
        <v>3</v>
      </c>
      <c r="AD81" s="24">
        <v>45324</v>
      </c>
      <c r="AE81" s="8">
        <v>1.6</v>
      </c>
      <c r="AG81" s="24">
        <v>45453</v>
      </c>
      <c r="AH81" s="8">
        <v>6</v>
      </c>
      <c r="AJ81" s="24">
        <v>45453</v>
      </c>
      <c r="AK81" s="8">
        <v>3</v>
      </c>
      <c r="AM81" s="22" t="s">
        <v>210</v>
      </c>
      <c r="AN81" s="8">
        <v>33.6</v>
      </c>
      <c r="AP81" s="24">
        <v>45316</v>
      </c>
      <c r="AQ81" s="8">
        <v>9</v>
      </c>
      <c r="AS81" s="24">
        <v>45455</v>
      </c>
      <c r="AT81" s="8">
        <v>4.5</v>
      </c>
      <c r="AV81" s="24">
        <v>45435</v>
      </c>
      <c r="AW81" s="8">
        <v>3</v>
      </c>
    </row>
    <row r="82" spans="1:49" ht="14.5" x14ac:dyDescent="0.35">
      <c r="A82" s="30">
        <v>45240</v>
      </c>
      <c r="B82" s="8">
        <v>12</v>
      </c>
      <c r="F82" s="24">
        <v>45432</v>
      </c>
      <c r="G82" s="8">
        <v>24</v>
      </c>
      <c r="I82"/>
      <c r="J82"/>
      <c r="L82" s="24">
        <v>45440</v>
      </c>
      <c r="M82" s="8">
        <v>24</v>
      </c>
      <c r="O82" s="24">
        <v>45316</v>
      </c>
      <c r="P82" s="8">
        <v>13.6</v>
      </c>
      <c r="R82" s="24">
        <v>45373</v>
      </c>
      <c r="S82" s="8">
        <v>5</v>
      </c>
      <c r="U82" s="24">
        <v>45384</v>
      </c>
      <c r="V82" s="8">
        <v>1.5</v>
      </c>
      <c r="X82" s="24">
        <v>45328</v>
      </c>
      <c r="Y82" s="8">
        <v>3</v>
      </c>
      <c r="AA82" s="23" t="s">
        <v>222</v>
      </c>
      <c r="AB82" s="8">
        <v>41.6</v>
      </c>
      <c r="AD82" s="24">
        <v>45325</v>
      </c>
      <c r="AE82" s="8">
        <v>10</v>
      </c>
      <c r="AG82" s="24">
        <v>45459</v>
      </c>
      <c r="AH82" s="8">
        <v>3</v>
      </c>
      <c r="AJ82" s="24">
        <v>45455</v>
      </c>
      <c r="AK82" s="8">
        <v>9</v>
      </c>
      <c r="AM82" s="23" t="s">
        <v>211</v>
      </c>
      <c r="AN82" s="8">
        <v>33.6</v>
      </c>
      <c r="AP82" s="24">
        <v>45321</v>
      </c>
      <c r="AQ82" s="8">
        <v>6</v>
      </c>
      <c r="AS82" s="24">
        <v>45456</v>
      </c>
      <c r="AT82" s="8">
        <v>3</v>
      </c>
      <c r="AV82" s="24">
        <v>45438</v>
      </c>
      <c r="AW82" s="8">
        <v>1.5</v>
      </c>
    </row>
    <row r="83" spans="1:49" ht="14.5" x14ac:dyDescent="0.35">
      <c r="A83" s="30">
        <v>45242</v>
      </c>
      <c r="B83" s="8">
        <v>6</v>
      </c>
      <c r="F83" s="24">
        <v>45434</v>
      </c>
      <c r="G83" s="8">
        <v>5</v>
      </c>
      <c r="I83"/>
      <c r="J83"/>
      <c r="L83" s="23" t="s">
        <v>226</v>
      </c>
      <c r="M83" s="8">
        <v>123.3</v>
      </c>
      <c r="O83" s="24">
        <v>45321</v>
      </c>
      <c r="P83" s="8">
        <v>4.5999999999999996</v>
      </c>
      <c r="R83" s="24">
        <v>45374</v>
      </c>
      <c r="S83" s="8">
        <v>10</v>
      </c>
      <c r="U83" s="24">
        <v>45386</v>
      </c>
      <c r="V83" s="8">
        <v>5</v>
      </c>
      <c r="X83" s="24">
        <v>45329</v>
      </c>
      <c r="Y83" s="8">
        <v>1.6</v>
      </c>
      <c r="AA83" s="24">
        <v>45352</v>
      </c>
      <c r="AB83" s="8">
        <v>11</v>
      </c>
      <c r="AD83" s="24">
        <v>45329</v>
      </c>
      <c r="AE83" s="8">
        <v>1.6</v>
      </c>
      <c r="AG83" s="24">
        <v>45467</v>
      </c>
      <c r="AH83" s="8">
        <v>12</v>
      </c>
      <c r="AJ83" s="24">
        <v>45456</v>
      </c>
      <c r="AK83" s="8">
        <v>6</v>
      </c>
      <c r="AM83" s="24">
        <v>45474</v>
      </c>
      <c r="AN83" s="8">
        <v>2</v>
      </c>
      <c r="AP83" s="24">
        <v>45322</v>
      </c>
      <c r="AQ83" s="8">
        <v>6</v>
      </c>
      <c r="AS83" s="24">
        <v>45457</v>
      </c>
      <c r="AT83" s="8">
        <v>2.4</v>
      </c>
      <c r="AV83" s="23" t="s">
        <v>226</v>
      </c>
      <c r="AW83" s="8">
        <v>34</v>
      </c>
    </row>
    <row r="84" spans="1:49" ht="14.5" x14ac:dyDescent="0.35">
      <c r="A84" s="30">
        <v>45251</v>
      </c>
      <c r="B84" s="8">
        <v>16</v>
      </c>
      <c r="F84" s="24">
        <v>45436</v>
      </c>
      <c r="G84" s="8">
        <v>12</v>
      </c>
      <c r="I84"/>
      <c r="J84"/>
      <c r="L84" s="24">
        <v>45446</v>
      </c>
      <c r="M84" s="8">
        <v>24</v>
      </c>
      <c r="O84" s="24">
        <v>45322</v>
      </c>
      <c r="P84" s="8">
        <v>7</v>
      </c>
      <c r="R84" s="24">
        <v>45376</v>
      </c>
      <c r="S84" s="8">
        <v>14.6</v>
      </c>
      <c r="U84" s="24">
        <v>45389</v>
      </c>
      <c r="V84" s="8">
        <v>3</v>
      </c>
      <c r="X84" s="24">
        <v>45333</v>
      </c>
      <c r="Y84" s="8">
        <v>6</v>
      </c>
      <c r="AA84" s="24">
        <v>45353</v>
      </c>
      <c r="AB84" s="8">
        <v>1</v>
      </c>
      <c r="AD84" s="24">
        <v>45338</v>
      </c>
      <c r="AE84" s="8">
        <v>1.2</v>
      </c>
      <c r="AG84" s="24">
        <v>45471</v>
      </c>
      <c r="AH84" s="8">
        <v>6</v>
      </c>
      <c r="AJ84" s="24">
        <v>45465</v>
      </c>
      <c r="AK84" s="8">
        <v>6</v>
      </c>
      <c r="AM84" s="24">
        <v>45475</v>
      </c>
      <c r="AN84" s="8">
        <v>6</v>
      </c>
      <c r="AP84" s="23" t="s">
        <v>221</v>
      </c>
      <c r="AQ84" s="8">
        <v>92.8</v>
      </c>
      <c r="AS84" s="24">
        <v>45462</v>
      </c>
      <c r="AT84" s="8">
        <v>1.6</v>
      </c>
      <c r="AV84" s="24">
        <v>45447</v>
      </c>
      <c r="AW84" s="8">
        <v>9</v>
      </c>
    </row>
    <row r="85" spans="1:49" ht="14.5" x14ac:dyDescent="0.35">
      <c r="A85" s="30">
        <v>45254</v>
      </c>
      <c r="B85" s="8">
        <v>12</v>
      </c>
      <c r="F85" s="24">
        <v>45440</v>
      </c>
      <c r="G85" s="8">
        <v>24</v>
      </c>
      <c r="I85"/>
      <c r="J85"/>
      <c r="L85" s="24">
        <v>45447</v>
      </c>
      <c r="M85" s="8">
        <v>1.3</v>
      </c>
      <c r="O85" s="23" t="s">
        <v>221</v>
      </c>
      <c r="P85" s="8">
        <v>80.8</v>
      </c>
      <c r="R85" s="24">
        <v>45379</v>
      </c>
      <c r="S85" s="8">
        <v>1.5</v>
      </c>
      <c r="U85" s="24">
        <v>45396</v>
      </c>
      <c r="V85" s="8">
        <v>1.5</v>
      </c>
      <c r="X85" s="24">
        <v>45341</v>
      </c>
      <c r="Y85" s="8">
        <v>1.6</v>
      </c>
      <c r="AA85" s="24">
        <v>45356</v>
      </c>
      <c r="AB85" s="8">
        <v>6</v>
      </c>
      <c r="AD85" s="24">
        <v>45341</v>
      </c>
      <c r="AE85" s="8">
        <v>1.6</v>
      </c>
      <c r="AG85" s="22" t="s">
        <v>210</v>
      </c>
      <c r="AH85" s="8">
        <v>42</v>
      </c>
      <c r="AJ85" s="24">
        <v>45467</v>
      </c>
      <c r="AK85" s="8">
        <v>6</v>
      </c>
      <c r="AM85" s="24">
        <v>45482</v>
      </c>
      <c r="AN85" s="8">
        <v>3</v>
      </c>
      <c r="AP85" s="24">
        <v>45323</v>
      </c>
      <c r="AQ85" s="8">
        <v>12</v>
      </c>
      <c r="AS85" s="24">
        <v>45467</v>
      </c>
      <c r="AT85" s="8">
        <v>1.6</v>
      </c>
      <c r="AV85" s="24">
        <v>45450</v>
      </c>
      <c r="AW85" s="8">
        <v>3</v>
      </c>
    </row>
    <row r="86" spans="1:49" ht="14.5" x14ac:dyDescent="0.35">
      <c r="A86" s="30">
        <v>45259</v>
      </c>
      <c r="B86" s="8">
        <v>18</v>
      </c>
      <c r="F86" s="23" t="s">
        <v>226</v>
      </c>
      <c r="G86" s="8">
        <v>117</v>
      </c>
      <c r="I86"/>
      <c r="J86"/>
      <c r="L86" s="24">
        <v>45448</v>
      </c>
      <c r="M86" s="8">
        <v>24</v>
      </c>
      <c r="O86" s="24">
        <v>45323</v>
      </c>
      <c r="P86" s="8">
        <v>4.5999999999999996</v>
      </c>
      <c r="R86" s="22" t="s">
        <v>223</v>
      </c>
      <c r="S86" s="8">
        <v>238.7</v>
      </c>
      <c r="U86" s="24">
        <v>45406</v>
      </c>
      <c r="V86" s="8">
        <v>5</v>
      </c>
      <c r="X86" s="24">
        <v>45342</v>
      </c>
      <c r="Y86" s="8">
        <v>3</v>
      </c>
      <c r="AA86" s="24">
        <v>45357</v>
      </c>
      <c r="AB86" s="8">
        <v>1.6</v>
      </c>
      <c r="AD86" s="24">
        <v>45342</v>
      </c>
      <c r="AE86" s="8">
        <v>2.4</v>
      </c>
      <c r="AG86" s="23" t="s">
        <v>211</v>
      </c>
      <c r="AH86" s="8">
        <v>42</v>
      </c>
      <c r="AJ86" s="24">
        <v>45468</v>
      </c>
      <c r="AK86" s="8">
        <v>2.4</v>
      </c>
      <c r="AM86" s="24">
        <v>45484</v>
      </c>
      <c r="AN86" s="8">
        <v>4.4000000000000004</v>
      </c>
      <c r="AP86" s="24">
        <v>45324</v>
      </c>
      <c r="AQ86" s="8">
        <v>1.6</v>
      </c>
      <c r="AS86" s="24">
        <v>45469</v>
      </c>
      <c r="AT86" s="8">
        <v>1.6</v>
      </c>
      <c r="AV86" s="24">
        <v>45454</v>
      </c>
      <c r="AW86" s="8">
        <v>4.5</v>
      </c>
    </row>
    <row r="87" spans="1:49" ht="14.5" x14ac:dyDescent="0.35">
      <c r="A87" s="10" t="s">
        <v>217</v>
      </c>
      <c r="B87" s="8">
        <v>84.5</v>
      </c>
      <c r="F87" s="24">
        <v>45446</v>
      </c>
      <c r="G87" s="8">
        <v>12</v>
      </c>
      <c r="I87"/>
      <c r="J87"/>
      <c r="L87" s="24">
        <v>45453</v>
      </c>
      <c r="M87" s="8">
        <v>12</v>
      </c>
      <c r="O87" s="24">
        <v>45324</v>
      </c>
      <c r="P87" s="8">
        <v>4.5999999999999996</v>
      </c>
      <c r="R87" s="23" t="s">
        <v>224</v>
      </c>
      <c r="S87" s="8">
        <v>45.2</v>
      </c>
      <c r="U87" s="24">
        <v>45407</v>
      </c>
      <c r="V87" s="8">
        <v>4.5</v>
      </c>
      <c r="X87" s="24">
        <v>45343</v>
      </c>
      <c r="Y87" s="8">
        <v>3</v>
      </c>
      <c r="AA87" s="24">
        <v>45361</v>
      </c>
      <c r="AB87" s="8">
        <v>3</v>
      </c>
      <c r="AD87" s="24">
        <v>45343</v>
      </c>
      <c r="AE87" s="8">
        <v>4</v>
      </c>
      <c r="AG87" s="24">
        <v>45476</v>
      </c>
      <c r="AH87" s="8">
        <v>9</v>
      </c>
      <c r="AJ87" s="24">
        <v>45471</v>
      </c>
      <c r="AK87" s="8">
        <v>3</v>
      </c>
      <c r="AM87" s="24">
        <v>45490</v>
      </c>
      <c r="AN87" s="8">
        <v>4.5999999999999996</v>
      </c>
      <c r="AP87" s="24">
        <v>45325</v>
      </c>
      <c r="AQ87" s="8">
        <v>10</v>
      </c>
      <c r="AS87" s="24">
        <v>45470</v>
      </c>
      <c r="AT87" s="8">
        <v>1.5</v>
      </c>
      <c r="AV87" s="24">
        <v>45455</v>
      </c>
      <c r="AW87" s="8">
        <v>10</v>
      </c>
    </row>
    <row r="88" spans="1:49" ht="14.5" x14ac:dyDescent="0.35">
      <c r="A88" s="30">
        <v>45265</v>
      </c>
      <c r="B88" s="8">
        <v>17.5</v>
      </c>
      <c r="F88" s="24">
        <v>45448</v>
      </c>
      <c r="G88" s="8">
        <v>24</v>
      </c>
      <c r="I88"/>
      <c r="J88"/>
      <c r="L88" s="24">
        <v>45455</v>
      </c>
      <c r="M88" s="8">
        <v>14</v>
      </c>
      <c r="O88" s="24">
        <v>45328</v>
      </c>
      <c r="P88" s="8">
        <v>4.5999999999999996</v>
      </c>
      <c r="R88" s="24">
        <v>45383</v>
      </c>
      <c r="S88" s="8">
        <v>0.8</v>
      </c>
      <c r="U88" s="24">
        <v>45411</v>
      </c>
      <c r="V88" s="8">
        <v>4.5</v>
      </c>
      <c r="X88" s="24">
        <v>45344</v>
      </c>
      <c r="Y88" s="8">
        <v>13.6</v>
      </c>
      <c r="AA88" s="24">
        <v>45370</v>
      </c>
      <c r="AB88" s="8">
        <v>11</v>
      </c>
      <c r="AD88" s="24">
        <v>45344</v>
      </c>
      <c r="AE88" s="8">
        <v>1.6</v>
      </c>
      <c r="AG88" s="24">
        <v>45482</v>
      </c>
      <c r="AH88" s="8">
        <v>12</v>
      </c>
      <c r="AJ88" s="22" t="s">
        <v>210</v>
      </c>
      <c r="AK88" s="8">
        <v>19.700000000000003</v>
      </c>
      <c r="AM88" s="24">
        <v>45496</v>
      </c>
      <c r="AN88" s="8">
        <v>3</v>
      </c>
      <c r="AP88" s="24">
        <v>45327</v>
      </c>
      <c r="AQ88" s="8">
        <v>9</v>
      </c>
      <c r="AS88" s="22" t="s">
        <v>210</v>
      </c>
      <c r="AT88" s="8">
        <v>13.2</v>
      </c>
      <c r="AV88" s="24">
        <v>45462</v>
      </c>
      <c r="AW88" s="8">
        <v>3</v>
      </c>
    </row>
    <row r="89" spans="1:49" ht="14.5" x14ac:dyDescent="0.35">
      <c r="A89" s="30">
        <v>45268</v>
      </c>
      <c r="B89" s="8">
        <v>12</v>
      </c>
      <c r="F89" s="24">
        <v>45450</v>
      </c>
      <c r="G89" s="8">
        <v>15</v>
      </c>
      <c r="I89"/>
      <c r="J89"/>
      <c r="L89" s="24">
        <v>45459</v>
      </c>
      <c r="M89" s="8">
        <v>12</v>
      </c>
      <c r="O89" s="24">
        <v>45329</v>
      </c>
      <c r="P89" s="8">
        <v>4.5999999999999996</v>
      </c>
      <c r="R89" s="24">
        <v>45384</v>
      </c>
      <c r="S89" s="8">
        <v>4.5999999999999996</v>
      </c>
      <c r="U89" s="23" t="s">
        <v>225</v>
      </c>
      <c r="V89" s="8">
        <v>36.200000000000003</v>
      </c>
      <c r="X89" s="24">
        <v>45345</v>
      </c>
      <c r="Y89" s="8">
        <v>1.5</v>
      </c>
      <c r="AA89" s="24">
        <v>45378</v>
      </c>
      <c r="AB89" s="8">
        <v>6</v>
      </c>
      <c r="AD89" s="24">
        <v>45345</v>
      </c>
      <c r="AE89" s="8">
        <v>0.8</v>
      </c>
      <c r="AG89" s="24">
        <v>45488</v>
      </c>
      <c r="AH89" s="8">
        <v>9</v>
      </c>
      <c r="AJ89" s="23" t="s">
        <v>211</v>
      </c>
      <c r="AK89" s="8">
        <v>19.700000000000003</v>
      </c>
      <c r="AM89" s="24">
        <v>45497</v>
      </c>
      <c r="AN89" s="8">
        <v>6.6</v>
      </c>
      <c r="AP89" s="24">
        <v>45328</v>
      </c>
      <c r="AQ89" s="8">
        <v>1.6</v>
      </c>
      <c r="AS89" s="23" t="s">
        <v>211</v>
      </c>
      <c r="AT89" s="8">
        <v>13.2</v>
      </c>
      <c r="AV89" s="24">
        <v>45469</v>
      </c>
      <c r="AW89" s="8">
        <v>1.5</v>
      </c>
    </row>
    <row r="90" spans="1:49" ht="14.5" x14ac:dyDescent="0.35">
      <c r="A90" s="30">
        <v>45272</v>
      </c>
      <c r="B90" s="8">
        <v>23</v>
      </c>
      <c r="F90" s="24">
        <v>45453</v>
      </c>
      <c r="G90" s="8">
        <v>25</v>
      </c>
      <c r="I90"/>
      <c r="J90"/>
      <c r="L90" s="24">
        <v>45467</v>
      </c>
      <c r="M90" s="8">
        <v>24</v>
      </c>
      <c r="O90" s="24">
        <v>45334</v>
      </c>
      <c r="P90" s="8">
        <v>2.4</v>
      </c>
      <c r="R90" s="24">
        <v>45385</v>
      </c>
      <c r="S90" s="8">
        <v>6</v>
      </c>
      <c r="U90" s="24">
        <v>45415</v>
      </c>
      <c r="V90" s="8">
        <v>5</v>
      </c>
      <c r="X90" s="23" t="s">
        <v>222</v>
      </c>
      <c r="Y90" s="8">
        <v>62.2</v>
      </c>
      <c r="AA90" s="24">
        <v>45379</v>
      </c>
      <c r="AB90" s="8">
        <v>2</v>
      </c>
      <c r="AD90" s="24">
        <v>45350</v>
      </c>
      <c r="AE90" s="8">
        <v>1.6</v>
      </c>
      <c r="AG90" s="24">
        <v>45495</v>
      </c>
      <c r="AH90" s="8">
        <v>12</v>
      </c>
      <c r="AJ90" s="24">
        <v>45476</v>
      </c>
      <c r="AK90" s="8">
        <v>4.5</v>
      </c>
      <c r="AM90" s="24">
        <v>45500</v>
      </c>
      <c r="AN90" s="8">
        <v>4</v>
      </c>
      <c r="AP90" s="24">
        <v>45338</v>
      </c>
      <c r="AQ90" s="8">
        <v>3</v>
      </c>
      <c r="AS90" s="24">
        <v>45475</v>
      </c>
      <c r="AT90" s="8">
        <v>3</v>
      </c>
      <c r="AV90" s="24">
        <v>45470</v>
      </c>
      <c r="AW90" s="8">
        <v>3</v>
      </c>
    </row>
    <row r="91" spans="1:49" ht="14.5" x14ac:dyDescent="0.35">
      <c r="A91" s="30">
        <v>45278</v>
      </c>
      <c r="B91" s="8">
        <v>12</v>
      </c>
      <c r="F91" s="24">
        <v>45459</v>
      </c>
      <c r="G91" s="8">
        <v>5</v>
      </c>
      <c r="I91"/>
      <c r="J91"/>
      <c r="L91" s="24">
        <v>45471</v>
      </c>
      <c r="M91" s="8">
        <v>12</v>
      </c>
      <c r="O91" s="24">
        <v>45337</v>
      </c>
      <c r="P91" s="8">
        <v>2.2999999999999998</v>
      </c>
      <c r="R91" s="24">
        <v>45386</v>
      </c>
      <c r="S91" s="8">
        <v>3</v>
      </c>
      <c r="U91" s="24">
        <v>45419</v>
      </c>
      <c r="V91" s="8">
        <v>1.6</v>
      </c>
      <c r="X91" s="24">
        <v>45352</v>
      </c>
      <c r="Y91" s="8">
        <v>5</v>
      </c>
      <c r="AA91" s="22" t="s">
        <v>223</v>
      </c>
      <c r="AB91" s="8">
        <v>241.79999999999998</v>
      </c>
      <c r="AD91" s="23" t="s">
        <v>222</v>
      </c>
      <c r="AE91" s="8">
        <v>35.4</v>
      </c>
      <c r="AG91" s="10" t="s">
        <v>179</v>
      </c>
      <c r="AH91" s="8">
        <v>427</v>
      </c>
      <c r="AJ91" s="24">
        <v>45482</v>
      </c>
      <c r="AK91" s="8">
        <v>6</v>
      </c>
      <c r="AM91" s="10" t="s">
        <v>179</v>
      </c>
      <c r="AN91" s="8">
        <v>219.09999999999997</v>
      </c>
      <c r="AP91" s="24">
        <v>45341</v>
      </c>
      <c r="AQ91" s="8">
        <v>3</v>
      </c>
      <c r="AS91" s="24">
        <v>45482</v>
      </c>
      <c r="AT91" s="8">
        <v>3.2</v>
      </c>
      <c r="AV91" s="22" t="s">
        <v>210</v>
      </c>
      <c r="AW91" s="8">
        <v>15.5</v>
      </c>
    </row>
    <row r="92" spans="1:49" ht="14.5" x14ac:dyDescent="0.35">
      <c r="A92" s="30">
        <v>45280</v>
      </c>
      <c r="B92" s="8">
        <v>5</v>
      </c>
      <c r="F92" s="24">
        <v>45467</v>
      </c>
      <c r="G92" s="8">
        <v>24</v>
      </c>
      <c r="I92"/>
      <c r="J92"/>
      <c r="L92" s="22" t="s">
        <v>210</v>
      </c>
      <c r="M92" s="8">
        <v>96</v>
      </c>
      <c r="O92" s="24">
        <v>45338</v>
      </c>
      <c r="P92" s="8">
        <v>9.6</v>
      </c>
      <c r="R92" s="24">
        <v>45387</v>
      </c>
      <c r="S92" s="8">
        <v>5</v>
      </c>
      <c r="U92" s="24">
        <v>45426</v>
      </c>
      <c r="V92" s="8">
        <v>3</v>
      </c>
      <c r="X92" s="24">
        <v>45353</v>
      </c>
      <c r="Y92" s="8">
        <v>1.5</v>
      </c>
      <c r="AA92" s="23" t="s">
        <v>224</v>
      </c>
      <c r="AB92" s="8">
        <v>54.5</v>
      </c>
      <c r="AD92" s="24">
        <v>45352</v>
      </c>
      <c r="AE92" s="8">
        <v>5</v>
      </c>
      <c r="AJ92" s="24">
        <v>45488</v>
      </c>
      <c r="AK92" s="8">
        <v>6</v>
      </c>
      <c r="AP92" s="24">
        <v>45342</v>
      </c>
      <c r="AQ92" s="8">
        <v>8.4</v>
      </c>
      <c r="AS92" s="24">
        <v>45484</v>
      </c>
      <c r="AT92" s="8">
        <v>3</v>
      </c>
      <c r="AV92" s="23" t="s">
        <v>211</v>
      </c>
      <c r="AW92" s="8">
        <v>15.5</v>
      </c>
    </row>
    <row r="93" spans="1:49" ht="14.5" x14ac:dyDescent="0.35">
      <c r="A93" s="30">
        <v>45287</v>
      </c>
      <c r="B93" s="8">
        <v>3</v>
      </c>
      <c r="F93" s="24">
        <v>45471</v>
      </c>
      <c r="G93" s="8">
        <v>12</v>
      </c>
      <c r="I93"/>
      <c r="J93"/>
      <c r="L93" s="23" t="s">
        <v>211</v>
      </c>
      <c r="M93" s="8">
        <v>96</v>
      </c>
      <c r="O93" s="24">
        <v>45341</v>
      </c>
      <c r="P93" s="8">
        <v>4.5999999999999996</v>
      </c>
      <c r="R93" s="24">
        <v>45389</v>
      </c>
      <c r="S93" s="8">
        <v>4.5999999999999996</v>
      </c>
      <c r="U93" s="24">
        <v>45427</v>
      </c>
      <c r="V93" s="8">
        <v>3</v>
      </c>
      <c r="X93" s="24">
        <v>45356</v>
      </c>
      <c r="Y93" s="8">
        <v>12</v>
      </c>
      <c r="AA93" s="24">
        <v>45383</v>
      </c>
      <c r="AB93" s="8">
        <v>7.5</v>
      </c>
      <c r="AD93" s="24">
        <v>45356</v>
      </c>
      <c r="AE93" s="8">
        <v>1.6</v>
      </c>
      <c r="AJ93" s="24">
        <v>45491</v>
      </c>
      <c r="AK93" s="8">
        <v>1.6</v>
      </c>
      <c r="AP93" s="24">
        <v>45343</v>
      </c>
      <c r="AQ93" s="8">
        <v>7.6</v>
      </c>
      <c r="AS93" s="24">
        <v>45487</v>
      </c>
      <c r="AT93" s="8">
        <v>2.4</v>
      </c>
      <c r="AV93" s="24">
        <v>45477</v>
      </c>
      <c r="AW93" s="8">
        <v>5</v>
      </c>
    </row>
    <row r="94" spans="1:49" ht="14.5" x14ac:dyDescent="0.35">
      <c r="A94" s="30">
        <v>45288</v>
      </c>
      <c r="B94" s="8">
        <v>12</v>
      </c>
      <c r="F94" s="22" t="s">
        <v>210</v>
      </c>
      <c r="G94" s="8">
        <v>113</v>
      </c>
      <c r="I94"/>
      <c r="J94"/>
      <c r="L94" s="24">
        <v>45476</v>
      </c>
      <c r="M94" s="8">
        <v>18</v>
      </c>
      <c r="O94" s="24">
        <v>45342</v>
      </c>
      <c r="P94" s="8">
        <v>4.5999999999999996</v>
      </c>
      <c r="R94" s="24">
        <v>45401</v>
      </c>
      <c r="S94" s="8">
        <v>9.1999999999999993</v>
      </c>
      <c r="U94" s="24">
        <v>45429</v>
      </c>
      <c r="V94" s="8">
        <v>3</v>
      </c>
      <c r="X94" s="24">
        <v>45357</v>
      </c>
      <c r="Y94" s="8">
        <v>3.2</v>
      </c>
      <c r="AA94" s="24">
        <v>45384</v>
      </c>
      <c r="AB94" s="8">
        <v>2.4</v>
      </c>
      <c r="AD94" s="24">
        <v>45357</v>
      </c>
      <c r="AE94" s="8">
        <v>1.6</v>
      </c>
      <c r="AJ94" s="24">
        <v>45495</v>
      </c>
      <c r="AK94" s="8">
        <v>1.6</v>
      </c>
      <c r="AP94" s="24">
        <v>45344</v>
      </c>
      <c r="AQ94" s="8">
        <v>9</v>
      </c>
      <c r="AS94" s="24">
        <v>45496</v>
      </c>
      <c r="AT94" s="8">
        <v>1.6</v>
      </c>
      <c r="AV94" s="24">
        <v>45483</v>
      </c>
      <c r="AW94" s="8">
        <v>6</v>
      </c>
    </row>
    <row r="95" spans="1:49" ht="14.5" x14ac:dyDescent="0.35">
      <c r="A95" s="10" t="s">
        <v>179</v>
      </c>
      <c r="B95" s="8">
        <v>1050.4000000000001</v>
      </c>
      <c r="F95" s="23" t="s">
        <v>211</v>
      </c>
      <c r="G95" s="8">
        <v>113</v>
      </c>
      <c r="I95"/>
      <c r="J95"/>
      <c r="L95" s="24">
        <v>45482</v>
      </c>
      <c r="M95" s="8">
        <v>18</v>
      </c>
      <c r="O95" s="24">
        <v>45343</v>
      </c>
      <c r="P95" s="8">
        <v>18.2</v>
      </c>
      <c r="R95" s="24">
        <v>45405</v>
      </c>
      <c r="S95" s="8">
        <v>9</v>
      </c>
      <c r="U95" s="24">
        <v>45433</v>
      </c>
      <c r="V95" s="8">
        <v>6</v>
      </c>
      <c r="X95" s="24">
        <v>45361</v>
      </c>
      <c r="Y95" s="8">
        <v>1.6</v>
      </c>
      <c r="AA95" s="24">
        <v>45385</v>
      </c>
      <c r="AB95" s="8">
        <v>5</v>
      </c>
      <c r="AD95" s="24">
        <v>45361</v>
      </c>
      <c r="AE95" s="8">
        <v>0.8</v>
      </c>
      <c r="AJ95" s="10" t="s">
        <v>179</v>
      </c>
      <c r="AK95" s="8">
        <v>317.89999999999998</v>
      </c>
      <c r="AP95" s="24">
        <v>45345</v>
      </c>
      <c r="AQ95" s="8">
        <v>6</v>
      </c>
      <c r="AS95" s="10" t="s">
        <v>179</v>
      </c>
      <c r="AT95" s="8">
        <v>121.39999999999996</v>
      </c>
      <c r="AV95" s="24">
        <v>45487</v>
      </c>
      <c r="AW95" s="8">
        <v>1.5</v>
      </c>
    </row>
    <row r="96" spans="1:49" ht="14.5" x14ac:dyDescent="0.35">
      <c r="A96"/>
      <c r="B96"/>
      <c r="F96" s="24">
        <v>45476</v>
      </c>
      <c r="G96" s="8">
        <v>30</v>
      </c>
      <c r="I96"/>
      <c r="J96"/>
      <c r="L96" s="24">
        <v>45488</v>
      </c>
      <c r="M96" s="8">
        <v>24</v>
      </c>
      <c r="O96" s="24">
        <v>45344</v>
      </c>
      <c r="P96" s="8">
        <v>2.2999999999999998</v>
      </c>
      <c r="R96" s="24">
        <v>45412</v>
      </c>
      <c r="S96" s="8">
        <v>3</v>
      </c>
      <c r="U96" s="24">
        <v>45434</v>
      </c>
      <c r="V96" s="8">
        <v>10</v>
      </c>
      <c r="X96" s="24">
        <v>45372</v>
      </c>
      <c r="Y96" s="8">
        <v>4.5999999999999996</v>
      </c>
      <c r="AA96" s="24">
        <v>45386</v>
      </c>
      <c r="AB96" s="8">
        <v>9</v>
      </c>
      <c r="AD96" s="24">
        <v>45372</v>
      </c>
      <c r="AE96" s="8">
        <v>2.4</v>
      </c>
      <c r="AP96" s="24">
        <v>45348</v>
      </c>
      <c r="AQ96" s="8">
        <v>6</v>
      </c>
      <c r="AV96" s="24">
        <v>45500</v>
      </c>
      <c r="AW96" s="8">
        <v>3</v>
      </c>
    </row>
    <row r="97" spans="1:49" ht="14.5" x14ac:dyDescent="0.35">
      <c r="A97"/>
      <c r="B97"/>
      <c r="F97" s="24">
        <v>45480</v>
      </c>
      <c r="G97" s="8">
        <v>5</v>
      </c>
      <c r="I97"/>
      <c r="J97"/>
      <c r="L97" s="24">
        <v>45493</v>
      </c>
      <c r="M97" s="8">
        <v>12</v>
      </c>
      <c r="O97" s="24">
        <v>45345</v>
      </c>
      <c r="P97" s="8">
        <v>2.4</v>
      </c>
      <c r="R97" s="23" t="s">
        <v>225</v>
      </c>
      <c r="S97" s="8">
        <v>79</v>
      </c>
      <c r="U97" s="24">
        <v>45436</v>
      </c>
      <c r="V97" s="8">
        <v>1.6</v>
      </c>
      <c r="X97" s="24">
        <v>45373</v>
      </c>
      <c r="Y97" s="8">
        <v>6</v>
      </c>
      <c r="AA97" s="24">
        <v>45389</v>
      </c>
      <c r="AB97" s="8">
        <v>1.6</v>
      </c>
      <c r="AD97" s="24">
        <v>45373</v>
      </c>
      <c r="AE97" s="8">
        <v>6.6</v>
      </c>
      <c r="AP97" s="24">
        <v>45350</v>
      </c>
      <c r="AQ97" s="8">
        <v>4.5999999999999996</v>
      </c>
      <c r="AV97" s="10" t="s">
        <v>179</v>
      </c>
      <c r="AW97" s="8">
        <v>244.5</v>
      </c>
    </row>
    <row r="98" spans="1:49" ht="14.5" x14ac:dyDescent="0.35">
      <c r="A98"/>
      <c r="B98"/>
      <c r="F98" s="24">
        <v>45488</v>
      </c>
      <c r="G98" s="8">
        <v>24</v>
      </c>
      <c r="I98"/>
      <c r="J98"/>
      <c r="L98" s="24">
        <v>45495</v>
      </c>
      <c r="M98" s="8">
        <v>24</v>
      </c>
      <c r="O98" s="24">
        <v>45348</v>
      </c>
      <c r="P98" s="8">
        <v>6.8</v>
      </c>
      <c r="R98" s="24">
        <v>45414</v>
      </c>
      <c r="S98" s="8">
        <v>10.7</v>
      </c>
      <c r="U98" s="24">
        <v>45438</v>
      </c>
      <c r="V98" s="8">
        <v>3</v>
      </c>
      <c r="X98" s="24">
        <v>45374</v>
      </c>
      <c r="Y98" s="8">
        <v>10</v>
      </c>
      <c r="AA98" s="24">
        <v>45399</v>
      </c>
      <c r="AB98" s="8">
        <v>2</v>
      </c>
      <c r="AD98" s="24">
        <v>45375</v>
      </c>
      <c r="AE98" s="8">
        <v>10</v>
      </c>
      <c r="AP98" s="24">
        <v>45351</v>
      </c>
      <c r="AQ98" s="8">
        <v>11</v>
      </c>
    </row>
    <row r="99" spans="1:49" ht="14.5" x14ac:dyDescent="0.35">
      <c r="A99"/>
      <c r="B99"/>
      <c r="F99" s="24">
        <v>45492</v>
      </c>
      <c r="G99" s="8">
        <v>18</v>
      </c>
      <c r="I99"/>
      <c r="J99"/>
      <c r="L99" s="10" t="s">
        <v>179</v>
      </c>
      <c r="M99" s="8">
        <v>999.8</v>
      </c>
      <c r="O99" s="24">
        <v>45351</v>
      </c>
      <c r="P99" s="8">
        <v>9.1999999999999993</v>
      </c>
      <c r="R99" s="24">
        <v>45415</v>
      </c>
      <c r="S99" s="8">
        <v>5</v>
      </c>
      <c r="U99" s="23" t="s">
        <v>226</v>
      </c>
      <c r="V99" s="8">
        <v>50.5</v>
      </c>
      <c r="X99" s="24">
        <v>45378</v>
      </c>
      <c r="Y99" s="8">
        <v>3</v>
      </c>
      <c r="AA99" s="24">
        <v>45400</v>
      </c>
      <c r="AB99" s="8">
        <v>9</v>
      </c>
      <c r="AD99" s="24">
        <v>45378</v>
      </c>
      <c r="AE99" s="8">
        <v>1.6</v>
      </c>
      <c r="AP99" s="23" t="s">
        <v>222</v>
      </c>
      <c r="AQ99" s="8">
        <v>91</v>
      </c>
    </row>
    <row r="100" spans="1:49" ht="14.5" x14ac:dyDescent="0.35">
      <c r="A100"/>
      <c r="B100"/>
      <c r="F100" s="24">
        <v>45495</v>
      </c>
      <c r="G100" s="8">
        <v>36</v>
      </c>
      <c r="I100"/>
      <c r="J100"/>
      <c r="O100" s="23" t="s">
        <v>222</v>
      </c>
      <c r="P100" s="8">
        <v>51.499999999999993</v>
      </c>
      <c r="R100" s="24">
        <v>45418</v>
      </c>
      <c r="S100" s="8">
        <v>4.5999999999999996</v>
      </c>
      <c r="U100" s="24">
        <v>45448</v>
      </c>
      <c r="V100" s="8">
        <v>8</v>
      </c>
      <c r="X100" s="24">
        <v>45379</v>
      </c>
      <c r="Y100" s="8">
        <v>15.3</v>
      </c>
      <c r="AA100" s="24">
        <v>45403</v>
      </c>
      <c r="AB100" s="8">
        <v>3</v>
      </c>
      <c r="AD100" s="24">
        <v>45379</v>
      </c>
      <c r="AE100" s="8">
        <v>5.8</v>
      </c>
      <c r="AP100" s="24">
        <v>45352</v>
      </c>
      <c r="AQ100" s="8">
        <v>5</v>
      </c>
    </row>
    <row r="101" spans="1:49" ht="14.5" x14ac:dyDescent="0.35">
      <c r="A101"/>
      <c r="B101"/>
      <c r="F101" s="10" t="s">
        <v>179</v>
      </c>
      <c r="G101" s="8">
        <v>1087.5</v>
      </c>
      <c r="I101"/>
      <c r="J101"/>
      <c r="O101" s="24">
        <v>45352</v>
      </c>
      <c r="P101" s="8">
        <v>10</v>
      </c>
      <c r="R101" s="24">
        <v>45420</v>
      </c>
      <c r="S101" s="8">
        <v>6.9</v>
      </c>
      <c r="U101" s="24">
        <v>45450</v>
      </c>
      <c r="V101" s="8">
        <v>1</v>
      </c>
      <c r="X101" s="22" t="s">
        <v>223</v>
      </c>
      <c r="Y101" s="8">
        <v>218.19999999999996</v>
      </c>
      <c r="AA101" s="24">
        <v>45411</v>
      </c>
      <c r="AB101" s="8">
        <v>3</v>
      </c>
      <c r="AD101" s="22" t="s">
        <v>223</v>
      </c>
      <c r="AE101" s="8">
        <v>102.99999999999999</v>
      </c>
      <c r="AP101" s="24">
        <v>45353</v>
      </c>
      <c r="AQ101" s="8">
        <v>3</v>
      </c>
    </row>
    <row r="102" spans="1:49" ht="14.5" x14ac:dyDescent="0.35">
      <c r="A102"/>
      <c r="B102"/>
      <c r="I102"/>
      <c r="J102"/>
      <c r="O102" s="24">
        <v>45356</v>
      </c>
      <c r="P102" s="8">
        <v>9.1999999999999993</v>
      </c>
      <c r="R102" s="24">
        <v>45422</v>
      </c>
      <c r="S102" s="8">
        <v>10</v>
      </c>
      <c r="U102" s="24">
        <v>45453</v>
      </c>
      <c r="V102" s="8">
        <v>3</v>
      </c>
      <c r="X102" s="23" t="s">
        <v>224</v>
      </c>
      <c r="Y102" s="8">
        <v>52</v>
      </c>
      <c r="AA102" s="24">
        <v>45412</v>
      </c>
      <c r="AB102" s="8">
        <v>12</v>
      </c>
      <c r="AD102" s="23" t="s">
        <v>224</v>
      </c>
      <c r="AE102" s="8">
        <v>25.000000000000004</v>
      </c>
      <c r="AP102" s="24">
        <v>45356</v>
      </c>
      <c r="AQ102" s="8">
        <v>15</v>
      </c>
    </row>
    <row r="103" spans="1:49" ht="14.5" x14ac:dyDescent="0.35">
      <c r="A103"/>
      <c r="B103"/>
      <c r="I103"/>
      <c r="J103"/>
      <c r="O103" s="24">
        <v>45357</v>
      </c>
      <c r="P103" s="8">
        <v>2.2999999999999998</v>
      </c>
      <c r="R103" s="24">
        <v>45425</v>
      </c>
      <c r="S103" s="8">
        <v>1.6</v>
      </c>
      <c r="U103" s="24">
        <v>45455</v>
      </c>
      <c r="V103" s="8">
        <v>4.5999999999999996</v>
      </c>
      <c r="X103" s="24">
        <v>45383</v>
      </c>
      <c r="Y103" s="8">
        <v>1.5</v>
      </c>
      <c r="AA103" s="23" t="s">
        <v>225</v>
      </c>
      <c r="AB103" s="8">
        <v>80.7</v>
      </c>
      <c r="AD103" s="24">
        <v>45383</v>
      </c>
      <c r="AE103" s="8">
        <v>2</v>
      </c>
      <c r="AP103" s="24">
        <v>45357</v>
      </c>
      <c r="AQ103" s="8">
        <v>3</v>
      </c>
    </row>
    <row r="104" spans="1:49" ht="14.5" x14ac:dyDescent="0.35">
      <c r="I104"/>
      <c r="J104"/>
      <c r="O104" s="24">
        <v>45360</v>
      </c>
      <c r="P104" s="8">
        <v>2.4</v>
      </c>
      <c r="R104" s="24">
        <v>45428</v>
      </c>
      <c r="S104" s="8">
        <v>3</v>
      </c>
      <c r="U104" s="24">
        <v>45456</v>
      </c>
      <c r="V104" s="8">
        <v>11</v>
      </c>
      <c r="X104" s="24">
        <v>45384</v>
      </c>
      <c r="Y104" s="8">
        <v>2.4</v>
      </c>
      <c r="AA104" s="24">
        <v>45415</v>
      </c>
      <c r="AB104" s="8">
        <v>5</v>
      </c>
      <c r="AD104" s="24">
        <v>45384</v>
      </c>
      <c r="AE104" s="8">
        <v>3.2</v>
      </c>
      <c r="AP104" s="24">
        <v>45360</v>
      </c>
      <c r="AQ104" s="8">
        <v>1.5</v>
      </c>
    </row>
    <row r="105" spans="1:49" ht="14.5" x14ac:dyDescent="0.35">
      <c r="I105"/>
      <c r="J105"/>
      <c r="O105" s="24">
        <v>45361</v>
      </c>
      <c r="P105" s="8">
        <v>2.2999999999999998</v>
      </c>
      <c r="R105" s="24">
        <v>45432</v>
      </c>
      <c r="S105" s="8">
        <v>3</v>
      </c>
      <c r="U105" s="24">
        <v>45457</v>
      </c>
      <c r="V105" s="8">
        <v>4.5</v>
      </c>
      <c r="X105" s="24">
        <v>45386</v>
      </c>
      <c r="Y105" s="8">
        <v>8</v>
      </c>
      <c r="AA105" s="24">
        <v>45418</v>
      </c>
      <c r="AB105" s="8">
        <v>2</v>
      </c>
      <c r="AD105" s="24">
        <v>45389</v>
      </c>
      <c r="AE105" s="8">
        <v>1.6</v>
      </c>
      <c r="AP105" s="24">
        <v>45367</v>
      </c>
      <c r="AQ105" s="8">
        <v>10</v>
      </c>
    </row>
    <row r="106" spans="1:49" ht="14.5" x14ac:dyDescent="0.35">
      <c r="I106"/>
      <c r="J106"/>
      <c r="O106" s="24">
        <v>45371</v>
      </c>
      <c r="P106" s="8">
        <v>4.5999999999999996</v>
      </c>
      <c r="R106" s="24">
        <v>45433</v>
      </c>
      <c r="S106" s="8">
        <v>9.1999999999999993</v>
      </c>
      <c r="U106" s="24">
        <v>45463</v>
      </c>
      <c r="V106" s="8">
        <v>8</v>
      </c>
      <c r="X106" s="24">
        <v>45389</v>
      </c>
      <c r="Y106" s="8">
        <v>4.5999999999999996</v>
      </c>
      <c r="AA106" s="24">
        <v>45420</v>
      </c>
      <c r="AB106" s="8">
        <v>6</v>
      </c>
      <c r="AD106" s="24">
        <v>45399</v>
      </c>
      <c r="AE106" s="8">
        <v>1.6</v>
      </c>
      <c r="AP106" s="24">
        <v>45370</v>
      </c>
      <c r="AQ106" s="8">
        <v>6</v>
      </c>
    </row>
    <row r="107" spans="1:49" ht="14.5" x14ac:dyDescent="0.35">
      <c r="I107"/>
      <c r="J107"/>
      <c r="O107" s="24">
        <v>45372</v>
      </c>
      <c r="P107" s="8">
        <v>11.5</v>
      </c>
      <c r="R107" s="24">
        <v>45434</v>
      </c>
      <c r="S107" s="8">
        <v>10</v>
      </c>
      <c r="U107" s="24">
        <v>45467</v>
      </c>
      <c r="V107" s="8">
        <v>3</v>
      </c>
      <c r="X107" s="24">
        <v>45401</v>
      </c>
      <c r="Y107" s="8">
        <v>3</v>
      </c>
      <c r="AA107" s="24">
        <v>45425</v>
      </c>
      <c r="AB107" s="8">
        <v>3</v>
      </c>
      <c r="AD107" s="24">
        <v>45406</v>
      </c>
      <c r="AE107" s="8">
        <v>5</v>
      </c>
      <c r="AP107" s="24">
        <v>45372</v>
      </c>
      <c r="AQ107" s="8">
        <v>12</v>
      </c>
    </row>
    <row r="108" spans="1:49" ht="14.5" x14ac:dyDescent="0.35">
      <c r="I108"/>
      <c r="J108"/>
      <c r="O108" s="24">
        <v>45373</v>
      </c>
      <c r="P108" s="8">
        <v>2.2999999999999998</v>
      </c>
      <c r="R108" s="24">
        <v>45435</v>
      </c>
      <c r="S108" s="8">
        <v>3</v>
      </c>
      <c r="U108" s="24">
        <v>45468</v>
      </c>
      <c r="V108" s="8">
        <v>3.9</v>
      </c>
      <c r="X108" s="24">
        <v>45405</v>
      </c>
      <c r="Y108" s="8">
        <v>3</v>
      </c>
      <c r="AA108" s="24">
        <v>45426</v>
      </c>
      <c r="AB108" s="8">
        <v>1.6</v>
      </c>
      <c r="AD108" s="24">
        <v>45407</v>
      </c>
      <c r="AE108" s="8">
        <v>8.4</v>
      </c>
      <c r="AP108" s="24">
        <v>45373</v>
      </c>
      <c r="AQ108" s="8">
        <v>9</v>
      </c>
    </row>
    <row r="109" spans="1:49" ht="14.5" x14ac:dyDescent="0.35">
      <c r="I109"/>
      <c r="J109"/>
      <c r="O109" s="24">
        <v>45378</v>
      </c>
      <c r="P109" s="8">
        <v>4.5999999999999996</v>
      </c>
      <c r="R109" s="24">
        <v>45436</v>
      </c>
      <c r="S109" s="8">
        <v>3</v>
      </c>
      <c r="U109" s="24">
        <v>45470</v>
      </c>
      <c r="V109" s="8">
        <v>3.5</v>
      </c>
      <c r="X109" s="24">
        <v>45406</v>
      </c>
      <c r="Y109" s="8">
        <v>5</v>
      </c>
      <c r="AA109" s="24">
        <v>45427</v>
      </c>
      <c r="AB109" s="8">
        <v>12</v>
      </c>
      <c r="AD109" s="24">
        <v>45408</v>
      </c>
      <c r="AE109" s="8">
        <v>1.6</v>
      </c>
      <c r="AP109" s="24">
        <v>45378</v>
      </c>
      <c r="AQ109" s="8">
        <v>12</v>
      </c>
    </row>
    <row r="110" spans="1:49" ht="14.5" x14ac:dyDescent="0.35">
      <c r="I110"/>
      <c r="J110"/>
      <c r="O110" s="24">
        <v>45379</v>
      </c>
      <c r="P110" s="8">
        <v>2.2999999999999998</v>
      </c>
      <c r="R110" s="24">
        <v>45441</v>
      </c>
      <c r="S110" s="8">
        <v>9</v>
      </c>
      <c r="U110" s="22" t="s">
        <v>210</v>
      </c>
      <c r="V110" s="8">
        <v>54.7</v>
      </c>
      <c r="X110" s="24">
        <v>45407</v>
      </c>
      <c r="Y110" s="8">
        <v>16.5</v>
      </c>
      <c r="AA110" s="24">
        <v>45429</v>
      </c>
      <c r="AB110" s="8">
        <v>2</v>
      </c>
      <c r="AD110" s="24">
        <v>45410</v>
      </c>
      <c r="AE110" s="8">
        <v>1.6</v>
      </c>
      <c r="AP110" s="24">
        <v>45379</v>
      </c>
      <c r="AQ110" s="8">
        <v>14.5</v>
      </c>
    </row>
    <row r="111" spans="1:49" ht="14.5" x14ac:dyDescent="0.35">
      <c r="I111"/>
      <c r="J111"/>
      <c r="O111" s="22" t="s">
        <v>223</v>
      </c>
      <c r="P111" s="8">
        <v>332.49999999999989</v>
      </c>
      <c r="R111" s="23" t="s">
        <v>226</v>
      </c>
      <c r="S111" s="8">
        <v>114.49999999999999</v>
      </c>
      <c r="U111" s="23" t="s">
        <v>211</v>
      </c>
      <c r="V111" s="8">
        <v>54.7</v>
      </c>
      <c r="X111" s="24">
        <v>45411</v>
      </c>
      <c r="Y111" s="8">
        <v>5</v>
      </c>
      <c r="AA111" s="24">
        <v>45432</v>
      </c>
      <c r="AB111" s="8">
        <v>15.9</v>
      </c>
      <c r="AD111" s="23" t="s">
        <v>225</v>
      </c>
      <c r="AE111" s="8">
        <v>30.2</v>
      </c>
      <c r="AP111" s="22" t="s">
        <v>223</v>
      </c>
      <c r="AQ111" s="8">
        <v>326.90000000000003</v>
      </c>
    </row>
    <row r="112" spans="1:49" ht="14.5" x14ac:dyDescent="0.35">
      <c r="I112"/>
      <c r="J112"/>
      <c r="O112" s="23" t="s">
        <v>224</v>
      </c>
      <c r="P112" s="8">
        <v>96</v>
      </c>
      <c r="R112" s="24">
        <v>45448</v>
      </c>
      <c r="S112" s="8">
        <v>3</v>
      </c>
      <c r="U112" s="24">
        <v>45474</v>
      </c>
      <c r="V112" s="8">
        <v>6</v>
      </c>
      <c r="X112" s="24">
        <v>45412</v>
      </c>
      <c r="Y112" s="8">
        <v>3</v>
      </c>
      <c r="AA112" s="24">
        <v>45433</v>
      </c>
      <c r="AB112" s="8">
        <v>3.2</v>
      </c>
      <c r="AD112" s="24">
        <v>45418</v>
      </c>
      <c r="AE112" s="8">
        <v>1.6</v>
      </c>
      <c r="AP112" s="23" t="s">
        <v>224</v>
      </c>
      <c r="AQ112" s="8">
        <v>83.1</v>
      </c>
    </row>
    <row r="113" spans="9:43" ht="14.5" x14ac:dyDescent="0.35">
      <c r="I113"/>
      <c r="J113"/>
      <c r="O113" s="24">
        <v>45383</v>
      </c>
      <c r="P113" s="8">
        <v>4.5999999999999996</v>
      </c>
      <c r="R113" s="24">
        <v>45449</v>
      </c>
      <c r="S113" s="8">
        <v>7.6</v>
      </c>
      <c r="U113" s="24">
        <v>45481</v>
      </c>
      <c r="V113" s="8">
        <v>15</v>
      </c>
      <c r="X113" s="23" t="s">
        <v>225</v>
      </c>
      <c r="Y113" s="8">
        <v>60.1</v>
      </c>
      <c r="AA113" s="24">
        <v>45435</v>
      </c>
      <c r="AB113" s="8">
        <v>12</v>
      </c>
      <c r="AD113" s="24">
        <v>45419</v>
      </c>
      <c r="AE113" s="8">
        <v>1.6</v>
      </c>
      <c r="AP113" s="24">
        <v>45383</v>
      </c>
      <c r="AQ113" s="8">
        <v>6.8</v>
      </c>
    </row>
    <row r="114" spans="9:43" ht="14.5" x14ac:dyDescent="0.35">
      <c r="I114"/>
      <c r="J114"/>
      <c r="O114" s="24">
        <v>45384</v>
      </c>
      <c r="P114" s="8">
        <v>6.9</v>
      </c>
      <c r="R114" s="24">
        <v>45450</v>
      </c>
      <c r="S114" s="8">
        <v>16.399999999999999</v>
      </c>
      <c r="U114" s="24">
        <v>45483</v>
      </c>
      <c r="V114" s="8">
        <v>3</v>
      </c>
      <c r="X114" s="24">
        <v>45414</v>
      </c>
      <c r="Y114" s="8">
        <v>1.5</v>
      </c>
      <c r="AA114" s="24">
        <v>45436</v>
      </c>
      <c r="AB114" s="8">
        <v>6</v>
      </c>
      <c r="AD114" s="24">
        <v>45422</v>
      </c>
      <c r="AE114" s="8">
        <v>5</v>
      </c>
      <c r="AP114" s="24">
        <v>45384</v>
      </c>
      <c r="AQ114" s="8">
        <v>1.5</v>
      </c>
    </row>
    <row r="115" spans="9:43" ht="14.5" x14ac:dyDescent="0.35">
      <c r="I115"/>
      <c r="J115"/>
      <c r="O115" s="24">
        <v>45385</v>
      </c>
      <c r="P115" s="8">
        <v>15.9</v>
      </c>
      <c r="R115" s="24">
        <v>45454</v>
      </c>
      <c r="S115" s="8">
        <v>9.1999999999999993</v>
      </c>
      <c r="U115" s="24">
        <v>45484</v>
      </c>
      <c r="V115" s="8">
        <v>3</v>
      </c>
      <c r="X115" s="24">
        <v>45418</v>
      </c>
      <c r="Y115" s="8">
        <v>4.5999999999999996</v>
      </c>
      <c r="AA115" s="24">
        <v>45440</v>
      </c>
      <c r="AB115" s="8">
        <v>12</v>
      </c>
      <c r="AD115" s="24">
        <v>45425</v>
      </c>
      <c r="AE115" s="8">
        <v>2.4</v>
      </c>
      <c r="AP115" s="24">
        <v>45386</v>
      </c>
      <c r="AQ115" s="8">
        <v>10.6</v>
      </c>
    </row>
    <row r="116" spans="9:43" ht="14.5" x14ac:dyDescent="0.35">
      <c r="I116"/>
      <c r="J116"/>
      <c r="O116" s="24">
        <v>45386</v>
      </c>
      <c r="P116" s="8">
        <v>9.6</v>
      </c>
      <c r="R116" s="24">
        <v>45455</v>
      </c>
      <c r="S116" s="8">
        <v>25</v>
      </c>
      <c r="U116" s="24">
        <v>45488</v>
      </c>
      <c r="V116" s="8">
        <v>14.6</v>
      </c>
      <c r="X116" s="24">
        <v>45419</v>
      </c>
      <c r="Y116" s="8">
        <v>1.6</v>
      </c>
      <c r="AA116" s="23" t="s">
        <v>226</v>
      </c>
      <c r="AB116" s="8">
        <v>106.6</v>
      </c>
      <c r="AD116" s="24">
        <v>45426</v>
      </c>
      <c r="AE116" s="8">
        <v>1.6</v>
      </c>
      <c r="AP116" s="24">
        <v>45389</v>
      </c>
      <c r="AQ116" s="8">
        <v>3</v>
      </c>
    </row>
    <row r="117" spans="9:43" ht="14.5" x14ac:dyDescent="0.35">
      <c r="I117"/>
      <c r="J117"/>
      <c r="O117" s="24">
        <v>45389</v>
      </c>
      <c r="P117" s="8">
        <v>2.2999999999999998</v>
      </c>
      <c r="R117" s="24">
        <v>45456</v>
      </c>
      <c r="S117" s="8">
        <v>6.9</v>
      </c>
      <c r="U117" s="24">
        <v>45489</v>
      </c>
      <c r="V117" s="8">
        <v>6</v>
      </c>
      <c r="X117" s="24">
        <v>45426</v>
      </c>
      <c r="Y117" s="8">
        <v>13.6</v>
      </c>
      <c r="AA117" s="24">
        <v>45446</v>
      </c>
      <c r="AB117" s="8">
        <v>12</v>
      </c>
      <c r="AD117" s="24">
        <v>45428</v>
      </c>
      <c r="AE117" s="8">
        <v>1.6</v>
      </c>
      <c r="AP117" s="24">
        <v>45400</v>
      </c>
      <c r="AQ117" s="8">
        <v>12</v>
      </c>
    </row>
    <row r="118" spans="9:43" ht="14.5" x14ac:dyDescent="0.35">
      <c r="I118"/>
      <c r="J118"/>
      <c r="O118" s="24">
        <v>45399</v>
      </c>
      <c r="P118" s="8">
        <v>4.5999999999999996</v>
      </c>
      <c r="R118" s="24">
        <v>45457</v>
      </c>
      <c r="S118" s="8">
        <v>9</v>
      </c>
      <c r="U118" s="24">
        <v>45495</v>
      </c>
      <c r="V118" s="8">
        <v>1.6</v>
      </c>
      <c r="X118" s="24">
        <v>45428</v>
      </c>
      <c r="Y118" s="8">
        <v>6</v>
      </c>
      <c r="AA118" s="24">
        <v>45447</v>
      </c>
      <c r="AB118" s="8">
        <v>4</v>
      </c>
      <c r="AD118" s="24">
        <v>45429</v>
      </c>
      <c r="AE118" s="8">
        <v>1.6</v>
      </c>
      <c r="AP118" s="24">
        <v>45401</v>
      </c>
      <c r="AQ118" s="8">
        <v>6</v>
      </c>
    </row>
    <row r="119" spans="9:43" ht="14.5" x14ac:dyDescent="0.35">
      <c r="I119"/>
      <c r="J119"/>
      <c r="O119" s="24">
        <v>45405</v>
      </c>
      <c r="P119" s="8">
        <v>7</v>
      </c>
      <c r="R119" s="24">
        <v>45462</v>
      </c>
      <c r="S119" s="8">
        <v>4.5999999999999996</v>
      </c>
      <c r="U119" s="24">
        <v>45496</v>
      </c>
      <c r="V119" s="8">
        <v>3</v>
      </c>
      <c r="X119" s="24">
        <v>45429</v>
      </c>
      <c r="Y119" s="8">
        <v>6</v>
      </c>
      <c r="AA119" s="24">
        <v>45448</v>
      </c>
      <c r="AB119" s="8">
        <v>12</v>
      </c>
      <c r="AD119" s="24">
        <v>45433</v>
      </c>
      <c r="AE119" s="8">
        <v>3.2</v>
      </c>
      <c r="AP119" s="24">
        <v>45405</v>
      </c>
      <c r="AQ119" s="8">
        <v>1.6</v>
      </c>
    </row>
    <row r="120" spans="9:43" ht="14.5" x14ac:dyDescent="0.35">
      <c r="I120"/>
      <c r="J120"/>
      <c r="O120" s="24">
        <v>45407</v>
      </c>
      <c r="P120" s="8">
        <v>26.5</v>
      </c>
      <c r="R120" s="24">
        <v>45463</v>
      </c>
      <c r="S120" s="8">
        <v>14.6</v>
      </c>
      <c r="U120" s="24">
        <v>45497</v>
      </c>
      <c r="V120" s="8">
        <v>2.5</v>
      </c>
      <c r="X120" s="24">
        <v>45432</v>
      </c>
      <c r="Y120" s="8">
        <v>3</v>
      </c>
      <c r="AA120" s="24">
        <v>45449</v>
      </c>
      <c r="AB120" s="8">
        <v>3</v>
      </c>
      <c r="AD120" s="24">
        <v>45434</v>
      </c>
      <c r="AE120" s="8">
        <v>10</v>
      </c>
      <c r="AP120" s="24">
        <v>45406</v>
      </c>
      <c r="AQ120" s="8">
        <v>5</v>
      </c>
    </row>
    <row r="121" spans="9:43" ht="14.5" x14ac:dyDescent="0.35">
      <c r="I121"/>
      <c r="J121"/>
      <c r="O121" s="24">
        <v>45408</v>
      </c>
      <c r="P121" s="8">
        <v>4.5999999999999996</v>
      </c>
      <c r="R121" s="24">
        <v>45467</v>
      </c>
      <c r="S121" s="8">
        <v>6</v>
      </c>
      <c r="U121" s="10" t="s">
        <v>179</v>
      </c>
      <c r="V121" s="8">
        <v>376.35</v>
      </c>
      <c r="X121" s="24">
        <v>45433</v>
      </c>
      <c r="Y121" s="8">
        <v>3.2</v>
      </c>
      <c r="AA121" s="24">
        <v>45450</v>
      </c>
      <c r="AB121" s="8">
        <v>2</v>
      </c>
      <c r="AD121" s="24">
        <v>45440</v>
      </c>
      <c r="AE121" s="8">
        <v>1.6</v>
      </c>
      <c r="AP121" s="24">
        <v>45407</v>
      </c>
      <c r="AQ121" s="8">
        <v>9</v>
      </c>
    </row>
    <row r="122" spans="9:43" ht="14.5" x14ac:dyDescent="0.35">
      <c r="I122"/>
      <c r="J122"/>
      <c r="O122" s="24">
        <v>45411</v>
      </c>
      <c r="P122" s="8">
        <v>14</v>
      </c>
      <c r="R122" s="24">
        <v>45469</v>
      </c>
      <c r="S122" s="8">
        <v>4.5999999999999996</v>
      </c>
      <c r="X122" s="24">
        <v>45434</v>
      </c>
      <c r="Y122" s="8">
        <v>10</v>
      </c>
      <c r="AA122" s="24">
        <v>45451</v>
      </c>
      <c r="AB122" s="8">
        <v>12</v>
      </c>
      <c r="AD122" s="23" t="s">
        <v>226</v>
      </c>
      <c r="AE122" s="8">
        <v>47.800000000000004</v>
      </c>
      <c r="AP122" s="24">
        <v>45408</v>
      </c>
      <c r="AQ122" s="8">
        <v>4.5999999999999996</v>
      </c>
    </row>
    <row r="123" spans="9:43" ht="14.5" x14ac:dyDescent="0.35">
      <c r="I123"/>
      <c r="J123"/>
      <c r="O123" s="23" t="s">
        <v>225</v>
      </c>
      <c r="P123" s="8">
        <v>79.399999999999991</v>
      </c>
      <c r="R123" s="24">
        <v>45470</v>
      </c>
      <c r="S123" s="8">
        <v>3</v>
      </c>
      <c r="X123" s="24">
        <v>45435</v>
      </c>
      <c r="Y123" s="8">
        <v>6</v>
      </c>
      <c r="AA123" s="24">
        <v>45453</v>
      </c>
      <c r="AB123" s="8">
        <v>22</v>
      </c>
      <c r="AD123" s="24">
        <v>45447</v>
      </c>
      <c r="AE123" s="8">
        <v>1.6</v>
      </c>
      <c r="AP123" s="24">
        <v>45411</v>
      </c>
      <c r="AQ123" s="8">
        <v>5</v>
      </c>
    </row>
    <row r="124" spans="9:43" ht="14.5" x14ac:dyDescent="0.35">
      <c r="I124"/>
      <c r="J124"/>
      <c r="O124" s="24">
        <v>45414</v>
      </c>
      <c r="P124" s="8">
        <v>2.2999999999999998</v>
      </c>
      <c r="R124" s="24">
        <v>45471</v>
      </c>
      <c r="S124" s="8">
        <v>4.5999999999999996</v>
      </c>
      <c r="X124" s="24">
        <v>45440</v>
      </c>
      <c r="Y124" s="8">
        <v>1.6</v>
      </c>
      <c r="AA124" s="24">
        <v>45454</v>
      </c>
      <c r="AB124" s="8">
        <v>3</v>
      </c>
      <c r="AD124" s="24">
        <v>45448</v>
      </c>
      <c r="AE124" s="8">
        <v>1.6</v>
      </c>
      <c r="AP124" s="24">
        <v>45412</v>
      </c>
      <c r="AQ124" s="8">
        <v>18</v>
      </c>
    </row>
    <row r="125" spans="9:43" ht="14.5" x14ac:dyDescent="0.35">
      <c r="I125"/>
      <c r="J125"/>
      <c r="O125" s="24">
        <v>45418</v>
      </c>
      <c r="P125" s="8">
        <v>4.5999999999999996</v>
      </c>
      <c r="R125" s="22" t="s">
        <v>210</v>
      </c>
      <c r="S125" s="8">
        <v>105.1</v>
      </c>
      <c r="X125" s="24">
        <v>45441</v>
      </c>
      <c r="Y125" s="8">
        <v>3</v>
      </c>
      <c r="AA125" s="24">
        <v>45455</v>
      </c>
      <c r="AB125" s="8">
        <v>5</v>
      </c>
      <c r="AD125" s="24">
        <v>45449</v>
      </c>
      <c r="AE125" s="8">
        <v>9</v>
      </c>
      <c r="AP125" s="23" t="s">
        <v>225</v>
      </c>
      <c r="AQ125" s="8">
        <v>117.99999999999999</v>
      </c>
    </row>
    <row r="126" spans="9:43" ht="14.5" x14ac:dyDescent="0.35">
      <c r="I126"/>
      <c r="J126"/>
      <c r="O126" s="24">
        <v>45419</v>
      </c>
      <c r="P126" s="8">
        <v>9.1999999999999993</v>
      </c>
      <c r="R126" s="23" t="s">
        <v>211</v>
      </c>
      <c r="S126" s="8">
        <v>105.1</v>
      </c>
      <c r="X126" s="23" t="s">
        <v>226</v>
      </c>
      <c r="Y126" s="8">
        <v>106.1</v>
      </c>
      <c r="AA126" s="24">
        <v>45457</v>
      </c>
      <c r="AB126" s="8">
        <v>2.4</v>
      </c>
      <c r="AD126" s="24">
        <v>45453</v>
      </c>
      <c r="AE126" s="8">
        <v>3.2</v>
      </c>
      <c r="AP126" s="24">
        <v>45414</v>
      </c>
      <c r="AQ126" s="8">
        <v>0.8</v>
      </c>
    </row>
    <row r="127" spans="9:43" ht="14.5" x14ac:dyDescent="0.35">
      <c r="I127"/>
      <c r="J127"/>
      <c r="O127" s="24">
        <v>45425</v>
      </c>
      <c r="P127" s="8">
        <v>9.1</v>
      </c>
      <c r="R127" s="24">
        <v>45475</v>
      </c>
      <c r="S127" s="8">
        <v>12</v>
      </c>
      <c r="X127" s="24">
        <v>45447</v>
      </c>
      <c r="Y127" s="8">
        <v>7.6</v>
      </c>
      <c r="AA127" s="24">
        <v>45463</v>
      </c>
      <c r="AB127" s="8">
        <v>8</v>
      </c>
      <c r="AD127" s="24">
        <v>45455</v>
      </c>
      <c r="AE127" s="8">
        <v>11</v>
      </c>
      <c r="AP127" s="24">
        <v>45418</v>
      </c>
      <c r="AQ127" s="8">
        <v>3</v>
      </c>
    </row>
    <row r="128" spans="9:43" ht="14.5" x14ac:dyDescent="0.35">
      <c r="I128"/>
      <c r="J128"/>
      <c r="O128" s="24">
        <v>45426</v>
      </c>
      <c r="P128" s="8">
        <v>9.1999999999999993</v>
      </c>
      <c r="R128" s="24">
        <v>45476</v>
      </c>
      <c r="S128" s="8">
        <v>4.5999999999999996</v>
      </c>
      <c r="X128" s="24">
        <v>45448</v>
      </c>
      <c r="Y128" s="8">
        <v>6</v>
      </c>
      <c r="AA128" s="24">
        <v>45467</v>
      </c>
      <c r="AB128" s="8">
        <v>13.6</v>
      </c>
      <c r="AD128" s="24">
        <v>45457</v>
      </c>
      <c r="AE128" s="8">
        <v>2.4</v>
      </c>
      <c r="AP128" s="24">
        <v>45419</v>
      </c>
      <c r="AQ128" s="8">
        <v>19</v>
      </c>
    </row>
    <row r="129" spans="9:43" ht="14.5" x14ac:dyDescent="0.35">
      <c r="I129"/>
      <c r="J129"/>
      <c r="O129" s="24">
        <v>45428</v>
      </c>
      <c r="P129" s="8">
        <v>9.1999999999999993</v>
      </c>
      <c r="R129" s="24">
        <v>45477</v>
      </c>
      <c r="S129" s="8">
        <v>6</v>
      </c>
      <c r="X129" s="24">
        <v>45449</v>
      </c>
      <c r="Y129" s="8">
        <v>1.6</v>
      </c>
      <c r="AA129" s="24">
        <v>45470</v>
      </c>
      <c r="AB129" s="8">
        <v>1.6</v>
      </c>
      <c r="AD129" s="24">
        <v>45462</v>
      </c>
      <c r="AE129" s="8">
        <v>1.6</v>
      </c>
      <c r="AP129" s="24">
        <v>45420</v>
      </c>
      <c r="AQ129" s="8">
        <v>6</v>
      </c>
    </row>
    <row r="130" spans="9:43" ht="14.5" x14ac:dyDescent="0.35">
      <c r="I130"/>
      <c r="J130"/>
      <c r="O130" s="24">
        <v>45429</v>
      </c>
      <c r="P130" s="8">
        <v>4.5999999999999996</v>
      </c>
      <c r="R130" s="24">
        <v>45480</v>
      </c>
      <c r="S130" s="8">
        <v>20</v>
      </c>
      <c r="X130" s="24">
        <v>45450</v>
      </c>
      <c r="Y130" s="8">
        <v>22</v>
      </c>
      <c r="AA130" s="24">
        <v>45471</v>
      </c>
      <c r="AB130" s="8">
        <v>6</v>
      </c>
      <c r="AD130" s="24">
        <v>45463</v>
      </c>
      <c r="AE130" s="8">
        <v>9</v>
      </c>
      <c r="AP130" s="24">
        <v>45425</v>
      </c>
      <c r="AQ130" s="8">
        <v>4.5999999999999996</v>
      </c>
    </row>
    <row r="131" spans="9:43" ht="14.5" x14ac:dyDescent="0.35">
      <c r="I131"/>
      <c r="J131"/>
      <c r="O131" s="24">
        <v>45432</v>
      </c>
      <c r="P131" s="8">
        <v>4.5999999999999996</v>
      </c>
      <c r="R131" s="24">
        <v>45483</v>
      </c>
      <c r="S131" s="8">
        <v>3</v>
      </c>
      <c r="X131" s="24">
        <v>45453</v>
      </c>
      <c r="Y131" s="8">
        <v>3.2</v>
      </c>
      <c r="AA131" s="22" t="s">
        <v>210</v>
      </c>
      <c r="AB131" s="8">
        <v>68.400000000000006</v>
      </c>
      <c r="AD131" s="24">
        <v>45467</v>
      </c>
      <c r="AE131" s="8">
        <v>1.6</v>
      </c>
      <c r="AP131" s="24">
        <v>45426</v>
      </c>
      <c r="AQ131" s="8">
        <v>6</v>
      </c>
    </row>
    <row r="132" spans="9:43" ht="14.5" x14ac:dyDescent="0.35">
      <c r="I132"/>
      <c r="J132"/>
      <c r="O132" s="24">
        <v>45433</v>
      </c>
      <c r="P132" s="8">
        <v>9.1999999999999993</v>
      </c>
      <c r="R132" s="24">
        <v>45484</v>
      </c>
      <c r="S132" s="8">
        <v>24.5</v>
      </c>
      <c r="X132" s="24">
        <v>45454</v>
      </c>
      <c r="Y132" s="8">
        <v>4.5</v>
      </c>
      <c r="AA132" s="23" t="s">
        <v>211</v>
      </c>
      <c r="AB132" s="8">
        <v>68.400000000000006</v>
      </c>
      <c r="AD132" s="24">
        <v>45468</v>
      </c>
      <c r="AE132" s="8">
        <v>3.6</v>
      </c>
      <c r="AP132" s="24">
        <v>45427</v>
      </c>
      <c r="AQ132" s="8">
        <v>12</v>
      </c>
    </row>
    <row r="133" spans="9:43" ht="14.5" x14ac:dyDescent="0.35">
      <c r="I133"/>
      <c r="J133"/>
      <c r="O133" s="24">
        <v>45436</v>
      </c>
      <c r="P133" s="8">
        <v>5.8</v>
      </c>
      <c r="R133" s="24">
        <v>45490</v>
      </c>
      <c r="S133" s="8">
        <v>3</v>
      </c>
      <c r="X133" s="24">
        <v>45455</v>
      </c>
      <c r="Y133" s="8">
        <v>16</v>
      </c>
      <c r="AA133" s="24">
        <v>45474</v>
      </c>
      <c r="AB133" s="8">
        <v>1.6</v>
      </c>
      <c r="AD133" s="24">
        <v>45470</v>
      </c>
      <c r="AE133" s="8">
        <v>1.6</v>
      </c>
      <c r="AP133" s="24">
        <v>45428</v>
      </c>
      <c r="AQ133" s="8">
        <v>4.5999999999999996</v>
      </c>
    </row>
    <row r="134" spans="9:43" ht="14.5" x14ac:dyDescent="0.35">
      <c r="I134"/>
      <c r="J134"/>
      <c r="O134" s="24">
        <v>45440</v>
      </c>
      <c r="P134" s="8">
        <v>4.5999999999999996</v>
      </c>
      <c r="R134" s="24">
        <v>45491</v>
      </c>
      <c r="S134" s="8">
        <v>26</v>
      </c>
      <c r="X134" s="24">
        <v>45456</v>
      </c>
      <c r="Y134" s="8">
        <v>5</v>
      </c>
      <c r="AA134" s="24">
        <v>45476</v>
      </c>
      <c r="AB134" s="8">
        <v>9</v>
      </c>
      <c r="AD134" s="24">
        <v>45471</v>
      </c>
      <c r="AE134" s="8">
        <v>1.6</v>
      </c>
      <c r="AP134" s="24">
        <v>45429</v>
      </c>
      <c r="AQ134" s="8">
        <v>3</v>
      </c>
    </row>
    <row r="135" spans="9:43" ht="14.5" x14ac:dyDescent="0.35">
      <c r="I135"/>
      <c r="J135"/>
      <c r="O135" s="24">
        <v>45441</v>
      </c>
      <c r="P135" s="8">
        <v>7</v>
      </c>
      <c r="R135" s="24">
        <v>45496</v>
      </c>
      <c r="S135" s="8">
        <v>6</v>
      </c>
      <c r="X135" s="24">
        <v>45457</v>
      </c>
      <c r="Y135" s="8">
        <v>2.4</v>
      </c>
      <c r="AA135" s="24">
        <v>45481</v>
      </c>
      <c r="AB135" s="8">
        <v>3.2</v>
      </c>
      <c r="AD135" s="22" t="s">
        <v>210</v>
      </c>
      <c r="AE135" s="8">
        <v>57.199999999999996</v>
      </c>
      <c r="AP135" s="24">
        <v>45432</v>
      </c>
      <c r="AQ135" s="8">
        <v>2.8</v>
      </c>
    </row>
    <row r="136" spans="9:43" ht="14.5" x14ac:dyDescent="0.35">
      <c r="I136"/>
      <c r="J136"/>
      <c r="O136" s="23" t="s">
        <v>226</v>
      </c>
      <c r="P136" s="8">
        <v>157.1</v>
      </c>
      <c r="R136" s="10" t="s">
        <v>179</v>
      </c>
      <c r="S136" s="8">
        <v>758.90000000000032</v>
      </c>
      <c r="X136" s="24">
        <v>45462</v>
      </c>
      <c r="Y136" s="8">
        <v>13.6</v>
      </c>
      <c r="AA136" s="24">
        <v>45482</v>
      </c>
      <c r="AB136" s="8">
        <v>12</v>
      </c>
      <c r="AD136" s="23" t="s">
        <v>211</v>
      </c>
      <c r="AE136" s="8">
        <v>57.199999999999996</v>
      </c>
      <c r="AP136" s="24">
        <v>45434</v>
      </c>
      <c r="AQ136" s="8">
        <v>10</v>
      </c>
    </row>
    <row r="137" spans="9:43" ht="14.5" x14ac:dyDescent="0.35">
      <c r="I137"/>
      <c r="J137"/>
      <c r="O137" s="24">
        <v>45447</v>
      </c>
      <c r="P137" s="8">
        <v>4.5999999999999996</v>
      </c>
      <c r="X137" s="24">
        <v>45463</v>
      </c>
      <c r="Y137" s="8">
        <v>6</v>
      </c>
      <c r="AA137" s="24">
        <v>45483</v>
      </c>
      <c r="AB137" s="8">
        <v>2</v>
      </c>
      <c r="AD137" s="24">
        <v>45474</v>
      </c>
      <c r="AE137" s="8">
        <v>3.2</v>
      </c>
      <c r="AP137" s="24">
        <v>45435</v>
      </c>
      <c r="AQ137" s="8">
        <v>7.6</v>
      </c>
    </row>
    <row r="138" spans="9:43" ht="14.5" x14ac:dyDescent="0.35">
      <c r="I138"/>
      <c r="J138"/>
      <c r="O138" s="24">
        <v>45448</v>
      </c>
      <c r="P138" s="8">
        <v>9.1999999999999993</v>
      </c>
      <c r="X138" s="24">
        <v>45467</v>
      </c>
      <c r="Y138" s="8">
        <v>1.6</v>
      </c>
      <c r="AA138" s="24">
        <v>45484</v>
      </c>
      <c r="AB138" s="8">
        <v>13</v>
      </c>
      <c r="AD138" s="24">
        <v>45475</v>
      </c>
      <c r="AE138" s="8">
        <v>1.6</v>
      </c>
      <c r="AP138" s="24">
        <v>45436</v>
      </c>
      <c r="AQ138" s="8">
        <v>22</v>
      </c>
    </row>
    <row r="139" spans="9:43" ht="14.5" x14ac:dyDescent="0.35">
      <c r="I139"/>
      <c r="J139"/>
      <c r="O139" s="24">
        <v>45449</v>
      </c>
      <c r="P139" s="8">
        <v>20.6</v>
      </c>
      <c r="X139" s="24">
        <v>45469</v>
      </c>
      <c r="Y139" s="8">
        <v>12</v>
      </c>
      <c r="AA139" s="24">
        <v>45488</v>
      </c>
      <c r="AB139" s="8">
        <v>12</v>
      </c>
      <c r="AD139" s="24">
        <v>45481</v>
      </c>
      <c r="AE139" s="8">
        <v>4</v>
      </c>
      <c r="AP139" s="24">
        <v>45440</v>
      </c>
      <c r="AQ139" s="8">
        <v>15</v>
      </c>
    </row>
    <row r="140" spans="9:43" ht="14.5" x14ac:dyDescent="0.35">
      <c r="I140"/>
      <c r="J140"/>
      <c r="O140" s="24">
        <v>45450</v>
      </c>
      <c r="P140" s="8">
        <v>11.6</v>
      </c>
      <c r="X140" s="24">
        <v>45470</v>
      </c>
      <c r="Y140" s="8">
        <v>4.5999999999999996</v>
      </c>
      <c r="AA140" s="24">
        <v>45490</v>
      </c>
      <c r="AB140" s="8">
        <v>1.6</v>
      </c>
      <c r="AD140" s="24">
        <v>45482</v>
      </c>
      <c r="AE140" s="8">
        <v>1.6</v>
      </c>
      <c r="AP140" s="24">
        <v>45441</v>
      </c>
      <c r="AQ140" s="8">
        <v>1.6</v>
      </c>
    </row>
    <row r="141" spans="9:43" ht="14.5" x14ac:dyDescent="0.35">
      <c r="I141"/>
      <c r="J141"/>
      <c r="O141" s="24">
        <v>45453</v>
      </c>
      <c r="P141" s="8">
        <v>9.1999999999999993</v>
      </c>
      <c r="X141" s="22" t="s">
        <v>210</v>
      </c>
      <c r="Y141" s="8">
        <v>96</v>
      </c>
      <c r="AA141" s="24">
        <v>45495</v>
      </c>
      <c r="AB141" s="8">
        <v>12</v>
      </c>
      <c r="AD141" s="24">
        <v>45483</v>
      </c>
      <c r="AE141" s="8">
        <v>1.6</v>
      </c>
      <c r="AP141" s="23" t="s">
        <v>226</v>
      </c>
      <c r="AQ141" s="8">
        <v>125.79999999999998</v>
      </c>
    </row>
    <row r="142" spans="9:43" ht="14.5" x14ac:dyDescent="0.35">
      <c r="I142"/>
      <c r="J142"/>
      <c r="O142" s="24">
        <v>45455</v>
      </c>
      <c r="P142" s="8">
        <v>19.8</v>
      </c>
      <c r="X142" s="23" t="s">
        <v>211</v>
      </c>
      <c r="Y142" s="8">
        <v>96</v>
      </c>
      <c r="AA142" s="24">
        <v>45497</v>
      </c>
      <c r="AB142" s="8">
        <v>2</v>
      </c>
      <c r="AD142" s="24">
        <v>45484</v>
      </c>
      <c r="AE142" s="8">
        <v>12.2</v>
      </c>
      <c r="AP142" s="24">
        <v>45446</v>
      </c>
      <c r="AQ142" s="8">
        <v>15</v>
      </c>
    </row>
    <row r="143" spans="9:43" ht="14.5" x14ac:dyDescent="0.35">
      <c r="I143"/>
      <c r="J143"/>
      <c r="O143" s="24">
        <v>45456</v>
      </c>
      <c r="P143" s="8">
        <v>2.2999999999999998</v>
      </c>
      <c r="X143" s="24">
        <v>45474</v>
      </c>
      <c r="Y143" s="8">
        <v>1.6</v>
      </c>
      <c r="AA143" s="10" t="s">
        <v>179</v>
      </c>
      <c r="AB143" s="8">
        <v>708.80000000000007</v>
      </c>
      <c r="AD143" s="24">
        <v>45488</v>
      </c>
      <c r="AE143" s="8">
        <v>1.6</v>
      </c>
      <c r="AP143" s="24">
        <v>45447</v>
      </c>
      <c r="AQ143" s="8">
        <v>3</v>
      </c>
    </row>
    <row r="144" spans="9:43" ht="14.5" x14ac:dyDescent="0.35">
      <c r="I144"/>
      <c r="J144"/>
      <c r="O144" s="24">
        <v>45457</v>
      </c>
      <c r="P144" s="8">
        <v>10.5</v>
      </c>
      <c r="X144" s="24">
        <v>45475</v>
      </c>
      <c r="Y144" s="8">
        <v>1.6</v>
      </c>
      <c r="AD144" s="24">
        <v>45490</v>
      </c>
      <c r="AE144" s="8">
        <v>20</v>
      </c>
      <c r="AP144" s="24">
        <v>45448</v>
      </c>
      <c r="AQ144" s="8">
        <v>13.6</v>
      </c>
    </row>
    <row r="145" spans="9:43" ht="14.5" x14ac:dyDescent="0.35">
      <c r="I145"/>
      <c r="J145"/>
      <c r="O145" s="24">
        <v>45462</v>
      </c>
      <c r="P145" s="8">
        <v>9.1999999999999993</v>
      </c>
      <c r="X145" s="24">
        <v>45481</v>
      </c>
      <c r="Y145" s="8">
        <v>3.2</v>
      </c>
      <c r="AD145" s="24">
        <v>45491</v>
      </c>
      <c r="AE145" s="8">
        <v>2.4</v>
      </c>
      <c r="AP145" s="24">
        <v>45449</v>
      </c>
      <c r="AQ145" s="8">
        <v>4.5999999999999996</v>
      </c>
    </row>
    <row r="146" spans="9:43" ht="14.5" x14ac:dyDescent="0.35">
      <c r="I146"/>
      <c r="J146"/>
      <c r="O146" s="24">
        <v>45463</v>
      </c>
      <c r="P146" s="8">
        <v>14.2</v>
      </c>
      <c r="X146" s="24">
        <v>45482</v>
      </c>
      <c r="Y146" s="8">
        <v>20</v>
      </c>
      <c r="AD146" s="24">
        <v>45495</v>
      </c>
      <c r="AE146" s="8">
        <v>2.4</v>
      </c>
      <c r="AP146" s="24">
        <v>45450</v>
      </c>
      <c r="AQ146" s="8">
        <v>16</v>
      </c>
    </row>
    <row r="147" spans="9:43" ht="14.5" x14ac:dyDescent="0.35">
      <c r="I147"/>
      <c r="J147"/>
      <c r="O147" s="24">
        <v>45467</v>
      </c>
      <c r="P147" s="8">
        <v>7</v>
      </c>
      <c r="X147" s="24">
        <v>45483</v>
      </c>
      <c r="Y147" s="8">
        <v>21</v>
      </c>
      <c r="AD147" s="24">
        <v>45496</v>
      </c>
      <c r="AE147" s="8">
        <v>6.6</v>
      </c>
      <c r="AP147" s="24">
        <v>45453</v>
      </c>
      <c r="AQ147" s="8">
        <v>9</v>
      </c>
    </row>
    <row r="148" spans="9:43" ht="14.5" x14ac:dyDescent="0.35">
      <c r="I148"/>
      <c r="J148"/>
      <c r="O148" s="24">
        <v>45468</v>
      </c>
      <c r="P148" s="8">
        <v>11.4</v>
      </c>
      <c r="X148" s="24">
        <v>45484</v>
      </c>
      <c r="Y148" s="8">
        <v>3</v>
      </c>
      <c r="AD148" s="10" t="s">
        <v>179</v>
      </c>
      <c r="AE148" s="8">
        <v>400.4000000000002</v>
      </c>
      <c r="AP148" s="24">
        <v>45455</v>
      </c>
      <c r="AQ148" s="8">
        <v>14.6</v>
      </c>
    </row>
    <row r="149" spans="9:43" x14ac:dyDescent="0.3">
      <c r="O149" s="24">
        <v>45469</v>
      </c>
      <c r="P149" s="8">
        <v>7</v>
      </c>
      <c r="X149" s="24">
        <v>45488</v>
      </c>
      <c r="Y149" s="8">
        <v>3</v>
      </c>
      <c r="AP149" s="24">
        <v>45456</v>
      </c>
      <c r="AQ149" s="8">
        <v>8</v>
      </c>
    </row>
    <row r="150" spans="9:43" x14ac:dyDescent="0.3">
      <c r="O150" s="24">
        <v>45470</v>
      </c>
      <c r="P150" s="8">
        <v>11.5</v>
      </c>
      <c r="X150" s="24">
        <v>45489</v>
      </c>
      <c r="Y150" s="8">
        <v>7.6</v>
      </c>
      <c r="AP150" s="24">
        <v>45462</v>
      </c>
      <c r="AQ150" s="8">
        <v>9</v>
      </c>
    </row>
    <row r="151" spans="9:43" x14ac:dyDescent="0.3">
      <c r="O151" s="24">
        <v>45471</v>
      </c>
      <c r="P151" s="8">
        <v>9</v>
      </c>
      <c r="X151" s="24">
        <v>45490</v>
      </c>
      <c r="Y151" s="8">
        <v>12</v>
      </c>
      <c r="AP151" s="24">
        <v>45463</v>
      </c>
      <c r="AQ151" s="8">
        <v>7.6</v>
      </c>
    </row>
    <row r="152" spans="9:43" x14ac:dyDescent="0.3">
      <c r="O152" s="22" t="s">
        <v>210</v>
      </c>
      <c r="P152" s="8">
        <v>146.09999999999997</v>
      </c>
      <c r="X152" s="24">
        <v>45496</v>
      </c>
      <c r="Y152" s="8">
        <v>3</v>
      </c>
      <c r="AP152" s="24">
        <v>45467</v>
      </c>
      <c r="AQ152" s="8">
        <v>1.2</v>
      </c>
    </row>
    <row r="153" spans="9:43" x14ac:dyDescent="0.3">
      <c r="O153" s="23" t="s">
        <v>211</v>
      </c>
      <c r="P153" s="8">
        <v>146.09999999999997</v>
      </c>
      <c r="X153" s="24">
        <v>45498</v>
      </c>
      <c r="Y153" s="8">
        <v>20</v>
      </c>
      <c r="AP153" s="24">
        <v>45468</v>
      </c>
      <c r="AQ153" s="8">
        <v>6.1</v>
      </c>
    </row>
    <row r="154" spans="9:43" x14ac:dyDescent="0.3">
      <c r="O154" s="24">
        <v>45474</v>
      </c>
      <c r="P154" s="8">
        <v>7</v>
      </c>
      <c r="X154" s="10" t="s">
        <v>179</v>
      </c>
      <c r="Y154" s="8">
        <v>769.30000000000064</v>
      </c>
      <c r="AP154" s="24">
        <v>45469</v>
      </c>
      <c r="AQ154" s="8">
        <v>6</v>
      </c>
    </row>
    <row r="155" spans="9:43" x14ac:dyDescent="0.3">
      <c r="O155" s="24">
        <v>45475</v>
      </c>
      <c r="P155" s="8">
        <v>9.4</v>
      </c>
      <c r="AP155" s="24">
        <v>45470</v>
      </c>
      <c r="AQ155" s="8">
        <v>6.1</v>
      </c>
    </row>
    <row r="156" spans="9:43" x14ac:dyDescent="0.3">
      <c r="O156" s="24">
        <v>45481</v>
      </c>
      <c r="P156" s="8">
        <v>9.1999999999999993</v>
      </c>
      <c r="AP156" s="24">
        <v>45471</v>
      </c>
      <c r="AQ156" s="8">
        <v>6</v>
      </c>
    </row>
    <row r="157" spans="9:43" x14ac:dyDescent="0.3">
      <c r="O157" s="24">
        <v>45482</v>
      </c>
      <c r="P157" s="8">
        <v>7</v>
      </c>
      <c r="AP157" s="22" t="s">
        <v>210</v>
      </c>
      <c r="AQ157" s="8">
        <v>110.39999999999999</v>
      </c>
    </row>
    <row r="158" spans="9:43" x14ac:dyDescent="0.3">
      <c r="O158" s="24">
        <v>45483</v>
      </c>
      <c r="P158" s="8">
        <v>13.8</v>
      </c>
      <c r="AP158" s="23" t="s">
        <v>211</v>
      </c>
      <c r="AQ158" s="8">
        <v>110.39999999999999</v>
      </c>
    </row>
    <row r="159" spans="9:43" x14ac:dyDescent="0.3">
      <c r="O159" s="24">
        <v>45484</v>
      </c>
      <c r="P159" s="8">
        <v>26</v>
      </c>
      <c r="AP159" s="24">
        <v>45475</v>
      </c>
      <c r="AQ159" s="8">
        <v>3</v>
      </c>
    </row>
    <row r="160" spans="9:43" x14ac:dyDescent="0.3">
      <c r="O160" s="24">
        <v>45488</v>
      </c>
      <c r="P160" s="8">
        <v>4.5999999999999996</v>
      </c>
      <c r="AP160" s="24">
        <v>45481</v>
      </c>
      <c r="AQ160" s="8">
        <v>9</v>
      </c>
    </row>
    <row r="161" spans="15:43" x14ac:dyDescent="0.3">
      <c r="O161" s="24">
        <v>45489</v>
      </c>
      <c r="P161" s="8">
        <v>4.5999999999999996</v>
      </c>
      <c r="AP161" s="24">
        <v>45482</v>
      </c>
      <c r="AQ161" s="8">
        <v>25</v>
      </c>
    </row>
    <row r="162" spans="15:43" x14ac:dyDescent="0.3">
      <c r="O162" s="24">
        <v>45490</v>
      </c>
      <c r="P162" s="8">
        <v>22.8</v>
      </c>
      <c r="AP162" s="24">
        <v>45483</v>
      </c>
      <c r="AQ162" s="8">
        <v>7.6</v>
      </c>
    </row>
    <row r="163" spans="15:43" x14ac:dyDescent="0.3">
      <c r="O163" s="24">
        <v>45491</v>
      </c>
      <c r="P163" s="8">
        <v>14.6</v>
      </c>
      <c r="AP163" s="24">
        <v>45484</v>
      </c>
      <c r="AQ163" s="8">
        <v>7.6</v>
      </c>
    </row>
    <row r="164" spans="15:43" x14ac:dyDescent="0.3">
      <c r="O164" s="24">
        <v>45495</v>
      </c>
      <c r="P164" s="8">
        <v>4.5999999999999996</v>
      </c>
      <c r="AP164" s="24">
        <v>45488</v>
      </c>
      <c r="AQ164" s="8">
        <v>31</v>
      </c>
    </row>
    <row r="165" spans="15:43" x14ac:dyDescent="0.3">
      <c r="O165" s="24">
        <v>45496</v>
      </c>
      <c r="P165" s="8">
        <v>7</v>
      </c>
      <c r="AP165" s="24">
        <v>45489</v>
      </c>
      <c r="AQ165" s="8">
        <v>1.6</v>
      </c>
    </row>
    <row r="166" spans="15:43" x14ac:dyDescent="0.3">
      <c r="O166" s="24">
        <v>45497</v>
      </c>
      <c r="P166" s="8">
        <v>15.5</v>
      </c>
      <c r="AP166" s="24">
        <v>45491</v>
      </c>
      <c r="AQ166" s="8">
        <v>3</v>
      </c>
    </row>
    <row r="167" spans="15:43" x14ac:dyDescent="0.3">
      <c r="O167" s="10" t="s">
        <v>179</v>
      </c>
      <c r="P167" s="8">
        <v>1114.9000000000001</v>
      </c>
      <c r="AP167" s="24">
        <v>45495</v>
      </c>
      <c r="AQ167" s="8">
        <v>15</v>
      </c>
    </row>
    <row r="168" spans="15:43" x14ac:dyDescent="0.3">
      <c r="AP168" s="24">
        <v>45496</v>
      </c>
      <c r="AQ168" s="8">
        <v>1.6</v>
      </c>
    </row>
    <row r="169" spans="15:43" x14ac:dyDescent="0.3">
      <c r="AP169" s="24">
        <v>45500</v>
      </c>
      <c r="AQ169" s="8">
        <v>6</v>
      </c>
    </row>
    <row r="170" spans="15:43" x14ac:dyDescent="0.3">
      <c r="AP170" s="10" t="s">
        <v>179</v>
      </c>
      <c r="AQ170" s="8">
        <v>1051.5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1B05-A62D-4137-8DA0-08520B329AC8}">
  <dimension ref="A1:AU151"/>
  <sheetViews>
    <sheetView topLeftCell="A57" zoomScale="41" workbookViewId="0">
      <selection activeCell="D86" sqref="D86"/>
    </sheetView>
  </sheetViews>
  <sheetFormatPr defaultRowHeight="14.5" x14ac:dyDescent="0.35"/>
  <cols>
    <col min="1" max="1" width="10.453125" bestFit="1" customWidth="1"/>
    <col min="2" max="2" width="14.36328125" bestFit="1" customWidth="1"/>
    <col min="4" max="4" width="10.453125" bestFit="1" customWidth="1"/>
    <col min="7" max="7" width="10.453125" bestFit="1" customWidth="1"/>
    <col min="10" max="10" width="10.453125" bestFit="1" customWidth="1"/>
    <col min="12" max="12" width="8.7265625" customWidth="1"/>
    <col min="13" max="13" width="10.453125" bestFit="1" customWidth="1"/>
    <col min="16" max="16" width="10.453125" bestFit="1" customWidth="1"/>
    <col min="19" max="19" width="10.453125" bestFit="1" customWidth="1"/>
    <col min="22" max="22" width="11.08984375" bestFit="1" customWidth="1"/>
    <col min="25" max="25" width="10.453125" bestFit="1" customWidth="1"/>
    <col min="28" max="28" width="10.453125" bestFit="1" customWidth="1"/>
    <col min="31" max="31" width="10.453125" bestFit="1" customWidth="1"/>
    <col min="34" max="34" width="10.453125" bestFit="1" customWidth="1"/>
    <col min="37" max="37" width="10.453125" bestFit="1" customWidth="1"/>
    <col min="40" max="40" width="10.453125" bestFit="1" customWidth="1"/>
    <col min="43" max="43" width="10.453125" bestFit="1" customWidth="1"/>
    <col min="46" max="46" width="10.453125" bestFit="1" customWidth="1"/>
  </cols>
  <sheetData>
    <row r="1" spans="1:47" x14ac:dyDescent="0.35">
      <c r="A1" t="s">
        <v>47</v>
      </c>
      <c r="D1" t="s">
        <v>59</v>
      </c>
      <c r="G1" t="s">
        <v>15</v>
      </c>
      <c r="J1" t="s">
        <v>70</v>
      </c>
      <c r="M1" t="s">
        <v>2</v>
      </c>
      <c r="N1" t="s">
        <v>201</v>
      </c>
      <c r="P1" t="s">
        <v>61</v>
      </c>
      <c r="S1" t="s">
        <v>56</v>
      </c>
      <c r="V1" t="s">
        <v>60</v>
      </c>
      <c r="Y1" t="s">
        <v>38</v>
      </c>
      <c r="AB1" t="s">
        <v>40</v>
      </c>
      <c r="AE1" t="s">
        <v>50</v>
      </c>
      <c r="AH1" t="s">
        <v>69</v>
      </c>
      <c r="AK1" t="s">
        <v>52</v>
      </c>
      <c r="AN1" t="s">
        <v>65</v>
      </c>
      <c r="AQ1" t="s">
        <v>7</v>
      </c>
      <c r="AT1" t="s">
        <v>57</v>
      </c>
    </row>
    <row r="2" spans="1:47" x14ac:dyDescent="0.35">
      <c r="A2" t="s">
        <v>180</v>
      </c>
      <c r="B2" t="s">
        <v>181</v>
      </c>
      <c r="D2" t="s">
        <v>180</v>
      </c>
      <c r="E2" t="s">
        <v>181</v>
      </c>
      <c r="G2" t="s">
        <v>180</v>
      </c>
      <c r="H2" t="s">
        <v>181</v>
      </c>
      <c r="J2" t="s">
        <v>180</v>
      </c>
      <c r="K2" t="s">
        <v>181</v>
      </c>
      <c r="M2" t="s">
        <v>180</v>
      </c>
      <c r="N2" t="s">
        <v>181</v>
      </c>
      <c r="P2" t="s">
        <v>180</v>
      </c>
      <c r="Q2" t="s">
        <v>181</v>
      </c>
      <c r="S2" t="s">
        <v>180</v>
      </c>
      <c r="T2" t="s">
        <v>181</v>
      </c>
      <c r="V2" t="s">
        <v>180</v>
      </c>
      <c r="W2" t="s">
        <v>181</v>
      </c>
      <c r="Y2" t="s">
        <v>180</v>
      </c>
      <c r="Z2" t="s">
        <v>181</v>
      </c>
      <c r="AB2" t="s">
        <v>180</v>
      </c>
      <c r="AC2" t="s">
        <v>181</v>
      </c>
      <c r="AE2" t="s">
        <v>180</v>
      </c>
      <c r="AF2" t="s">
        <v>181</v>
      </c>
      <c r="AH2" t="s">
        <v>180</v>
      </c>
      <c r="AI2" t="s">
        <v>181</v>
      </c>
      <c r="AK2" t="s">
        <v>180</v>
      </c>
      <c r="AL2" t="s">
        <v>181</v>
      </c>
      <c r="AN2" t="s">
        <v>180</v>
      </c>
      <c r="AO2" t="s">
        <v>181</v>
      </c>
      <c r="AQ2" t="s">
        <v>180</v>
      </c>
      <c r="AR2" t="s">
        <v>181</v>
      </c>
      <c r="AT2" t="s">
        <v>180</v>
      </c>
      <c r="AU2" t="s">
        <v>181</v>
      </c>
    </row>
    <row r="3" spans="1:47" x14ac:dyDescent="0.35">
      <c r="A3" s="1">
        <v>45137</v>
      </c>
      <c r="B3">
        <v>3</v>
      </c>
      <c r="D3" s="1">
        <v>45137</v>
      </c>
      <c r="E3">
        <v>12</v>
      </c>
      <c r="G3" s="1">
        <v>45137</v>
      </c>
      <c r="H3">
        <v>1.6</v>
      </c>
      <c r="J3" s="1">
        <v>45137</v>
      </c>
      <c r="K3">
        <v>3</v>
      </c>
      <c r="M3" s="1">
        <v>45137</v>
      </c>
      <c r="N3">
        <v>2.2999999999999998</v>
      </c>
      <c r="P3" s="1">
        <v>45137</v>
      </c>
      <c r="Q3">
        <v>3</v>
      </c>
      <c r="S3" s="1">
        <v>45137</v>
      </c>
      <c r="T3">
        <v>6</v>
      </c>
      <c r="V3" s="1">
        <v>45137</v>
      </c>
      <c r="W3">
        <v>10.7</v>
      </c>
      <c r="Y3" s="1">
        <v>45137</v>
      </c>
      <c r="Z3">
        <v>3</v>
      </c>
      <c r="AB3" s="1">
        <v>45137</v>
      </c>
      <c r="AC3">
        <v>3.2</v>
      </c>
      <c r="AE3" s="1">
        <v>45137</v>
      </c>
      <c r="AF3">
        <v>3</v>
      </c>
      <c r="AH3" s="1">
        <v>45137</v>
      </c>
      <c r="AI3">
        <v>1.6</v>
      </c>
      <c r="AK3" s="1">
        <v>45137</v>
      </c>
      <c r="AL3">
        <v>2.2999999999999998</v>
      </c>
      <c r="AN3" s="1">
        <v>45137</v>
      </c>
      <c r="AO3">
        <v>9</v>
      </c>
      <c r="AQ3" s="1">
        <v>45137</v>
      </c>
      <c r="AR3">
        <v>1.6</v>
      </c>
      <c r="AT3" s="1">
        <v>45137</v>
      </c>
      <c r="AU3">
        <v>1.5</v>
      </c>
    </row>
    <row r="4" spans="1:47" x14ac:dyDescent="0.35">
      <c r="A4" s="1">
        <v>45143</v>
      </c>
      <c r="B4">
        <v>12</v>
      </c>
      <c r="D4" s="1">
        <v>45143</v>
      </c>
      <c r="E4">
        <v>10</v>
      </c>
      <c r="G4" s="1">
        <v>45148</v>
      </c>
      <c r="H4">
        <v>1.2</v>
      </c>
      <c r="J4" s="1">
        <v>45143</v>
      </c>
      <c r="K4">
        <v>6.5</v>
      </c>
      <c r="M4" s="1">
        <v>45143</v>
      </c>
      <c r="N4">
        <v>1.3</v>
      </c>
      <c r="P4" s="1">
        <v>45140</v>
      </c>
      <c r="Q4">
        <v>9.8000000000000007</v>
      </c>
      <c r="S4" s="1">
        <v>45140</v>
      </c>
      <c r="T4">
        <v>3.2</v>
      </c>
      <c r="V4" s="1">
        <v>45147</v>
      </c>
      <c r="W4">
        <v>12</v>
      </c>
      <c r="Y4" s="1">
        <v>45146</v>
      </c>
      <c r="Z4">
        <v>2.7</v>
      </c>
      <c r="AB4" s="1">
        <v>45139</v>
      </c>
      <c r="AC4">
        <v>3.2</v>
      </c>
      <c r="AE4" s="1">
        <v>45139</v>
      </c>
      <c r="AF4">
        <v>6</v>
      </c>
      <c r="AH4" s="1">
        <v>45145</v>
      </c>
      <c r="AI4">
        <v>16</v>
      </c>
      <c r="AK4" s="1">
        <v>45144</v>
      </c>
      <c r="AL4">
        <v>1.5</v>
      </c>
      <c r="AN4" s="1">
        <v>45145</v>
      </c>
      <c r="AO4">
        <v>3.9</v>
      </c>
      <c r="AQ4" s="1">
        <v>45148</v>
      </c>
      <c r="AR4">
        <v>1.6</v>
      </c>
      <c r="AT4" s="1">
        <v>45139</v>
      </c>
      <c r="AU4">
        <v>3</v>
      </c>
    </row>
    <row r="5" spans="1:47" x14ac:dyDescent="0.35">
      <c r="A5" s="1">
        <v>45146</v>
      </c>
      <c r="B5">
        <v>20</v>
      </c>
      <c r="D5" s="1">
        <v>45144</v>
      </c>
      <c r="E5">
        <v>12</v>
      </c>
      <c r="G5" s="1">
        <v>45152</v>
      </c>
      <c r="H5">
        <v>4.8</v>
      </c>
      <c r="J5" s="1">
        <v>45144</v>
      </c>
      <c r="K5">
        <v>3</v>
      </c>
      <c r="M5" s="1">
        <v>45147</v>
      </c>
      <c r="N5">
        <v>4.5999999999999996</v>
      </c>
      <c r="P5" s="1">
        <v>45144</v>
      </c>
      <c r="Q5">
        <v>3</v>
      </c>
      <c r="S5" s="1">
        <v>45141</v>
      </c>
      <c r="T5">
        <v>6.2</v>
      </c>
      <c r="V5" s="1">
        <v>45148</v>
      </c>
      <c r="W5">
        <v>0.8</v>
      </c>
      <c r="Y5" s="1">
        <v>45154</v>
      </c>
      <c r="Z5">
        <v>5</v>
      </c>
      <c r="AB5" s="1">
        <v>45140</v>
      </c>
      <c r="AC5">
        <v>2.4</v>
      </c>
      <c r="AE5" s="1">
        <v>45143</v>
      </c>
      <c r="AF5">
        <v>3</v>
      </c>
      <c r="AH5" s="1">
        <v>45151</v>
      </c>
      <c r="AI5">
        <v>1.6</v>
      </c>
      <c r="AK5" s="1">
        <v>45154</v>
      </c>
      <c r="AL5">
        <v>4.5999999999999996</v>
      </c>
      <c r="AN5" s="1">
        <v>45147</v>
      </c>
      <c r="AO5">
        <v>6</v>
      </c>
      <c r="AQ5" s="1">
        <v>45152</v>
      </c>
      <c r="AR5">
        <v>1.6</v>
      </c>
      <c r="AT5" s="1">
        <v>45141</v>
      </c>
      <c r="AU5">
        <v>5</v>
      </c>
    </row>
    <row r="6" spans="1:47" x14ac:dyDescent="0.35">
      <c r="A6" s="1">
        <v>45151</v>
      </c>
      <c r="B6">
        <v>5</v>
      </c>
      <c r="D6" s="1">
        <v>45151</v>
      </c>
      <c r="E6">
        <v>6</v>
      </c>
      <c r="G6" s="1">
        <v>45154</v>
      </c>
      <c r="H6">
        <v>6.4</v>
      </c>
      <c r="J6" s="1">
        <v>45151</v>
      </c>
      <c r="K6">
        <v>6</v>
      </c>
      <c r="M6" s="1">
        <v>45148</v>
      </c>
      <c r="N6">
        <v>2.2999999999999998</v>
      </c>
      <c r="P6" s="1">
        <v>45154</v>
      </c>
      <c r="Q6">
        <v>8</v>
      </c>
      <c r="S6" s="1">
        <v>45143</v>
      </c>
      <c r="T6">
        <v>5.7</v>
      </c>
      <c r="V6" s="1">
        <v>45152</v>
      </c>
      <c r="W6">
        <v>3.2</v>
      </c>
      <c r="Y6" s="1">
        <v>45160</v>
      </c>
      <c r="Z6">
        <v>1.6</v>
      </c>
      <c r="AB6" s="1">
        <v>45146</v>
      </c>
      <c r="AC6">
        <v>4</v>
      </c>
      <c r="AE6" s="1">
        <v>45145</v>
      </c>
      <c r="AF6">
        <v>5.5</v>
      </c>
      <c r="AH6" s="1">
        <v>45161</v>
      </c>
      <c r="AI6">
        <v>10</v>
      </c>
      <c r="AK6" s="1">
        <v>45162</v>
      </c>
      <c r="AL6">
        <v>5.0999999999999996</v>
      </c>
      <c r="AN6" s="1">
        <v>45148</v>
      </c>
      <c r="AO6">
        <v>1.5</v>
      </c>
      <c r="AQ6" s="1">
        <v>45160</v>
      </c>
      <c r="AR6">
        <v>1.6</v>
      </c>
      <c r="AT6" s="1">
        <v>45146</v>
      </c>
      <c r="AU6">
        <v>1.5</v>
      </c>
    </row>
    <row r="7" spans="1:47" x14ac:dyDescent="0.35">
      <c r="A7" s="1">
        <v>45158</v>
      </c>
      <c r="B7">
        <v>3</v>
      </c>
      <c r="D7" s="1">
        <v>45161</v>
      </c>
      <c r="E7">
        <v>12</v>
      </c>
      <c r="G7" s="1">
        <v>45160</v>
      </c>
      <c r="H7">
        <v>2.4</v>
      </c>
      <c r="J7" s="1">
        <v>45161</v>
      </c>
      <c r="K7">
        <v>12</v>
      </c>
      <c r="M7" s="1">
        <v>45152</v>
      </c>
      <c r="N7">
        <v>9.1999999999999993</v>
      </c>
      <c r="P7" s="1">
        <v>45157</v>
      </c>
      <c r="Q7">
        <v>5</v>
      </c>
      <c r="S7" s="1">
        <v>45144</v>
      </c>
      <c r="T7">
        <v>1.5</v>
      </c>
      <c r="V7" s="1">
        <v>45154</v>
      </c>
      <c r="W7">
        <v>8</v>
      </c>
      <c r="Y7" s="1">
        <v>45161</v>
      </c>
      <c r="Z7">
        <v>15</v>
      </c>
      <c r="AB7" s="1">
        <v>45148</v>
      </c>
      <c r="AC7">
        <v>0.8</v>
      </c>
      <c r="AE7" s="1">
        <v>45151</v>
      </c>
      <c r="AF7">
        <v>3</v>
      </c>
      <c r="AH7" s="1">
        <v>45167</v>
      </c>
      <c r="AI7">
        <v>3</v>
      </c>
      <c r="AK7" s="1">
        <v>45168</v>
      </c>
      <c r="AL7">
        <v>1.5</v>
      </c>
      <c r="AN7" s="1">
        <v>45152</v>
      </c>
      <c r="AO7">
        <v>6</v>
      </c>
      <c r="AQ7" s="1">
        <v>45161</v>
      </c>
      <c r="AR7">
        <v>0.8</v>
      </c>
      <c r="AT7" s="1">
        <v>45147</v>
      </c>
      <c r="AU7">
        <v>3</v>
      </c>
    </row>
    <row r="8" spans="1:47" x14ac:dyDescent="0.35">
      <c r="A8" s="1">
        <v>45167</v>
      </c>
      <c r="B8">
        <v>17.5</v>
      </c>
      <c r="D8" s="1">
        <v>45167</v>
      </c>
      <c r="E8">
        <v>17</v>
      </c>
      <c r="G8" s="1">
        <v>45161</v>
      </c>
      <c r="H8">
        <v>0.8</v>
      </c>
      <c r="J8" s="1">
        <v>45167</v>
      </c>
      <c r="K8">
        <v>6</v>
      </c>
      <c r="M8" s="1">
        <v>45154</v>
      </c>
      <c r="N8">
        <v>13.6</v>
      </c>
      <c r="P8" s="1">
        <v>45161</v>
      </c>
      <c r="Q8">
        <v>3</v>
      </c>
      <c r="S8" s="1">
        <v>45154</v>
      </c>
      <c r="T8">
        <v>5</v>
      </c>
      <c r="V8" s="1">
        <v>45160</v>
      </c>
      <c r="W8">
        <v>3.2</v>
      </c>
      <c r="Y8" s="1">
        <v>45166</v>
      </c>
      <c r="Z8">
        <v>0.8</v>
      </c>
      <c r="AB8" s="1">
        <v>45152</v>
      </c>
      <c r="AC8">
        <v>3.2</v>
      </c>
      <c r="AE8" s="1">
        <v>45158</v>
      </c>
      <c r="AF8">
        <v>3</v>
      </c>
      <c r="AH8" s="1">
        <v>45175</v>
      </c>
      <c r="AI8">
        <v>4.5</v>
      </c>
      <c r="AK8" s="1">
        <v>45169</v>
      </c>
      <c r="AL8">
        <v>3</v>
      </c>
      <c r="AN8" s="1">
        <v>45154</v>
      </c>
      <c r="AO8">
        <v>1.6</v>
      </c>
      <c r="AQ8" s="1">
        <v>45162</v>
      </c>
      <c r="AR8">
        <v>0.8</v>
      </c>
      <c r="AT8" s="1">
        <v>45154</v>
      </c>
      <c r="AU8">
        <v>5</v>
      </c>
    </row>
    <row r="9" spans="1:47" x14ac:dyDescent="0.35">
      <c r="A9" s="1">
        <v>45175</v>
      </c>
      <c r="B9">
        <v>18</v>
      </c>
      <c r="D9" s="1">
        <v>45175</v>
      </c>
      <c r="E9">
        <v>6</v>
      </c>
      <c r="G9" s="1">
        <v>45162</v>
      </c>
      <c r="H9">
        <v>4</v>
      </c>
      <c r="J9" s="1">
        <v>45175</v>
      </c>
      <c r="K9">
        <v>18</v>
      </c>
      <c r="M9" s="1">
        <v>45160</v>
      </c>
      <c r="N9">
        <v>9.1999999999999993</v>
      </c>
      <c r="P9" s="1">
        <v>45162</v>
      </c>
      <c r="Q9">
        <v>4.8</v>
      </c>
      <c r="S9" s="1">
        <v>45157</v>
      </c>
      <c r="T9">
        <v>5</v>
      </c>
      <c r="V9" s="1">
        <v>45161</v>
      </c>
      <c r="W9">
        <v>3</v>
      </c>
      <c r="Y9" s="1">
        <v>45167</v>
      </c>
      <c r="Z9">
        <v>3</v>
      </c>
      <c r="AB9" s="1">
        <v>45154</v>
      </c>
      <c r="AC9">
        <v>5</v>
      </c>
      <c r="AE9" s="1">
        <v>45167</v>
      </c>
      <c r="AF9">
        <v>6</v>
      </c>
      <c r="AH9" s="1">
        <v>45181</v>
      </c>
      <c r="AI9">
        <v>3</v>
      </c>
      <c r="AK9" s="1">
        <v>45171</v>
      </c>
      <c r="AL9">
        <v>4.5999999999999996</v>
      </c>
      <c r="AN9" s="1">
        <v>45156</v>
      </c>
      <c r="AO9">
        <v>4.5</v>
      </c>
      <c r="AQ9" s="1">
        <v>45169</v>
      </c>
      <c r="AR9">
        <v>2.2000000000000002</v>
      </c>
      <c r="AT9" s="1">
        <v>45161</v>
      </c>
      <c r="AU9">
        <v>5</v>
      </c>
    </row>
    <row r="10" spans="1:47" x14ac:dyDescent="0.35">
      <c r="A10" s="1">
        <v>45181</v>
      </c>
      <c r="B10">
        <v>12</v>
      </c>
      <c r="D10" s="1">
        <v>45181</v>
      </c>
      <c r="E10">
        <v>14</v>
      </c>
      <c r="G10" s="1">
        <v>45167</v>
      </c>
      <c r="H10">
        <v>2.4</v>
      </c>
      <c r="J10" s="1">
        <v>45181</v>
      </c>
      <c r="K10">
        <v>12</v>
      </c>
      <c r="M10" s="1">
        <v>45161</v>
      </c>
      <c r="N10">
        <v>1.2</v>
      </c>
      <c r="P10" s="1">
        <v>45167</v>
      </c>
      <c r="Q10">
        <v>9</v>
      </c>
      <c r="S10" s="1">
        <v>45160</v>
      </c>
      <c r="T10">
        <v>1.5</v>
      </c>
      <c r="V10" s="1">
        <v>45162</v>
      </c>
      <c r="W10">
        <v>13</v>
      </c>
      <c r="Y10" s="1">
        <v>45169</v>
      </c>
      <c r="Z10">
        <v>2</v>
      </c>
      <c r="AB10" s="1">
        <v>45156</v>
      </c>
      <c r="AC10">
        <v>2.4</v>
      </c>
      <c r="AE10" s="1">
        <v>45175</v>
      </c>
      <c r="AF10">
        <v>3</v>
      </c>
      <c r="AH10" s="1">
        <v>45190</v>
      </c>
      <c r="AI10">
        <v>5.6</v>
      </c>
      <c r="AK10" s="1">
        <v>45177</v>
      </c>
      <c r="AL10">
        <v>4</v>
      </c>
      <c r="AN10" s="1">
        <v>45160</v>
      </c>
      <c r="AO10">
        <v>3</v>
      </c>
      <c r="AQ10" s="1">
        <v>45173</v>
      </c>
      <c r="AR10">
        <v>1.2</v>
      </c>
      <c r="AT10" s="1">
        <v>45163</v>
      </c>
      <c r="AU10">
        <v>3</v>
      </c>
    </row>
    <row r="11" spans="1:47" x14ac:dyDescent="0.35">
      <c r="A11" s="1">
        <v>45192</v>
      </c>
      <c r="B11">
        <v>4</v>
      </c>
      <c r="D11" s="1">
        <v>45186</v>
      </c>
      <c r="E11">
        <v>6</v>
      </c>
      <c r="G11" s="1">
        <v>45168</v>
      </c>
      <c r="H11">
        <v>5</v>
      </c>
      <c r="J11" s="1">
        <v>45186</v>
      </c>
      <c r="K11">
        <v>6</v>
      </c>
      <c r="M11" s="1">
        <v>45162</v>
      </c>
      <c r="N11">
        <v>21.7</v>
      </c>
      <c r="P11" s="1">
        <v>45169</v>
      </c>
      <c r="Q11">
        <v>6</v>
      </c>
      <c r="S11" s="1">
        <v>45162</v>
      </c>
      <c r="T11">
        <v>3</v>
      </c>
      <c r="V11" s="1">
        <v>45166</v>
      </c>
      <c r="W11">
        <v>0.8</v>
      </c>
      <c r="Y11" s="1">
        <v>45174</v>
      </c>
      <c r="Z11">
        <v>1.6</v>
      </c>
      <c r="AB11" s="1">
        <v>45160</v>
      </c>
      <c r="AC11">
        <v>1.6</v>
      </c>
      <c r="AE11" s="1">
        <v>45181</v>
      </c>
      <c r="AF11">
        <v>6</v>
      </c>
      <c r="AH11" s="1">
        <v>45197</v>
      </c>
      <c r="AI11">
        <v>4.5</v>
      </c>
      <c r="AK11" s="1">
        <v>45182</v>
      </c>
      <c r="AL11">
        <v>2</v>
      </c>
      <c r="AN11" s="1">
        <v>45161</v>
      </c>
      <c r="AO11">
        <v>6</v>
      </c>
      <c r="AQ11" s="1">
        <v>45182</v>
      </c>
      <c r="AR11">
        <v>1.6</v>
      </c>
      <c r="AT11" s="1">
        <v>45169</v>
      </c>
      <c r="AU11">
        <v>1.5</v>
      </c>
    </row>
    <row r="12" spans="1:47" x14ac:dyDescent="0.35">
      <c r="A12" s="1">
        <v>45197</v>
      </c>
      <c r="B12">
        <v>12</v>
      </c>
      <c r="D12" s="1">
        <v>45197</v>
      </c>
      <c r="E12">
        <v>18</v>
      </c>
      <c r="G12" s="1">
        <v>45169</v>
      </c>
      <c r="H12">
        <v>1.6</v>
      </c>
      <c r="J12" s="1">
        <v>45197</v>
      </c>
      <c r="K12">
        <v>12</v>
      </c>
      <c r="M12" s="1">
        <v>45166</v>
      </c>
      <c r="N12">
        <v>2.2999999999999998</v>
      </c>
      <c r="P12" s="1">
        <v>45173</v>
      </c>
      <c r="Q12">
        <v>6.9</v>
      </c>
      <c r="S12" s="1">
        <v>45166</v>
      </c>
      <c r="T12">
        <v>1.5</v>
      </c>
      <c r="V12" s="1">
        <v>45167</v>
      </c>
      <c r="W12">
        <v>3</v>
      </c>
      <c r="Y12" s="1">
        <v>45175</v>
      </c>
      <c r="Z12">
        <v>6</v>
      </c>
      <c r="AB12" s="1">
        <v>45162</v>
      </c>
      <c r="AC12">
        <v>1.6</v>
      </c>
      <c r="AE12" s="1">
        <v>45182</v>
      </c>
      <c r="AF12">
        <v>3</v>
      </c>
      <c r="AH12" s="1">
        <v>45204</v>
      </c>
      <c r="AI12">
        <v>3</v>
      </c>
      <c r="AK12" s="1">
        <v>45184</v>
      </c>
      <c r="AL12">
        <v>4.5999999999999996</v>
      </c>
      <c r="AN12" s="1">
        <v>45162</v>
      </c>
      <c r="AO12">
        <v>24.4</v>
      </c>
      <c r="AQ12" s="1">
        <v>45186</v>
      </c>
      <c r="AR12">
        <v>1.6</v>
      </c>
      <c r="AT12" s="1">
        <v>45174</v>
      </c>
      <c r="AU12">
        <v>3</v>
      </c>
    </row>
    <row r="13" spans="1:47" x14ac:dyDescent="0.35">
      <c r="A13" s="1">
        <v>45202</v>
      </c>
      <c r="B13">
        <v>3</v>
      </c>
      <c r="D13" s="1">
        <v>45202</v>
      </c>
      <c r="E13">
        <v>3</v>
      </c>
      <c r="G13" s="1">
        <v>45170</v>
      </c>
      <c r="H13">
        <v>4.5999999999999996</v>
      </c>
      <c r="J13" s="1">
        <v>45202</v>
      </c>
      <c r="K13">
        <v>3.5</v>
      </c>
      <c r="M13" s="1">
        <v>45167</v>
      </c>
      <c r="N13">
        <v>4.5999999999999996</v>
      </c>
      <c r="P13" s="1">
        <v>45176</v>
      </c>
      <c r="Q13">
        <v>1.6</v>
      </c>
      <c r="S13" s="1">
        <v>45174</v>
      </c>
      <c r="T13">
        <v>3</v>
      </c>
      <c r="V13" s="1">
        <v>45169</v>
      </c>
      <c r="W13">
        <v>3</v>
      </c>
      <c r="Y13" s="1">
        <v>45176</v>
      </c>
      <c r="Z13">
        <v>8</v>
      </c>
      <c r="AB13" s="1">
        <v>45166</v>
      </c>
      <c r="AC13">
        <v>0.8</v>
      </c>
      <c r="AE13" s="1">
        <v>45186</v>
      </c>
      <c r="AF13">
        <v>3</v>
      </c>
      <c r="AH13" s="1">
        <v>45208</v>
      </c>
      <c r="AI13">
        <v>3</v>
      </c>
      <c r="AK13" s="1">
        <v>45191</v>
      </c>
      <c r="AL13">
        <v>2.2999999999999998</v>
      </c>
      <c r="AN13" s="1">
        <v>45167</v>
      </c>
      <c r="AO13">
        <v>1.6</v>
      </c>
      <c r="AQ13" s="1">
        <v>45194</v>
      </c>
      <c r="AR13">
        <v>1.6</v>
      </c>
      <c r="AT13" s="1">
        <v>45182</v>
      </c>
      <c r="AU13">
        <v>1.5</v>
      </c>
    </row>
    <row r="14" spans="1:47" x14ac:dyDescent="0.35">
      <c r="A14" s="1">
        <v>45204</v>
      </c>
      <c r="B14">
        <v>12</v>
      </c>
      <c r="D14" s="1">
        <v>45204</v>
      </c>
      <c r="E14">
        <v>12</v>
      </c>
      <c r="G14" s="1">
        <v>45173</v>
      </c>
      <c r="H14">
        <v>3.6</v>
      </c>
      <c r="J14" s="1">
        <v>45204</v>
      </c>
      <c r="K14">
        <v>6</v>
      </c>
      <c r="M14" s="1">
        <v>45169</v>
      </c>
      <c r="N14">
        <v>2.4</v>
      </c>
      <c r="P14" s="1">
        <v>45177</v>
      </c>
      <c r="Q14">
        <v>8</v>
      </c>
      <c r="S14" s="1">
        <v>45179</v>
      </c>
      <c r="T14">
        <v>1.5</v>
      </c>
      <c r="V14" s="1">
        <v>45173</v>
      </c>
      <c r="W14">
        <v>1.6</v>
      </c>
      <c r="Y14" s="1">
        <v>45181</v>
      </c>
      <c r="Z14">
        <v>6</v>
      </c>
      <c r="AB14" s="1">
        <v>45168</v>
      </c>
      <c r="AC14">
        <v>4.5</v>
      </c>
      <c r="AE14" s="1">
        <v>45197</v>
      </c>
      <c r="AF14">
        <v>9</v>
      </c>
      <c r="AH14" s="1">
        <v>45209</v>
      </c>
      <c r="AI14">
        <v>1.6</v>
      </c>
      <c r="AK14" s="1">
        <v>45197</v>
      </c>
      <c r="AL14">
        <v>4.5999999999999996</v>
      </c>
      <c r="AN14" s="1">
        <v>45173</v>
      </c>
      <c r="AO14">
        <v>3</v>
      </c>
      <c r="AQ14" s="1">
        <v>45203</v>
      </c>
      <c r="AR14">
        <v>1.6</v>
      </c>
      <c r="AT14" s="1">
        <v>45187</v>
      </c>
      <c r="AU14">
        <v>3</v>
      </c>
    </row>
    <row r="15" spans="1:47" x14ac:dyDescent="0.35">
      <c r="A15" s="1">
        <v>45205</v>
      </c>
      <c r="B15">
        <v>4</v>
      </c>
      <c r="D15" s="1">
        <v>45208</v>
      </c>
      <c r="E15">
        <v>12</v>
      </c>
      <c r="G15" s="1">
        <v>45177</v>
      </c>
      <c r="H15">
        <v>11.4</v>
      </c>
      <c r="J15" s="1">
        <v>45208</v>
      </c>
      <c r="K15">
        <v>12</v>
      </c>
      <c r="M15" s="1">
        <v>45171</v>
      </c>
      <c r="N15">
        <v>9</v>
      </c>
      <c r="P15" s="1">
        <v>45182</v>
      </c>
      <c r="Q15">
        <v>5.5</v>
      </c>
      <c r="S15" s="1">
        <v>45190</v>
      </c>
      <c r="T15">
        <v>8.85</v>
      </c>
      <c r="V15" s="1">
        <v>45174</v>
      </c>
      <c r="W15">
        <v>12</v>
      </c>
      <c r="Y15" s="1">
        <v>45182</v>
      </c>
      <c r="Z15">
        <v>2</v>
      </c>
      <c r="AB15" s="1">
        <v>45173</v>
      </c>
      <c r="AC15">
        <v>1.6</v>
      </c>
      <c r="AE15" s="1">
        <v>45204</v>
      </c>
      <c r="AF15">
        <v>3</v>
      </c>
      <c r="AH15" s="1">
        <v>45214</v>
      </c>
      <c r="AI15">
        <v>1.5</v>
      </c>
      <c r="AK15" s="1">
        <v>45203</v>
      </c>
      <c r="AL15">
        <v>2.2999999999999998</v>
      </c>
      <c r="AN15" s="1">
        <v>45174</v>
      </c>
      <c r="AO15">
        <v>6</v>
      </c>
      <c r="AQ15" s="1">
        <v>45208</v>
      </c>
      <c r="AR15">
        <v>0.8</v>
      </c>
      <c r="AT15" s="1">
        <v>45194</v>
      </c>
      <c r="AU15">
        <v>1.5</v>
      </c>
    </row>
    <row r="16" spans="1:47" x14ac:dyDescent="0.35">
      <c r="A16" s="1">
        <v>45208</v>
      </c>
      <c r="B16">
        <v>12</v>
      </c>
      <c r="D16" s="1">
        <v>45210</v>
      </c>
      <c r="E16">
        <v>7</v>
      </c>
      <c r="G16" s="1">
        <v>45182</v>
      </c>
      <c r="H16">
        <v>4.8</v>
      </c>
      <c r="J16" s="1">
        <v>45210</v>
      </c>
      <c r="K16">
        <v>3</v>
      </c>
      <c r="M16" s="1">
        <v>45173</v>
      </c>
      <c r="N16">
        <v>4.5999999999999996</v>
      </c>
      <c r="P16" s="1">
        <v>45188</v>
      </c>
      <c r="Q16">
        <v>5</v>
      </c>
      <c r="S16" s="1">
        <v>45194</v>
      </c>
      <c r="T16">
        <v>1.5</v>
      </c>
      <c r="V16" s="1">
        <v>45177</v>
      </c>
      <c r="W16">
        <v>1.6</v>
      </c>
      <c r="Y16" s="1">
        <v>45186</v>
      </c>
      <c r="Z16">
        <v>3</v>
      </c>
      <c r="AB16" s="1">
        <v>45174</v>
      </c>
      <c r="AC16">
        <v>1.6</v>
      </c>
      <c r="AE16" s="1">
        <v>45208</v>
      </c>
      <c r="AF16">
        <v>3</v>
      </c>
      <c r="AH16" s="1">
        <v>45225</v>
      </c>
      <c r="AI16">
        <v>3</v>
      </c>
      <c r="AK16" s="1">
        <v>45208</v>
      </c>
      <c r="AL16">
        <v>4</v>
      </c>
      <c r="AN16" s="1">
        <v>45175</v>
      </c>
      <c r="AO16">
        <v>12</v>
      </c>
      <c r="AQ16" s="1">
        <v>45211</v>
      </c>
      <c r="AR16">
        <v>3</v>
      </c>
      <c r="AT16" s="1">
        <v>45195</v>
      </c>
      <c r="AU16">
        <v>3</v>
      </c>
    </row>
    <row r="17" spans="1:47" x14ac:dyDescent="0.35">
      <c r="A17" s="1">
        <v>45214</v>
      </c>
      <c r="B17">
        <v>6</v>
      </c>
      <c r="D17" s="1">
        <v>45214</v>
      </c>
      <c r="E17">
        <v>6</v>
      </c>
      <c r="G17" s="1">
        <v>45188</v>
      </c>
      <c r="H17">
        <v>2</v>
      </c>
      <c r="J17" s="1">
        <v>45217</v>
      </c>
      <c r="K17">
        <v>4</v>
      </c>
      <c r="M17" s="1">
        <v>45174</v>
      </c>
      <c r="N17">
        <v>9.1999999999999993</v>
      </c>
      <c r="P17" s="1">
        <v>45190</v>
      </c>
      <c r="Q17">
        <v>3</v>
      </c>
      <c r="S17" s="1">
        <v>45195</v>
      </c>
      <c r="T17">
        <v>2.2999999999999998</v>
      </c>
      <c r="V17" s="1">
        <v>45182</v>
      </c>
      <c r="W17">
        <v>3</v>
      </c>
      <c r="Y17" s="1">
        <v>45194</v>
      </c>
      <c r="Z17">
        <v>1</v>
      </c>
      <c r="AB17" s="1">
        <v>45175</v>
      </c>
      <c r="AC17">
        <v>1.6</v>
      </c>
      <c r="AE17" s="1">
        <v>45214</v>
      </c>
      <c r="AF17">
        <v>3</v>
      </c>
      <c r="AH17" s="1">
        <v>45232</v>
      </c>
      <c r="AI17">
        <v>4.5</v>
      </c>
      <c r="AK17" s="1">
        <v>45216</v>
      </c>
      <c r="AL17">
        <v>3</v>
      </c>
      <c r="AN17" s="1">
        <v>45176</v>
      </c>
      <c r="AO17">
        <v>1.6</v>
      </c>
      <c r="AQ17" s="1">
        <v>45217</v>
      </c>
      <c r="AR17">
        <v>1.6</v>
      </c>
      <c r="AT17" s="1">
        <v>45198</v>
      </c>
      <c r="AU17">
        <v>5</v>
      </c>
    </row>
    <row r="18" spans="1:47" x14ac:dyDescent="0.35">
      <c r="A18" s="1">
        <v>45225</v>
      </c>
      <c r="B18">
        <v>17.5</v>
      </c>
      <c r="D18" s="1">
        <v>45225</v>
      </c>
      <c r="E18">
        <v>17.5</v>
      </c>
      <c r="G18" s="1">
        <v>45190</v>
      </c>
      <c r="H18">
        <v>4</v>
      </c>
      <c r="J18" s="1">
        <v>45225</v>
      </c>
      <c r="K18">
        <v>16</v>
      </c>
      <c r="M18" s="1">
        <v>45176</v>
      </c>
      <c r="N18">
        <v>4.5999999999999996</v>
      </c>
      <c r="P18" s="1">
        <v>45191</v>
      </c>
      <c r="Q18">
        <v>20.9</v>
      </c>
      <c r="S18" s="1">
        <v>45198</v>
      </c>
      <c r="T18">
        <v>5</v>
      </c>
      <c r="V18" s="1">
        <v>45187</v>
      </c>
      <c r="W18">
        <v>12</v>
      </c>
      <c r="Y18" s="1">
        <v>45195</v>
      </c>
      <c r="Z18">
        <v>0.8</v>
      </c>
      <c r="AB18" s="1">
        <v>45176</v>
      </c>
      <c r="AC18">
        <v>6</v>
      </c>
      <c r="AE18" s="1">
        <v>45225</v>
      </c>
      <c r="AF18">
        <v>6</v>
      </c>
      <c r="AH18" s="1">
        <v>45237</v>
      </c>
      <c r="AI18">
        <v>4.5</v>
      </c>
      <c r="AK18" s="1">
        <v>45219</v>
      </c>
      <c r="AL18">
        <v>2.2999999999999998</v>
      </c>
      <c r="AN18" s="1">
        <v>45177</v>
      </c>
      <c r="AO18">
        <v>1.6</v>
      </c>
      <c r="AQ18" s="1">
        <v>45221</v>
      </c>
      <c r="AR18">
        <v>1.6</v>
      </c>
      <c r="AT18" s="1">
        <v>45202</v>
      </c>
      <c r="AU18">
        <v>1.5</v>
      </c>
    </row>
    <row r="19" spans="1:47" x14ac:dyDescent="0.35">
      <c r="A19" s="1">
        <v>45232</v>
      </c>
      <c r="B19">
        <v>24.5</v>
      </c>
      <c r="D19" s="1">
        <v>45232</v>
      </c>
      <c r="E19">
        <v>12</v>
      </c>
      <c r="G19" s="1">
        <v>45191</v>
      </c>
      <c r="H19">
        <v>8.6</v>
      </c>
      <c r="J19" s="1">
        <v>45232</v>
      </c>
      <c r="K19">
        <v>18</v>
      </c>
      <c r="M19" s="1">
        <v>45177</v>
      </c>
      <c r="N19">
        <v>9.6</v>
      </c>
      <c r="P19" s="1">
        <v>45195</v>
      </c>
      <c r="Q19">
        <v>4.5999999999999996</v>
      </c>
      <c r="S19" s="1">
        <v>45204</v>
      </c>
      <c r="T19">
        <v>3</v>
      </c>
      <c r="V19" s="1">
        <v>45188</v>
      </c>
      <c r="W19">
        <v>10</v>
      </c>
      <c r="Y19" s="1">
        <v>45197</v>
      </c>
      <c r="Z19">
        <v>9</v>
      </c>
      <c r="AB19" s="1">
        <v>45181</v>
      </c>
      <c r="AC19">
        <v>1.6</v>
      </c>
      <c r="AE19" s="1">
        <v>45232</v>
      </c>
      <c r="AF19">
        <v>9</v>
      </c>
      <c r="AH19" s="1">
        <v>45246</v>
      </c>
      <c r="AI19">
        <v>3</v>
      </c>
      <c r="AK19" s="1">
        <v>45224</v>
      </c>
      <c r="AL19">
        <v>2</v>
      </c>
      <c r="AN19" s="1">
        <v>45181</v>
      </c>
      <c r="AO19">
        <v>9</v>
      </c>
      <c r="AQ19" s="1">
        <v>45228</v>
      </c>
      <c r="AR19">
        <v>1.6</v>
      </c>
      <c r="AT19" s="1">
        <v>45203</v>
      </c>
      <c r="AU19">
        <v>3</v>
      </c>
    </row>
    <row r="20" spans="1:47" x14ac:dyDescent="0.35">
      <c r="A20" s="1">
        <v>45237</v>
      </c>
      <c r="B20">
        <v>18</v>
      </c>
      <c r="D20" s="1">
        <v>45236</v>
      </c>
      <c r="E20">
        <v>10.5</v>
      </c>
      <c r="G20" s="1">
        <v>45194</v>
      </c>
      <c r="H20">
        <v>1.2</v>
      </c>
      <c r="J20" s="1">
        <v>45237</v>
      </c>
      <c r="K20">
        <v>18</v>
      </c>
      <c r="M20" s="1">
        <v>45182</v>
      </c>
      <c r="N20">
        <v>9.1999999999999993</v>
      </c>
      <c r="P20" s="1">
        <v>45198</v>
      </c>
      <c r="Q20">
        <v>5</v>
      </c>
      <c r="S20" s="1">
        <v>45209</v>
      </c>
      <c r="T20">
        <v>1.6</v>
      </c>
      <c r="V20" s="1">
        <v>45190</v>
      </c>
      <c r="W20">
        <v>3</v>
      </c>
      <c r="Y20" s="1">
        <v>45203</v>
      </c>
      <c r="Z20">
        <v>2</v>
      </c>
      <c r="AB20" s="1">
        <v>45182</v>
      </c>
      <c r="AC20">
        <v>3.2</v>
      </c>
      <c r="AE20" s="1">
        <v>45237</v>
      </c>
      <c r="AF20">
        <v>6</v>
      </c>
      <c r="AH20" s="1">
        <v>45251</v>
      </c>
      <c r="AI20">
        <v>3.9</v>
      </c>
      <c r="AK20" s="1">
        <v>45228</v>
      </c>
      <c r="AL20">
        <v>1.5</v>
      </c>
      <c r="AN20" s="1">
        <v>45182</v>
      </c>
      <c r="AO20">
        <v>6</v>
      </c>
      <c r="AQ20" s="1">
        <v>45236</v>
      </c>
      <c r="AR20">
        <v>1.6</v>
      </c>
      <c r="AT20" s="1">
        <v>45207</v>
      </c>
      <c r="AU20">
        <v>1.5</v>
      </c>
    </row>
    <row r="21" spans="1:47" x14ac:dyDescent="0.35">
      <c r="A21" s="1">
        <v>45240</v>
      </c>
      <c r="B21">
        <v>12</v>
      </c>
      <c r="D21" s="1">
        <v>45237</v>
      </c>
      <c r="E21">
        <v>18</v>
      </c>
      <c r="G21" s="1">
        <v>45195</v>
      </c>
      <c r="H21">
        <v>2.4</v>
      </c>
      <c r="J21" s="1">
        <v>45240</v>
      </c>
      <c r="K21">
        <v>12</v>
      </c>
      <c r="M21" s="1">
        <v>45184</v>
      </c>
      <c r="N21">
        <v>9</v>
      </c>
      <c r="P21" s="1">
        <v>45201</v>
      </c>
      <c r="Q21">
        <v>4.5999999999999996</v>
      </c>
      <c r="S21" s="1">
        <v>45210</v>
      </c>
      <c r="T21">
        <v>5</v>
      </c>
      <c r="V21" s="1">
        <v>45194</v>
      </c>
      <c r="W21">
        <v>3.8</v>
      </c>
      <c r="Y21" s="1">
        <v>45204</v>
      </c>
      <c r="Z21">
        <v>3</v>
      </c>
      <c r="AB21" s="1">
        <v>45189</v>
      </c>
      <c r="AC21">
        <v>10</v>
      </c>
      <c r="AE21" s="1">
        <v>45240</v>
      </c>
      <c r="AF21">
        <v>6</v>
      </c>
      <c r="AH21" s="1">
        <v>45254</v>
      </c>
      <c r="AI21">
        <v>4.5999999999999996</v>
      </c>
      <c r="AK21" s="1">
        <v>45236</v>
      </c>
      <c r="AL21">
        <v>6</v>
      </c>
      <c r="AN21" s="1">
        <v>45187</v>
      </c>
      <c r="AO21">
        <v>7.6</v>
      </c>
      <c r="AQ21" s="1">
        <v>45243</v>
      </c>
      <c r="AR21">
        <v>1.6</v>
      </c>
      <c r="AT21" s="1">
        <v>45215</v>
      </c>
      <c r="AU21">
        <v>3</v>
      </c>
    </row>
    <row r="22" spans="1:47" x14ac:dyDescent="0.35">
      <c r="A22" s="1">
        <v>45242</v>
      </c>
      <c r="B22">
        <v>6</v>
      </c>
      <c r="D22" s="1">
        <v>45240</v>
      </c>
      <c r="E22">
        <v>12</v>
      </c>
      <c r="G22" s="1">
        <v>45198</v>
      </c>
      <c r="H22">
        <v>10</v>
      </c>
      <c r="J22" s="1">
        <v>45242</v>
      </c>
      <c r="K22">
        <v>6</v>
      </c>
      <c r="M22" s="1">
        <v>45187</v>
      </c>
      <c r="N22">
        <v>4.5999999999999996</v>
      </c>
      <c r="P22" s="1">
        <v>45203</v>
      </c>
      <c r="Q22">
        <v>6</v>
      </c>
      <c r="S22" s="1">
        <v>45211</v>
      </c>
      <c r="T22">
        <v>6</v>
      </c>
      <c r="V22" s="1">
        <v>45195</v>
      </c>
      <c r="W22">
        <v>12.8</v>
      </c>
      <c r="Y22" s="1">
        <v>45205</v>
      </c>
      <c r="Z22">
        <v>4</v>
      </c>
      <c r="AB22" s="1">
        <v>45190</v>
      </c>
      <c r="AC22">
        <v>2.4</v>
      </c>
      <c r="AE22" s="1">
        <v>45242</v>
      </c>
      <c r="AF22">
        <v>3</v>
      </c>
      <c r="AH22" s="1">
        <v>45259</v>
      </c>
      <c r="AI22">
        <v>3</v>
      </c>
      <c r="AK22" s="1">
        <v>45243</v>
      </c>
      <c r="AL22">
        <v>3</v>
      </c>
      <c r="AN22" s="1">
        <v>45188</v>
      </c>
      <c r="AO22">
        <v>10</v>
      </c>
      <c r="AQ22" s="1">
        <v>45252</v>
      </c>
      <c r="AR22">
        <v>1.6</v>
      </c>
      <c r="AT22" s="1">
        <v>45219</v>
      </c>
      <c r="AU22">
        <v>5</v>
      </c>
    </row>
    <row r="23" spans="1:47" x14ac:dyDescent="0.35">
      <c r="A23" s="1">
        <v>45251</v>
      </c>
      <c r="B23">
        <v>16</v>
      </c>
      <c r="D23" s="1">
        <v>45242</v>
      </c>
      <c r="E23">
        <v>6</v>
      </c>
      <c r="G23" s="1">
        <v>45201</v>
      </c>
      <c r="H23">
        <v>2.4</v>
      </c>
      <c r="J23" s="1">
        <v>45251</v>
      </c>
      <c r="K23">
        <v>12</v>
      </c>
      <c r="M23" s="1">
        <v>45188</v>
      </c>
      <c r="N23">
        <v>5</v>
      </c>
      <c r="P23" s="1">
        <v>45204</v>
      </c>
      <c r="Q23">
        <v>3</v>
      </c>
      <c r="S23" s="1">
        <v>45216</v>
      </c>
      <c r="T23">
        <v>1.5</v>
      </c>
      <c r="V23" s="1">
        <v>45202</v>
      </c>
      <c r="W23">
        <v>23</v>
      </c>
      <c r="Y23" s="1">
        <v>45208</v>
      </c>
      <c r="Z23">
        <v>6</v>
      </c>
      <c r="AB23" s="1">
        <v>45194</v>
      </c>
      <c r="AC23">
        <v>1.6</v>
      </c>
      <c r="AE23" s="1">
        <v>45251</v>
      </c>
      <c r="AF23">
        <v>6</v>
      </c>
      <c r="AH23" s="1">
        <v>45265</v>
      </c>
      <c r="AI23">
        <v>4.5999999999999996</v>
      </c>
      <c r="AK23" s="1">
        <v>45254</v>
      </c>
      <c r="AL23">
        <v>2</v>
      </c>
      <c r="AN23" s="1">
        <v>45190</v>
      </c>
      <c r="AO23">
        <v>5</v>
      </c>
      <c r="AQ23" s="1">
        <v>45258</v>
      </c>
      <c r="AR23">
        <v>0.8</v>
      </c>
      <c r="AT23" s="1">
        <v>45224</v>
      </c>
      <c r="AU23">
        <v>3</v>
      </c>
    </row>
    <row r="24" spans="1:47" x14ac:dyDescent="0.35">
      <c r="A24" s="1">
        <v>45254</v>
      </c>
      <c r="B24">
        <v>12</v>
      </c>
      <c r="D24" s="1">
        <v>45251</v>
      </c>
      <c r="E24">
        <v>6</v>
      </c>
      <c r="G24" s="1">
        <v>45203</v>
      </c>
      <c r="H24">
        <v>1.6</v>
      </c>
      <c r="J24" s="1">
        <v>45254</v>
      </c>
      <c r="K24">
        <v>6</v>
      </c>
      <c r="M24" s="1">
        <v>45190</v>
      </c>
      <c r="N24">
        <v>18.2</v>
      </c>
      <c r="P24" s="1">
        <v>45205</v>
      </c>
      <c r="Q24">
        <v>5</v>
      </c>
      <c r="S24" s="1">
        <v>45223</v>
      </c>
      <c r="T24">
        <v>3</v>
      </c>
      <c r="V24" s="1">
        <v>45203</v>
      </c>
      <c r="W24">
        <v>3</v>
      </c>
      <c r="Y24" s="1">
        <v>45209</v>
      </c>
      <c r="Z24">
        <v>3</v>
      </c>
      <c r="AB24" s="1">
        <v>45195</v>
      </c>
      <c r="AC24">
        <v>0.8</v>
      </c>
      <c r="AE24" s="1">
        <v>45254</v>
      </c>
      <c r="AF24">
        <v>3</v>
      </c>
      <c r="AH24" s="1">
        <v>45268</v>
      </c>
      <c r="AI24">
        <v>3</v>
      </c>
      <c r="AK24" s="1">
        <v>45258</v>
      </c>
      <c r="AL24">
        <v>5</v>
      </c>
      <c r="AN24" s="1">
        <v>45194</v>
      </c>
      <c r="AO24">
        <v>1.5</v>
      </c>
      <c r="AQ24" s="1">
        <v>45260</v>
      </c>
      <c r="AR24">
        <v>0.8</v>
      </c>
      <c r="AT24" s="1">
        <v>45225</v>
      </c>
      <c r="AU24">
        <v>5.5</v>
      </c>
    </row>
    <row r="25" spans="1:47" x14ac:dyDescent="0.35">
      <c r="A25" s="1">
        <v>45259</v>
      </c>
      <c r="B25">
        <v>18</v>
      </c>
      <c r="D25" s="1">
        <v>45254</v>
      </c>
      <c r="E25">
        <v>12</v>
      </c>
      <c r="G25" s="1">
        <v>45204</v>
      </c>
      <c r="H25">
        <v>2.4</v>
      </c>
      <c r="J25" s="1">
        <v>45259</v>
      </c>
      <c r="K25">
        <v>18</v>
      </c>
      <c r="M25" s="1">
        <v>45191</v>
      </c>
      <c r="N25">
        <v>4.5</v>
      </c>
      <c r="P25" s="1">
        <v>45209</v>
      </c>
      <c r="Q25">
        <v>1.6</v>
      </c>
      <c r="S25" s="1">
        <v>45224</v>
      </c>
      <c r="T25">
        <v>0.5</v>
      </c>
      <c r="V25" s="1">
        <v>45204</v>
      </c>
      <c r="W25">
        <v>6</v>
      </c>
      <c r="Y25" s="1">
        <v>45211</v>
      </c>
      <c r="Z25">
        <v>1.6</v>
      </c>
      <c r="AB25" s="1">
        <v>45198</v>
      </c>
      <c r="AC25">
        <v>5</v>
      </c>
      <c r="AE25" s="1">
        <v>45256</v>
      </c>
      <c r="AF25">
        <v>3</v>
      </c>
      <c r="AH25" s="1">
        <v>45272</v>
      </c>
      <c r="AI25">
        <v>4.5</v>
      </c>
      <c r="AK25" s="1">
        <v>45263</v>
      </c>
      <c r="AL25">
        <v>1.5</v>
      </c>
      <c r="AN25" s="1">
        <v>45195</v>
      </c>
      <c r="AO25">
        <v>6</v>
      </c>
      <c r="AQ25" s="1">
        <v>45263</v>
      </c>
      <c r="AR25">
        <v>1.6</v>
      </c>
      <c r="AT25" s="1">
        <v>45230</v>
      </c>
      <c r="AU25">
        <v>3</v>
      </c>
    </row>
    <row r="26" spans="1:47" x14ac:dyDescent="0.35">
      <c r="A26" s="1">
        <v>45265</v>
      </c>
      <c r="B26">
        <v>17.5</v>
      </c>
      <c r="D26" s="1">
        <v>45259</v>
      </c>
      <c r="E26">
        <v>18</v>
      </c>
      <c r="G26" s="1">
        <v>45208</v>
      </c>
      <c r="H26">
        <v>10.4</v>
      </c>
      <c r="J26" s="1">
        <v>45265</v>
      </c>
      <c r="K26">
        <v>16.5</v>
      </c>
      <c r="M26" s="1">
        <v>45194</v>
      </c>
      <c r="N26">
        <v>14.6</v>
      </c>
      <c r="P26" s="1">
        <v>45211</v>
      </c>
      <c r="Q26">
        <v>4.5999999999999996</v>
      </c>
      <c r="S26" s="1">
        <v>45225</v>
      </c>
      <c r="T26">
        <v>5.5</v>
      </c>
      <c r="V26" s="1">
        <v>45208</v>
      </c>
      <c r="W26">
        <v>1.6</v>
      </c>
      <c r="Y26" s="1">
        <v>45216</v>
      </c>
      <c r="Z26">
        <v>4.5999999999999996</v>
      </c>
      <c r="AB26" s="1">
        <v>45202</v>
      </c>
      <c r="AC26">
        <v>2.2999999999999998</v>
      </c>
      <c r="AE26" s="1">
        <v>45265</v>
      </c>
      <c r="AF26">
        <v>6</v>
      </c>
      <c r="AH26" s="1">
        <v>45278</v>
      </c>
      <c r="AI26">
        <v>3</v>
      </c>
      <c r="AK26" s="1">
        <v>45270</v>
      </c>
      <c r="AL26">
        <v>2</v>
      </c>
      <c r="AN26" s="1">
        <v>45197</v>
      </c>
      <c r="AO26">
        <v>9</v>
      </c>
      <c r="AQ26" s="1">
        <v>45270</v>
      </c>
      <c r="AR26">
        <v>1.6</v>
      </c>
      <c r="AT26" s="1">
        <v>45239</v>
      </c>
      <c r="AU26">
        <v>3</v>
      </c>
    </row>
    <row r="27" spans="1:47" x14ac:dyDescent="0.35">
      <c r="A27" s="1">
        <v>45268</v>
      </c>
      <c r="B27">
        <v>12</v>
      </c>
      <c r="D27" s="1">
        <v>45265</v>
      </c>
      <c r="E27">
        <v>17</v>
      </c>
      <c r="G27" s="1">
        <v>45209</v>
      </c>
      <c r="H27">
        <v>1.6</v>
      </c>
      <c r="J27" s="1">
        <v>45268</v>
      </c>
      <c r="K27">
        <v>12</v>
      </c>
      <c r="M27" s="1">
        <v>45195</v>
      </c>
      <c r="N27">
        <v>6.1</v>
      </c>
      <c r="P27" s="1">
        <v>45216</v>
      </c>
      <c r="Q27">
        <v>1.6</v>
      </c>
      <c r="S27" s="1">
        <v>45230</v>
      </c>
      <c r="T27">
        <v>3</v>
      </c>
      <c r="V27" s="1">
        <v>45211</v>
      </c>
      <c r="W27">
        <v>1.6</v>
      </c>
      <c r="Y27" s="1">
        <v>45223</v>
      </c>
      <c r="Z27">
        <v>6.6</v>
      </c>
      <c r="AB27" s="1">
        <v>45204</v>
      </c>
      <c r="AC27">
        <v>1.6</v>
      </c>
      <c r="AE27" s="1">
        <v>45268</v>
      </c>
      <c r="AF27">
        <v>6</v>
      </c>
      <c r="AH27" s="1">
        <v>45288</v>
      </c>
      <c r="AI27">
        <v>3</v>
      </c>
      <c r="AK27" s="1">
        <v>45277</v>
      </c>
      <c r="AL27">
        <v>1.5</v>
      </c>
      <c r="AN27" s="1">
        <v>45202</v>
      </c>
      <c r="AO27">
        <v>11</v>
      </c>
      <c r="AQ27" s="1">
        <v>45279</v>
      </c>
      <c r="AR27">
        <v>1.6</v>
      </c>
      <c r="AT27" s="1">
        <v>45240</v>
      </c>
      <c r="AU27">
        <v>1.5</v>
      </c>
    </row>
    <row r="28" spans="1:47" x14ac:dyDescent="0.35">
      <c r="A28" s="1">
        <v>45272</v>
      </c>
      <c r="B28">
        <v>23</v>
      </c>
      <c r="D28" s="1">
        <v>45268</v>
      </c>
      <c r="E28">
        <v>12</v>
      </c>
      <c r="G28" s="1">
        <v>45211</v>
      </c>
      <c r="H28">
        <v>2.4</v>
      </c>
      <c r="J28" s="1">
        <v>45272</v>
      </c>
      <c r="K28">
        <v>21</v>
      </c>
      <c r="M28" s="1">
        <v>45197</v>
      </c>
      <c r="N28">
        <v>9</v>
      </c>
      <c r="P28" s="1">
        <v>45219</v>
      </c>
      <c r="Q28">
        <v>3</v>
      </c>
      <c r="S28" s="1">
        <v>45236</v>
      </c>
      <c r="T28">
        <v>5.5</v>
      </c>
      <c r="V28" s="1">
        <v>45215</v>
      </c>
      <c r="W28">
        <v>12</v>
      </c>
      <c r="Y28" s="1">
        <v>45224</v>
      </c>
      <c r="Z28">
        <v>1</v>
      </c>
      <c r="AB28" s="1">
        <v>45205</v>
      </c>
      <c r="AC28">
        <v>4.5</v>
      </c>
      <c r="AE28" s="1">
        <v>45272</v>
      </c>
      <c r="AF28">
        <v>9</v>
      </c>
      <c r="AH28" s="1">
        <v>45289</v>
      </c>
      <c r="AI28">
        <v>1.6</v>
      </c>
      <c r="AK28" s="1">
        <v>45287</v>
      </c>
      <c r="AL28">
        <v>3</v>
      </c>
      <c r="AN28" s="1">
        <v>45204</v>
      </c>
      <c r="AO28">
        <v>7.6</v>
      </c>
      <c r="AQ28" s="1">
        <v>45287</v>
      </c>
      <c r="AR28">
        <v>1.6</v>
      </c>
      <c r="AT28" s="1">
        <v>45242</v>
      </c>
      <c r="AU28">
        <v>1.5</v>
      </c>
    </row>
    <row r="29" spans="1:47" x14ac:dyDescent="0.35">
      <c r="A29" s="1">
        <v>45278</v>
      </c>
      <c r="B29">
        <v>12</v>
      </c>
      <c r="D29" s="1">
        <v>45272</v>
      </c>
      <c r="E29">
        <v>23</v>
      </c>
      <c r="G29" s="1">
        <v>45217</v>
      </c>
      <c r="H29">
        <v>3.6</v>
      </c>
      <c r="J29" s="1">
        <v>45278</v>
      </c>
      <c r="K29">
        <v>12</v>
      </c>
      <c r="M29" s="1">
        <v>45202</v>
      </c>
      <c r="N29">
        <v>4.5999999999999996</v>
      </c>
      <c r="P29" s="1">
        <v>45222</v>
      </c>
      <c r="Q29">
        <v>9</v>
      </c>
      <c r="S29" s="1">
        <v>45244</v>
      </c>
      <c r="T29">
        <v>3</v>
      </c>
      <c r="V29" s="1">
        <v>45216</v>
      </c>
      <c r="W29">
        <v>1.6</v>
      </c>
      <c r="Y29" s="1">
        <v>45225</v>
      </c>
      <c r="Z29">
        <v>11.5</v>
      </c>
      <c r="AB29" s="1">
        <v>45208</v>
      </c>
      <c r="AC29">
        <v>1.6</v>
      </c>
      <c r="AE29" s="1">
        <v>45278</v>
      </c>
      <c r="AF29">
        <v>6</v>
      </c>
      <c r="AH29" s="1">
        <v>45294</v>
      </c>
      <c r="AI29">
        <v>6</v>
      </c>
      <c r="AK29" s="1">
        <v>45296</v>
      </c>
      <c r="AL29">
        <v>4.8</v>
      </c>
      <c r="AN29" s="1">
        <v>45208</v>
      </c>
      <c r="AO29">
        <v>6</v>
      </c>
      <c r="AQ29" s="1">
        <v>45289</v>
      </c>
      <c r="AR29">
        <v>0.8</v>
      </c>
      <c r="AT29" s="1">
        <v>45252</v>
      </c>
      <c r="AU29">
        <v>3</v>
      </c>
    </row>
    <row r="30" spans="1:47" x14ac:dyDescent="0.35">
      <c r="A30" s="1">
        <v>45280</v>
      </c>
      <c r="B30">
        <v>5</v>
      </c>
      <c r="D30" s="1">
        <v>45278</v>
      </c>
      <c r="E30">
        <v>17.5</v>
      </c>
      <c r="G30" s="1">
        <v>45219</v>
      </c>
      <c r="H30">
        <v>7.4</v>
      </c>
      <c r="J30" s="1">
        <v>45287</v>
      </c>
      <c r="K30">
        <v>3</v>
      </c>
      <c r="M30" s="1">
        <v>45203</v>
      </c>
      <c r="N30">
        <v>11.4</v>
      </c>
      <c r="P30" s="1">
        <v>45225</v>
      </c>
      <c r="Q30">
        <v>10.1</v>
      </c>
      <c r="S30" s="1">
        <v>45245</v>
      </c>
      <c r="T30">
        <v>5</v>
      </c>
      <c r="V30" s="1">
        <v>45217</v>
      </c>
      <c r="W30">
        <v>1.6</v>
      </c>
      <c r="Y30" s="1">
        <v>45230</v>
      </c>
      <c r="Z30">
        <v>2</v>
      </c>
      <c r="AB30" s="1">
        <v>45209</v>
      </c>
      <c r="AC30">
        <v>2.4</v>
      </c>
      <c r="AE30" s="1">
        <v>45288</v>
      </c>
      <c r="AF30">
        <v>6</v>
      </c>
      <c r="AH30" s="1">
        <v>45300</v>
      </c>
      <c r="AI30">
        <v>3</v>
      </c>
      <c r="AK30" s="1">
        <v>45299</v>
      </c>
      <c r="AL30">
        <v>3</v>
      </c>
      <c r="AN30" s="1">
        <v>45209</v>
      </c>
      <c r="AO30">
        <v>4.5999999999999996</v>
      </c>
      <c r="AQ30" s="1">
        <v>45292</v>
      </c>
      <c r="AR30">
        <v>1.6</v>
      </c>
      <c r="AT30" s="1">
        <v>45253</v>
      </c>
      <c r="AU30">
        <v>1.5</v>
      </c>
    </row>
    <row r="31" spans="1:47" x14ac:dyDescent="0.35">
      <c r="A31" s="1">
        <v>45287</v>
      </c>
      <c r="B31">
        <v>3</v>
      </c>
      <c r="D31" s="1">
        <v>45287</v>
      </c>
      <c r="E31">
        <v>3</v>
      </c>
      <c r="G31" s="1">
        <v>45225</v>
      </c>
      <c r="H31">
        <v>2.4</v>
      </c>
      <c r="J31" s="1">
        <v>45288</v>
      </c>
      <c r="K31">
        <v>12</v>
      </c>
      <c r="M31" s="1">
        <v>45204</v>
      </c>
      <c r="N31">
        <v>9.1999999999999993</v>
      </c>
      <c r="P31" s="1">
        <v>45232</v>
      </c>
      <c r="Q31">
        <v>4.5999999999999996</v>
      </c>
      <c r="S31" s="1">
        <v>45246</v>
      </c>
      <c r="T31">
        <v>2.2999999999999998</v>
      </c>
      <c r="V31" s="1">
        <v>45219</v>
      </c>
      <c r="W31">
        <v>13</v>
      </c>
      <c r="Y31" s="1">
        <v>45232</v>
      </c>
      <c r="Z31">
        <v>9</v>
      </c>
      <c r="AB31" s="1">
        <v>45210</v>
      </c>
      <c r="AC31">
        <v>5</v>
      </c>
      <c r="AE31" s="1">
        <v>45294</v>
      </c>
      <c r="AF31">
        <v>12</v>
      </c>
      <c r="AH31" s="1">
        <v>45302</v>
      </c>
      <c r="AI31">
        <v>3</v>
      </c>
      <c r="AK31" s="1">
        <v>45305</v>
      </c>
      <c r="AL31">
        <v>2</v>
      </c>
      <c r="AN31" s="1">
        <v>45215</v>
      </c>
      <c r="AO31">
        <v>6</v>
      </c>
      <c r="AQ31" s="1">
        <v>45299</v>
      </c>
      <c r="AR31">
        <v>1.6</v>
      </c>
      <c r="AT31" s="1">
        <v>45256</v>
      </c>
      <c r="AU31">
        <v>1.5</v>
      </c>
    </row>
    <row r="32" spans="1:47" x14ac:dyDescent="0.35">
      <c r="A32" s="1">
        <v>45288</v>
      </c>
      <c r="B32">
        <v>12</v>
      </c>
      <c r="D32" s="1">
        <v>45288</v>
      </c>
      <c r="E32">
        <v>12</v>
      </c>
      <c r="G32" s="1">
        <v>45232</v>
      </c>
      <c r="H32">
        <v>2.4</v>
      </c>
      <c r="J32" s="1">
        <v>45294</v>
      </c>
      <c r="K32">
        <v>24</v>
      </c>
      <c r="M32" s="1">
        <v>45205</v>
      </c>
      <c r="N32">
        <v>5</v>
      </c>
      <c r="P32" s="1">
        <v>45236</v>
      </c>
      <c r="Q32">
        <v>16</v>
      </c>
      <c r="S32" s="1">
        <v>45254</v>
      </c>
      <c r="T32">
        <v>1.6</v>
      </c>
      <c r="V32" s="1">
        <v>45223</v>
      </c>
      <c r="W32">
        <v>4.5999999999999996</v>
      </c>
      <c r="Y32" s="1">
        <v>45236</v>
      </c>
      <c r="Z32">
        <v>4.5</v>
      </c>
      <c r="AB32" s="1">
        <v>45211</v>
      </c>
      <c r="AC32">
        <v>1.6</v>
      </c>
      <c r="AE32" s="1">
        <v>45300</v>
      </c>
      <c r="AF32">
        <v>6</v>
      </c>
      <c r="AH32" s="1">
        <v>45308</v>
      </c>
      <c r="AI32">
        <v>1.6</v>
      </c>
      <c r="AK32" s="1">
        <v>45312</v>
      </c>
      <c r="AL32">
        <v>1.5</v>
      </c>
      <c r="AN32" s="1">
        <v>45216</v>
      </c>
      <c r="AO32">
        <v>1.6</v>
      </c>
      <c r="AQ32" s="1">
        <v>45306</v>
      </c>
      <c r="AR32">
        <v>1.6</v>
      </c>
      <c r="AT32" s="1">
        <v>45267</v>
      </c>
      <c r="AU32">
        <v>5</v>
      </c>
    </row>
    <row r="33" spans="1:47" x14ac:dyDescent="0.35">
      <c r="A33" s="1">
        <v>45294</v>
      </c>
      <c r="B33">
        <v>24</v>
      </c>
      <c r="D33" s="1">
        <v>45294</v>
      </c>
      <c r="E33">
        <v>24</v>
      </c>
      <c r="G33" s="1">
        <v>45236</v>
      </c>
      <c r="H33">
        <v>3.2</v>
      </c>
      <c r="J33" s="1">
        <v>45300</v>
      </c>
      <c r="K33">
        <v>12</v>
      </c>
      <c r="M33" s="1">
        <v>45208</v>
      </c>
      <c r="N33">
        <v>4.5999999999999996</v>
      </c>
      <c r="P33" s="1">
        <v>45237</v>
      </c>
      <c r="Q33">
        <v>4.5999999999999996</v>
      </c>
      <c r="S33" s="1">
        <v>45256</v>
      </c>
      <c r="T33">
        <v>1.5</v>
      </c>
      <c r="V33" s="1">
        <v>45230</v>
      </c>
      <c r="W33">
        <v>6</v>
      </c>
      <c r="Y33" s="1">
        <v>45237</v>
      </c>
      <c r="Z33">
        <v>9</v>
      </c>
      <c r="AB33" s="1">
        <v>45216</v>
      </c>
      <c r="AC33">
        <v>4</v>
      </c>
      <c r="AE33" s="1">
        <v>45302</v>
      </c>
      <c r="AF33">
        <v>6</v>
      </c>
      <c r="AH33" s="1">
        <v>45309</v>
      </c>
      <c r="AI33">
        <v>4.5</v>
      </c>
      <c r="AK33" s="1">
        <v>45322</v>
      </c>
      <c r="AL33">
        <v>3</v>
      </c>
      <c r="AN33" s="1">
        <v>45217</v>
      </c>
      <c r="AO33">
        <v>3</v>
      </c>
      <c r="AQ33" s="1">
        <v>45312</v>
      </c>
      <c r="AR33">
        <v>1.6</v>
      </c>
      <c r="AT33" s="1">
        <v>45270</v>
      </c>
      <c r="AU33">
        <v>1.5</v>
      </c>
    </row>
    <row r="34" spans="1:47" x14ac:dyDescent="0.35">
      <c r="A34" s="1">
        <v>45300</v>
      </c>
      <c r="B34">
        <v>12</v>
      </c>
      <c r="D34" s="1">
        <v>45300</v>
      </c>
      <c r="E34">
        <v>12</v>
      </c>
      <c r="G34" s="1">
        <v>45237</v>
      </c>
      <c r="H34">
        <v>2.4</v>
      </c>
      <c r="J34" s="1">
        <v>45302</v>
      </c>
      <c r="K34">
        <v>12</v>
      </c>
      <c r="M34" s="1">
        <v>45209</v>
      </c>
      <c r="N34">
        <v>9.1999999999999993</v>
      </c>
      <c r="P34" s="1">
        <v>45239</v>
      </c>
      <c r="Q34">
        <v>4.5</v>
      </c>
      <c r="S34" s="1">
        <v>45264</v>
      </c>
      <c r="T34">
        <v>3</v>
      </c>
      <c r="V34" s="1">
        <v>45236</v>
      </c>
      <c r="W34">
        <v>5.5</v>
      </c>
      <c r="Y34" s="1">
        <v>45240</v>
      </c>
      <c r="Z34">
        <v>8</v>
      </c>
      <c r="AB34" s="1">
        <v>45217</v>
      </c>
      <c r="AC34">
        <v>1.6</v>
      </c>
      <c r="AE34" s="1">
        <v>45309</v>
      </c>
      <c r="AF34">
        <v>6</v>
      </c>
      <c r="AH34" s="1">
        <v>45311</v>
      </c>
      <c r="AI34">
        <v>4.5</v>
      </c>
      <c r="AK34" s="1">
        <v>45326</v>
      </c>
      <c r="AL34">
        <v>1.5</v>
      </c>
      <c r="AN34" s="1">
        <v>45219</v>
      </c>
      <c r="AO34">
        <v>1.6</v>
      </c>
      <c r="AQ34" s="1">
        <v>45322</v>
      </c>
      <c r="AR34">
        <v>2.4</v>
      </c>
      <c r="AT34" s="1">
        <v>45277</v>
      </c>
      <c r="AU34">
        <v>1.5</v>
      </c>
    </row>
    <row r="35" spans="1:47" x14ac:dyDescent="0.35">
      <c r="A35" s="1">
        <v>45302</v>
      </c>
      <c r="B35">
        <v>12</v>
      </c>
      <c r="D35" s="1">
        <v>45302</v>
      </c>
      <c r="E35">
        <v>12</v>
      </c>
      <c r="G35" s="1">
        <v>45243</v>
      </c>
      <c r="H35">
        <v>4</v>
      </c>
      <c r="J35" s="1">
        <v>45306</v>
      </c>
      <c r="K35">
        <v>4.5</v>
      </c>
      <c r="M35" s="1">
        <v>45210</v>
      </c>
      <c r="N35">
        <v>5</v>
      </c>
      <c r="P35" s="1">
        <v>45243</v>
      </c>
      <c r="Q35">
        <v>6</v>
      </c>
      <c r="S35" s="1">
        <v>45265</v>
      </c>
      <c r="T35">
        <v>6.6</v>
      </c>
      <c r="V35" s="1">
        <v>45240</v>
      </c>
      <c r="W35">
        <v>3</v>
      </c>
      <c r="Y35" s="1">
        <v>45241</v>
      </c>
      <c r="Z35">
        <v>5</v>
      </c>
      <c r="AB35" s="1">
        <v>45223</v>
      </c>
      <c r="AC35">
        <v>5.6</v>
      </c>
      <c r="AE35" s="1">
        <v>45311</v>
      </c>
      <c r="AF35">
        <v>3</v>
      </c>
      <c r="AH35" s="1">
        <v>45315</v>
      </c>
      <c r="AI35">
        <v>7.5</v>
      </c>
      <c r="AK35" s="1">
        <v>45334</v>
      </c>
      <c r="AL35">
        <v>1.5</v>
      </c>
      <c r="AN35" s="1">
        <v>45225</v>
      </c>
      <c r="AO35">
        <v>6</v>
      </c>
      <c r="AQ35" s="1">
        <v>45326</v>
      </c>
      <c r="AR35">
        <v>1.6</v>
      </c>
      <c r="AT35" s="1">
        <v>45284</v>
      </c>
      <c r="AU35">
        <v>1.5</v>
      </c>
    </row>
    <row r="36" spans="1:47" x14ac:dyDescent="0.35">
      <c r="A36" s="1">
        <v>45306</v>
      </c>
      <c r="B36">
        <v>6.5</v>
      </c>
      <c r="D36" s="1">
        <v>45304</v>
      </c>
      <c r="E36">
        <v>20</v>
      </c>
      <c r="G36" s="1">
        <v>45244</v>
      </c>
      <c r="H36">
        <v>2.4</v>
      </c>
      <c r="J36" s="1">
        <v>45309</v>
      </c>
      <c r="K36">
        <v>18</v>
      </c>
      <c r="M36" s="1">
        <v>45211</v>
      </c>
      <c r="N36">
        <v>4.5999999999999996</v>
      </c>
      <c r="P36" s="1">
        <v>45244</v>
      </c>
      <c r="Q36">
        <v>4.5999999999999996</v>
      </c>
      <c r="S36" s="1">
        <v>45270</v>
      </c>
      <c r="T36">
        <v>1.5</v>
      </c>
      <c r="V36" s="1">
        <v>45243</v>
      </c>
      <c r="W36">
        <v>1.6</v>
      </c>
      <c r="Y36" s="1">
        <v>45246</v>
      </c>
      <c r="Z36">
        <v>1.6</v>
      </c>
      <c r="AB36" s="1">
        <v>45230</v>
      </c>
      <c r="AC36">
        <v>1.6</v>
      </c>
      <c r="AE36" s="1">
        <v>45315</v>
      </c>
      <c r="AF36">
        <v>1.5</v>
      </c>
      <c r="AH36" s="1">
        <v>45323</v>
      </c>
      <c r="AI36">
        <v>6</v>
      </c>
      <c r="AK36" s="1">
        <v>45344</v>
      </c>
      <c r="AL36">
        <v>4.5999999999999996</v>
      </c>
      <c r="AN36" s="1">
        <v>45232</v>
      </c>
      <c r="AO36">
        <v>9</v>
      </c>
      <c r="AQ36" s="1">
        <v>45334</v>
      </c>
      <c r="AR36">
        <v>0.8</v>
      </c>
      <c r="AT36" s="1">
        <v>45291</v>
      </c>
      <c r="AU36">
        <v>1.5</v>
      </c>
    </row>
    <row r="37" spans="1:47" x14ac:dyDescent="0.35">
      <c r="A37" s="1">
        <v>45309</v>
      </c>
      <c r="B37">
        <v>18</v>
      </c>
      <c r="D37" s="1">
        <v>45306</v>
      </c>
      <c r="E37">
        <v>5.5</v>
      </c>
      <c r="G37" s="1">
        <v>45245</v>
      </c>
      <c r="H37">
        <v>3.5</v>
      </c>
      <c r="J37" s="1">
        <v>45311</v>
      </c>
      <c r="K37">
        <v>6</v>
      </c>
      <c r="M37" s="1">
        <v>45215</v>
      </c>
      <c r="N37">
        <v>4.5999999999999996</v>
      </c>
      <c r="P37" s="1">
        <v>45246</v>
      </c>
      <c r="Q37">
        <v>3</v>
      </c>
      <c r="S37" s="1">
        <v>45278</v>
      </c>
      <c r="T37">
        <v>3</v>
      </c>
      <c r="V37" s="1">
        <v>45244</v>
      </c>
      <c r="W37">
        <v>3</v>
      </c>
      <c r="Y37" s="1">
        <v>45251</v>
      </c>
      <c r="Z37">
        <v>6</v>
      </c>
      <c r="AB37" s="1">
        <v>45236</v>
      </c>
      <c r="AC37">
        <v>4</v>
      </c>
      <c r="AE37" s="1">
        <v>45323</v>
      </c>
      <c r="AF37">
        <v>12</v>
      </c>
      <c r="AH37" s="1">
        <v>45327</v>
      </c>
      <c r="AI37">
        <v>8.5</v>
      </c>
      <c r="AK37" s="1">
        <v>45348</v>
      </c>
      <c r="AL37">
        <v>1.5</v>
      </c>
      <c r="AN37" s="1">
        <v>45237</v>
      </c>
      <c r="AO37">
        <v>9</v>
      </c>
      <c r="AQ37" s="1">
        <v>45337</v>
      </c>
      <c r="AR37">
        <v>1.6</v>
      </c>
      <c r="AT37" s="1">
        <v>45303</v>
      </c>
      <c r="AU37">
        <v>3</v>
      </c>
    </row>
    <row r="38" spans="1:47" x14ac:dyDescent="0.35">
      <c r="A38" s="1">
        <v>45311</v>
      </c>
      <c r="B38">
        <v>11.5</v>
      </c>
      <c r="D38" s="1">
        <v>45309</v>
      </c>
      <c r="E38">
        <v>18</v>
      </c>
      <c r="G38" s="1">
        <v>45246</v>
      </c>
      <c r="H38">
        <v>2.4</v>
      </c>
      <c r="J38" s="1">
        <v>45314</v>
      </c>
      <c r="K38">
        <v>17</v>
      </c>
      <c r="M38" s="1">
        <v>45216</v>
      </c>
      <c r="N38">
        <v>9.1999999999999993</v>
      </c>
      <c r="P38" s="1">
        <v>45251</v>
      </c>
      <c r="Q38">
        <v>3</v>
      </c>
      <c r="S38" s="1">
        <v>45279</v>
      </c>
      <c r="T38">
        <v>5</v>
      </c>
      <c r="V38" s="1">
        <v>45245</v>
      </c>
      <c r="W38">
        <v>5</v>
      </c>
      <c r="Y38" s="1">
        <v>45252</v>
      </c>
      <c r="Z38">
        <v>2</v>
      </c>
      <c r="AB38" s="1">
        <v>45239</v>
      </c>
      <c r="AC38">
        <v>4.5</v>
      </c>
      <c r="AE38" s="1">
        <v>45330</v>
      </c>
      <c r="AF38">
        <v>9</v>
      </c>
      <c r="AH38" s="1">
        <v>45338</v>
      </c>
      <c r="AI38">
        <v>1.6</v>
      </c>
      <c r="AK38" s="1">
        <v>45354</v>
      </c>
      <c r="AL38">
        <v>1.5</v>
      </c>
      <c r="AN38" s="1">
        <v>45240</v>
      </c>
      <c r="AO38">
        <v>6</v>
      </c>
      <c r="AQ38" s="1">
        <v>45341</v>
      </c>
      <c r="AR38">
        <v>0.8</v>
      </c>
      <c r="AT38" s="1">
        <v>45306</v>
      </c>
      <c r="AU38">
        <v>4</v>
      </c>
    </row>
    <row r="39" spans="1:47" x14ac:dyDescent="0.35">
      <c r="A39" s="1">
        <v>45315</v>
      </c>
      <c r="B39">
        <v>18</v>
      </c>
      <c r="D39" s="1">
        <v>45311</v>
      </c>
      <c r="E39">
        <v>16.5</v>
      </c>
      <c r="G39" s="1">
        <v>45252</v>
      </c>
      <c r="H39">
        <v>12.9</v>
      </c>
      <c r="J39" s="1">
        <v>45315</v>
      </c>
      <c r="K39">
        <v>18</v>
      </c>
      <c r="M39" s="1">
        <v>45217</v>
      </c>
      <c r="N39">
        <v>4.5999999999999996</v>
      </c>
      <c r="P39" s="1">
        <v>45252</v>
      </c>
      <c r="Q39">
        <v>10</v>
      </c>
      <c r="S39" s="1">
        <v>45288</v>
      </c>
      <c r="T39">
        <v>3</v>
      </c>
      <c r="V39" s="1">
        <v>45246</v>
      </c>
      <c r="W39">
        <v>4.5999999999999996</v>
      </c>
      <c r="Y39" s="1">
        <v>45254</v>
      </c>
      <c r="Z39">
        <v>6</v>
      </c>
      <c r="AB39" s="1">
        <v>45243</v>
      </c>
      <c r="AC39">
        <v>1.6</v>
      </c>
      <c r="AE39" s="1">
        <v>45333</v>
      </c>
      <c r="AF39">
        <v>3</v>
      </c>
      <c r="AH39" s="1">
        <v>45342</v>
      </c>
      <c r="AI39">
        <v>4.5999999999999996</v>
      </c>
      <c r="AK39" s="1">
        <v>45361</v>
      </c>
      <c r="AL39">
        <v>2.2999999999999998</v>
      </c>
      <c r="AN39" s="1">
        <v>45243</v>
      </c>
      <c r="AO39">
        <v>3</v>
      </c>
      <c r="AQ39" s="1">
        <v>45344</v>
      </c>
      <c r="AR39">
        <v>1.6</v>
      </c>
      <c r="AT39" s="1">
        <v>45315</v>
      </c>
      <c r="AU39">
        <v>3</v>
      </c>
    </row>
    <row r="40" spans="1:47" x14ac:dyDescent="0.35">
      <c r="A40" s="1">
        <v>45316</v>
      </c>
      <c r="B40">
        <v>18</v>
      </c>
      <c r="D40" s="1">
        <v>45315</v>
      </c>
      <c r="E40">
        <v>30</v>
      </c>
      <c r="G40" s="1">
        <v>45254</v>
      </c>
      <c r="H40">
        <v>5.6</v>
      </c>
      <c r="J40" s="1">
        <v>45323</v>
      </c>
      <c r="K40">
        <v>24</v>
      </c>
      <c r="M40" s="1">
        <v>45219</v>
      </c>
      <c r="N40">
        <v>9.1</v>
      </c>
      <c r="P40" s="1">
        <v>45254</v>
      </c>
      <c r="Q40">
        <v>3</v>
      </c>
      <c r="S40" s="1">
        <v>45289</v>
      </c>
      <c r="T40">
        <v>1.6</v>
      </c>
      <c r="V40" s="1">
        <v>45251</v>
      </c>
      <c r="W40">
        <v>3</v>
      </c>
      <c r="Y40" s="1">
        <v>45259</v>
      </c>
      <c r="Z40">
        <v>9</v>
      </c>
      <c r="AB40" s="1">
        <v>45244</v>
      </c>
      <c r="AC40">
        <v>1.6</v>
      </c>
      <c r="AE40" s="1">
        <v>45342</v>
      </c>
      <c r="AF40">
        <v>6</v>
      </c>
      <c r="AH40" s="1">
        <v>45345</v>
      </c>
      <c r="AI40">
        <v>3</v>
      </c>
      <c r="AK40" s="1">
        <v>45371</v>
      </c>
      <c r="AL40">
        <v>3</v>
      </c>
      <c r="AN40" s="1">
        <v>45245</v>
      </c>
      <c r="AO40">
        <v>5.5</v>
      </c>
      <c r="AQ40" s="1">
        <v>45348</v>
      </c>
      <c r="AR40">
        <v>1.6</v>
      </c>
      <c r="AT40" s="1">
        <v>45316</v>
      </c>
      <c r="AU40">
        <v>4</v>
      </c>
    </row>
    <row r="41" spans="1:47" x14ac:dyDescent="0.35">
      <c r="A41" s="1">
        <v>45323</v>
      </c>
      <c r="B41">
        <v>24</v>
      </c>
      <c r="D41" s="1">
        <v>45323</v>
      </c>
      <c r="E41">
        <v>24</v>
      </c>
      <c r="G41" s="1">
        <v>45258</v>
      </c>
      <c r="H41">
        <v>4</v>
      </c>
      <c r="J41" s="1">
        <v>45327</v>
      </c>
      <c r="K41">
        <v>18</v>
      </c>
      <c r="M41" s="1">
        <v>45223</v>
      </c>
      <c r="N41">
        <v>18.600000000000001</v>
      </c>
      <c r="P41" s="1">
        <v>45256</v>
      </c>
      <c r="Q41">
        <v>10.6</v>
      </c>
      <c r="S41" s="1">
        <v>45290</v>
      </c>
      <c r="T41">
        <v>5</v>
      </c>
      <c r="V41" s="1">
        <v>45252</v>
      </c>
      <c r="W41">
        <v>4.5999999999999996</v>
      </c>
      <c r="Y41" s="1">
        <v>45264</v>
      </c>
      <c r="Z41">
        <v>1.6</v>
      </c>
      <c r="AB41" s="1">
        <v>45246</v>
      </c>
      <c r="AC41">
        <v>1.6</v>
      </c>
      <c r="AE41" s="1">
        <v>45345</v>
      </c>
      <c r="AF41">
        <v>6</v>
      </c>
      <c r="AH41" s="1">
        <v>45348</v>
      </c>
      <c r="AI41">
        <v>3</v>
      </c>
      <c r="AK41" s="1">
        <v>45376</v>
      </c>
      <c r="AL41">
        <v>2</v>
      </c>
      <c r="AN41" s="1">
        <v>45246</v>
      </c>
      <c r="AO41">
        <v>1.6</v>
      </c>
      <c r="AQ41" s="1">
        <v>45359</v>
      </c>
      <c r="AR41">
        <v>0.7</v>
      </c>
      <c r="AT41" s="1">
        <v>45321</v>
      </c>
      <c r="AU41">
        <v>3</v>
      </c>
    </row>
    <row r="42" spans="1:47" x14ac:dyDescent="0.35">
      <c r="A42" s="1">
        <v>45325</v>
      </c>
      <c r="B42">
        <v>5</v>
      </c>
      <c r="D42" s="1">
        <v>45325</v>
      </c>
      <c r="E42">
        <v>5</v>
      </c>
      <c r="G42" s="1">
        <v>45260</v>
      </c>
      <c r="H42">
        <v>2.4</v>
      </c>
      <c r="J42" s="1">
        <v>45333</v>
      </c>
      <c r="K42">
        <v>12</v>
      </c>
      <c r="M42" s="1">
        <v>45224</v>
      </c>
      <c r="N42">
        <v>1</v>
      </c>
      <c r="P42" s="1">
        <v>45264</v>
      </c>
      <c r="Q42">
        <v>4.5999999999999996</v>
      </c>
      <c r="S42" s="1">
        <v>45293</v>
      </c>
      <c r="T42">
        <v>3</v>
      </c>
      <c r="V42" s="1">
        <v>45254</v>
      </c>
      <c r="W42">
        <v>3</v>
      </c>
      <c r="Y42" s="1">
        <v>45265</v>
      </c>
      <c r="Z42">
        <v>10.4</v>
      </c>
      <c r="AB42" s="1">
        <v>45250</v>
      </c>
      <c r="AC42">
        <v>1.6</v>
      </c>
      <c r="AE42" s="1">
        <v>45348</v>
      </c>
      <c r="AF42">
        <v>3</v>
      </c>
      <c r="AH42" s="1">
        <v>45351</v>
      </c>
      <c r="AI42">
        <v>8</v>
      </c>
      <c r="AK42" s="1">
        <v>45385</v>
      </c>
      <c r="AL42">
        <v>4.5999999999999996</v>
      </c>
      <c r="AN42" s="1">
        <v>45251</v>
      </c>
      <c r="AO42">
        <v>12</v>
      </c>
      <c r="AQ42" s="1">
        <v>45360</v>
      </c>
      <c r="AR42">
        <v>0.8</v>
      </c>
      <c r="AT42" s="1">
        <v>45325</v>
      </c>
      <c r="AU42">
        <v>5</v>
      </c>
    </row>
    <row r="43" spans="1:47" x14ac:dyDescent="0.35">
      <c r="A43" s="1">
        <v>45327</v>
      </c>
      <c r="B43">
        <v>18</v>
      </c>
      <c r="D43" s="1">
        <v>45327</v>
      </c>
      <c r="E43">
        <v>12</v>
      </c>
      <c r="G43" s="1">
        <v>45264</v>
      </c>
      <c r="H43">
        <v>2.4</v>
      </c>
      <c r="J43" s="1">
        <v>45342</v>
      </c>
      <c r="K43">
        <v>12</v>
      </c>
      <c r="M43" s="1">
        <v>45225</v>
      </c>
      <c r="N43">
        <v>6</v>
      </c>
      <c r="P43" s="1">
        <v>45265</v>
      </c>
      <c r="Q43">
        <v>13</v>
      </c>
      <c r="S43" s="1">
        <v>45300</v>
      </c>
      <c r="T43">
        <v>3</v>
      </c>
      <c r="V43" s="1">
        <v>45260</v>
      </c>
      <c r="W43">
        <v>1.6</v>
      </c>
      <c r="Y43" s="1">
        <v>45267</v>
      </c>
      <c r="Z43">
        <v>2</v>
      </c>
      <c r="AB43" s="1">
        <v>45254</v>
      </c>
      <c r="AC43">
        <v>2.4</v>
      </c>
      <c r="AE43" s="1">
        <v>45351</v>
      </c>
      <c r="AF43">
        <v>6</v>
      </c>
      <c r="AH43" s="1">
        <v>45352</v>
      </c>
      <c r="AI43">
        <v>3</v>
      </c>
      <c r="AK43" s="1">
        <v>45389</v>
      </c>
      <c r="AL43">
        <v>1.5</v>
      </c>
      <c r="AN43" s="1">
        <v>45252</v>
      </c>
      <c r="AO43">
        <v>3</v>
      </c>
      <c r="AQ43" s="1">
        <v>45361</v>
      </c>
      <c r="AR43">
        <v>1.6</v>
      </c>
      <c r="AT43" s="1">
        <v>45332</v>
      </c>
      <c r="AU43">
        <v>4</v>
      </c>
    </row>
    <row r="44" spans="1:47" x14ac:dyDescent="0.35">
      <c r="A44" s="1">
        <v>45333</v>
      </c>
      <c r="B44">
        <v>5</v>
      </c>
      <c r="D44" s="1">
        <v>45333</v>
      </c>
      <c r="E44">
        <v>6</v>
      </c>
      <c r="G44" s="1">
        <v>45265</v>
      </c>
      <c r="H44">
        <v>7.1</v>
      </c>
      <c r="J44" s="1">
        <v>45345</v>
      </c>
      <c r="K44">
        <v>12</v>
      </c>
      <c r="M44" s="1">
        <v>45230</v>
      </c>
      <c r="N44">
        <v>4.5999999999999996</v>
      </c>
      <c r="P44" s="1">
        <v>45270</v>
      </c>
      <c r="Q44">
        <v>6</v>
      </c>
      <c r="S44" s="1">
        <v>45302</v>
      </c>
      <c r="T44">
        <v>1.5</v>
      </c>
      <c r="V44" s="1">
        <v>45264</v>
      </c>
      <c r="W44">
        <v>1.6</v>
      </c>
      <c r="Y44" s="1">
        <v>45268</v>
      </c>
      <c r="Z44">
        <v>6</v>
      </c>
      <c r="AB44" s="1">
        <v>45260</v>
      </c>
      <c r="AC44">
        <v>1.6</v>
      </c>
      <c r="AE44" s="1">
        <v>45352</v>
      </c>
      <c r="AF44">
        <v>6</v>
      </c>
      <c r="AH44" s="1">
        <v>45356</v>
      </c>
      <c r="AI44">
        <v>3</v>
      </c>
      <c r="AK44" s="1">
        <v>45396</v>
      </c>
      <c r="AL44">
        <v>1.5</v>
      </c>
      <c r="AN44" s="1">
        <v>45254</v>
      </c>
      <c r="AO44">
        <v>15</v>
      </c>
      <c r="AQ44" s="1">
        <v>45371</v>
      </c>
      <c r="AR44">
        <v>1.6</v>
      </c>
      <c r="AT44" s="1">
        <v>45333</v>
      </c>
      <c r="AU44">
        <v>1.5</v>
      </c>
    </row>
    <row r="45" spans="1:47" x14ac:dyDescent="0.35">
      <c r="A45" s="1">
        <v>45342</v>
      </c>
      <c r="B45">
        <v>12</v>
      </c>
      <c r="D45" s="1">
        <v>45342</v>
      </c>
      <c r="E45">
        <v>12</v>
      </c>
      <c r="G45" s="1">
        <v>45270</v>
      </c>
      <c r="H45">
        <v>1.6</v>
      </c>
      <c r="J45" s="1">
        <v>45348</v>
      </c>
      <c r="K45">
        <v>12</v>
      </c>
      <c r="M45" s="1">
        <v>45236</v>
      </c>
      <c r="N45">
        <v>4.8</v>
      </c>
      <c r="P45" s="1">
        <v>45282</v>
      </c>
      <c r="Q45">
        <v>14.4</v>
      </c>
      <c r="S45" s="1">
        <v>45303</v>
      </c>
      <c r="T45">
        <v>3</v>
      </c>
      <c r="V45" s="1">
        <v>45265</v>
      </c>
      <c r="W45">
        <v>10</v>
      </c>
      <c r="Y45" s="1">
        <v>45272</v>
      </c>
      <c r="Z45">
        <v>15</v>
      </c>
      <c r="AB45" s="1">
        <v>45264</v>
      </c>
      <c r="AC45">
        <v>1.6</v>
      </c>
      <c r="AE45" s="1">
        <v>45356</v>
      </c>
      <c r="AF45">
        <v>6</v>
      </c>
      <c r="AH45" s="1">
        <v>45361</v>
      </c>
      <c r="AI45">
        <v>3</v>
      </c>
      <c r="AK45" s="1">
        <v>45405</v>
      </c>
      <c r="AL45">
        <v>3</v>
      </c>
      <c r="AN45" s="1">
        <v>45259</v>
      </c>
      <c r="AO45">
        <v>9</v>
      </c>
      <c r="AQ45" s="1">
        <v>45376</v>
      </c>
      <c r="AR45">
        <v>1.6</v>
      </c>
      <c r="AT45" s="1">
        <v>45342</v>
      </c>
      <c r="AU45">
        <v>1.5</v>
      </c>
    </row>
    <row r="46" spans="1:47" x14ac:dyDescent="0.35">
      <c r="A46" s="1">
        <v>45345</v>
      </c>
      <c r="B46">
        <v>12</v>
      </c>
      <c r="D46" s="1">
        <v>45345</v>
      </c>
      <c r="E46">
        <v>12</v>
      </c>
      <c r="G46" s="1">
        <v>45279</v>
      </c>
      <c r="H46">
        <v>7.4</v>
      </c>
      <c r="J46" s="1">
        <v>45351</v>
      </c>
      <c r="K46">
        <v>6</v>
      </c>
      <c r="M46" s="1">
        <v>45243</v>
      </c>
      <c r="N46">
        <v>7</v>
      </c>
      <c r="P46" s="1">
        <v>45284</v>
      </c>
      <c r="Q46">
        <v>4.5999999999999996</v>
      </c>
      <c r="S46" s="1">
        <v>45306</v>
      </c>
      <c r="T46">
        <v>5</v>
      </c>
      <c r="V46" s="1">
        <v>45267</v>
      </c>
      <c r="W46">
        <v>3</v>
      </c>
      <c r="Y46" s="1">
        <v>45278</v>
      </c>
      <c r="Z46">
        <v>7.6</v>
      </c>
      <c r="AB46" s="1">
        <v>45265</v>
      </c>
      <c r="AC46">
        <v>7.9</v>
      </c>
      <c r="AE46" s="1">
        <v>45361</v>
      </c>
      <c r="AF46">
        <v>3</v>
      </c>
      <c r="AH46" s="1">
        <v>45370</v>
      </c>
      <c r="AI46">
        <v>3</v>
      </c>
      <c r="AK46" s="1">
        <v>45406</v>
      </c>
      <c r="AL46">
        <v>4</v>
      </c>
      <c r="AN46" s="1">
        <v>45260</v>
      </c>
      <c r="AO46">
        <v>3</v>
      </c>
      <c r="AQ46" s="1">
        <v>45379</v>
      </c>
      <c r="AR46">
        <v>0.8</v>
      </c>
      <c r="AT46" s="1">
        <v>45344</v>
      </c>
      <c r="AU46">
        <v>3</v>
      </c>
    </row>
    <row r="47" spans="1:47" x14ac:dyDescent="0.35">
      <c r="A47" s="1">
        <v>45348</v>
      </c>
      <c r="B47">
        <v>12</v>
      </c>
      <c r="D47" s="1">
        <v>45348</v>
      </c>
      <c r="E47">
        <v>12</v>
      </c>
      <c r="G47" s="1">
        <v>45287</v>
      </c>
      <c r="H47">
        <v>5.2</v>
      </c>
      <c r="J47" s="1">
        <v>45352</v>
      </c>
      <c r="K47">
        <v>17</v>
      </c>
      <c r="M47" s="1">
        <v>45244</v>
      </c>
      <c r="N47">
        <v>4.5999999999999996</v>
      </c>
      <c r="P47" s="1">
        <v>45294</v>
      </c>
      <c r="Q47">
        <v>4.5999999999999996</v>
      </c>
      <c r="S47" s="1">
        <v>45308</v>
      </c>
      <c r="T47">
        <v>8.1</v>
      </c>
      <c r="V47" s="1">
        <v>45270</v>
      </c>
      <c r="W47">
        <v>3</v>
      </c>
      <c r="Y47" s="1">
        <v>45288</v>
      </c>
      <c r="Z47">
        <v>7.6</v>
      </c>
      <c r="AB47" s="1">
        <v>45270</v>
      </c>
      <c r="AC47">
        <v>1.6</v>
      </c>
      <c r="AE47" s="1">
        <v>45370</v>
      </c>
      <c r="AF47">
        <v>6</v>
      </c>
      <c r="AH47" s="1">
        <v>45372</v>
      </c>
      <c r="AI47">
        <v>1.6</v>
      </c>
      <c r="AK47" s="1">
        <v>45414</v>
      </c>
      <c r="AL47">
        <v>6</v>
      </c>
      <c r="AN47" s="1">
        <v>45265</v>
      </c>
      <c r="AO47">
        <v>9</v>
      </c>
      <c r="AQ47" s="1">
        <v>45385</v>
      </c>
      <c r="AR47">
        <v>1.6</v>
      </c>
      <c r="AT47" s="1">
        <v>45353</v>
      </c>
      <c r="AU47">
        <v>1.5</v>
      </c>
    </row>
    <row r="48" spans="1:47" x14ac:dyDescent="0.35">
      <c r="A48" s="1">
        <v>45351</v>
      </c>
      <c r="B48">
        <v>6</v>
      </c>
      <c r="D48" s="1">
        <v>45351</v>
      </c>
      <c r="E48">
        <v>6</v>
      </c>
      <c r="G48" s="1">
        <v>45289</v>
      </c>
      <c r="H48">
        <v>4</v>
      </c>
      <c r="J48" s="1">
        <v>45356</v>
      </c>
      <c r="K48">
        <v>12</v>
      </c>
      <c r="M48" s="1">
        <v>45246</v>
      </c>
      <c r="N48">
        <v>19.2</v>
      </c>
      <c r="P48" s="1">
        <v>45299</v>
      </c>
      <c r="Q48">
        <v>6</v>
      </c>
      <c r="S48" s="1">
        <v>45314</v>
      </c>
      <c r="T48">
        <v>3</v>
      </c>
      <c r="V48" s="1">
        <v>45278</v>
      </c>
      <c r="W48">
        <v>1.6</v>
      </c>
      <c r="Y48" s="1">
        <v>45294</v>
      </c>
      <c r="Z48">
        <v>20</v>
      </c>
      <c r="AB48" s="1">
        <v>45278</v>
      </c>
      <c r="AC48">
        <v>1.6</v>
      </c>
      <c r="AE48" s="1">
        <v>45378</v>
      </c>
      <c r="AF48">
        <v>15</v>
      </c>
      <c r="AH48" s="1">
        <v>45378</v>
      </c>
      <c r="AI48">
        <v>6</v>
      </c>
      <c r="AK48" s="1">
        <v>45419</v>
      </c>
      <c r="AL48">
        <v>2</v>
      </c>
      <c r="AN48" s="1">
        <v>45268</v>
      </c>
      <c r="AO48">
        <v>6</v>
      </c>
      <c r="AQ48" s="1">
        <v>45389</v>
      </c>
      <c r="AR48">
        <v>1.5</v>
      </c>
      <c r="AT48" s="1">
        <v>45356</v>
      </c>
      <c r="AU48">
        <v>3</v>
      </c>
    </row>
    <row r="49" spans="1:47" x14ac:dyDescent="0.35">
      <c r="A49" s="1">
        <v>45352</v>
      </c>
      <c r="B49">
        <v>12</v>
      </c>
      <c r="D49" s="1">
        <v>45352</v>
      </c>
      <c r="E49">
        <v>17</v>
      </c>
      <c r="G49" s="1">
        <v>45294</v>
      </c>
      <c r="H49">
        <v>2.4</v>
      </c>
      <c r="J49" s="1">
        <v>45367</v>
      </c>
      <c r="K49">
        <v>3</v>
      </c>
      <c r="M49" s="1">
        <v>45252</v>
      </c>
      <c r="N49">
        <v>14.6</v>
      </c>
      <c r="P49" s="1">
        <v>45301</v>
      </c>
      <c r="Q49">
        <v>10</v>
      </c>
      <c r="S49" s="1">
        <v>45316</v>
      </c>
      <c r="T49">
        <v>3</v>
      </c>
      <c r="V49" s="1">
        <v>45279</v>
      </c>
      <c r="W49">
        <v>6.1</v>
      </c>
      <c r="Y49" s="1">
        <v>45300</v>
      </c>
      <c r="Z49">
        <v>7.6</v>
      </c>
      <c r="AB49" s="1">
        <v>45279</v>
      </c>
      <c r="AC49">
        <v>2.4</v>
      </c>
      <c r="AE49" s="1">
        <v>45383</v>
      </c>
      <c r="AF49">
        <v>3</v>
      </c>
      <c r="AH49" s="1">
        <v>45386</v>
      </c>
      <c r="AI49">
        <v>7.5</v>
      </c>
      <c r="AK49" s="1">
        <v>45422</v>
      </c>
      <c r="AL49">
        <v>5</v>
      </c>
      <c r="AN49" s="1">
        <v>45272</v>
      </c>
      <c r="AO49">
        <v>9</v>
      </c>
      <c r="AQ49" s="1">
        <v>45399</v>
      </c>
      <c r="AR49">
        <v>3</v>
      </c>
      <c r="AT49" s="1">
        <v>45361</v>
      </c>
      <c r="AU49">
        <v>1.5</v>
      </c>
    </row>
    <row r="50" spans="1:47" x14ac:dyDescent="0.35">
      <c r="A50" s="1">
        <v>45356</v>
      </c>
      <c r="B50">
        <v>12</v>
      </c>
      <c r="D50" s="1">
        <v>45356</v>
      </c>
      <c r="E50">
        <v>12</v>
      </c>
      <c r="G50" s="1">
        <v>45296</v>
      </c>
      <c r="H50">
        <v>4</v>
      </c>
      <c r="J50" s="1">
        <v>45370</v>
      </c>
      <c r="K50">
        <v>12</v>
      </c>
      <c r="M50" s="1">
        <v>45253</v>
      </c>
      <c r="N50">
        <v>14.8</v>
      </c>
      <c r="P50" s="1">
        <v>45302</v>
      </c>
      <c r="Q50">
        <v>8</v>
      </c>
      <c r="S50" s="1">
        <v>45323</v>
      </c>
      <c r="T50">
        <v>5</v>
      </c>
      <c r="V50" s="1">
        <v>45280</v>
      </c>
      <c r="W50">
        <v>7.5</v>
      </c>
      <c r="Y50" s="1">
        <v>45302</v>
      </c>
      <c r="Z50">
        <v>11</v>
      </c>
      <c r="AB50" s="1">
        <v>45280</v>
      </c>
      <c r="AC50">
        <v>5</v>
      </c>
      <c r="AE50" s="1">
        <v>45386</v>
      </c>
      <c r="AF50">
        <v>9</v>
      </c>
      <c r="AH50" s="1">
        <v>45389</v>
      </c>
      <c r="AI50">
        <v>3</v>
      </c>
      <c r="AK50" s="1">
        <v>45425</v>
      </c>
      <c r="AL50">
        <v>2.2999999999999998</v>
      </c>
      <c r="AN50" s="1">
        <v>45278</v>
      </c>
      <c r="AO50">
        <v>6</v>
      </c>
      <c r="AQ50" s="1">
        <v>45405</v>
      </c>
      <c r="AR50">
        <v>3</v>
      </c>
      <c r="AT50" s="1">
        <v>45373</v>
      </c>
      <c r="AU50">
        <v>3</v>
      </c>
    </row>
    <row r="51" spans="1:47" x14ac:dyDescent="0.35">
      <c r="A51" s="1">
        <v>45367</v>
      </c>
      <c r="B51">
        <v>10</v>
      </c>
      <c r="D51" s="1">
        <v>45367</v>
      </c>
      <c r="E51">
        <v>5</v>
      </c>
      <c r="G51" s="1">
        <v>45299</v>
      </c>
      <c r="H51">
        <v>4</v>
      </c>
      <c r="J51" s="1">
        <v>45374</v>
      </c>
      <c r="K51">
        <v>4</v>
      </c>
      <c r="M51" s="1">
        <v>45258</v>
      </c>
      <c r="N51">
        <v>2.4</v>
      </c>
      <c r="P51" s="1">
        <v>45306</v>
      </c>
      <c r="Q51">
        <v>9.6</v>
      </c>
      <c r="S51" s="1">
        <v>45324</v>
      </c>
      <c r="T51">
        <v>3</v>
      </c>
      <c r="V51" s="1">
        <v>45282</v>
      </c>
      <c r="W51">
        <v>1.5</v>
      </c>
      <c r="Y51" s="1">
        <v>45303</v>
      </c>
      <c r="Z51">
        <v>1.6</v>
      </c>
      <c r="AB51" s="1">
        <v>45282</v>
      </c>
      <c r="AC51">
        <v>0.8</v>
      </c>
      <c r="AE51" s="1">
        <v>45389</v>
      </c>
      <c r="AF51">
        <v>6</v>
      </c>
      <c r="AH51" s="1">
        <v>45400</v>
      </c>
      <c r="AI51">
        <v>6</v>
      </c>
      <c r="AK51" s="1">
        <v>45436</v>
      </c>
      <c r="AL51">
        <v>1.5</v>
      </c>
      <c r="AN51" s="1">
        <v>45279</v>
      </c>
      <c r="AO51">
        <v>3</v>
      </c>
      <c r="AQ51" s="1">
        <v>45407</v>
      </c>
      <c r="AR51">
        <v>0.8</v>
      </c>
      <c r="AT51" s="1">
        <v>45374</v>
      </c>
      <c r="AU51">
        <v>8</v>
      </c>
    </row>
    <row r="52" spans="1:47" x14ac:dyDescent="0.35">
      <c r="A52" s="1">
        <v>45370</v>
      </c>
      <c r="B52">
        <v>12</v>
      </c>
      <c r="D52" s="1">
        <v>45370</v>
      </c>
      <c r="E52">
        <v>12</v>
      </c>
      <c r="G52" s="1">
        <v>45306</v>
      </c>
      <c r="H52">
        <v>9.8000000000000007</v>
      </c>
      <c r="J52" s="1">
        <v>45378</v>
      </c>
      <c r="K52">
        <v>24</v>
      </c>
      <c r="M52" s="1">
        <v>45260</v>
      </c>
      <c r="N52">
        <v>4.5999999999999996</v>
      </c>
      <c r="P52" s="1">
        <v>45314</v>
      </c>
      <c r="Q52">
        <v>3</v>
      </c>
      <c r="S52" s="1">
        <v>45325</v>
      </c>
      <c r="T52">
        <v>5</v>
      </c>
      <c r="V52" s="1">
        <v>45288</v>
      </c>
      <c r="W52">
        <v>1.6</v>
      </c>
      <c r="Y52" s="1">
        <v>45309</v>
      </c>
      <c r="Z52">
        <v>9</v>
      </c>
      <c r="AB52" s="1">
        <v>45288</v>
      </c>
      <c r="AC52">
        <v>1.6</v>
      </c>
      <c r="AE52" s="1">
        <v>45400</v>
      </c>
      <c r="AF52">
        <v>12</v>
      </c>
      <c r="AH52" s="1">
        <v>45403</v>
      </c>
      <c r="AI52">
        <v>1.6</v>
      </c>
      <c r="AK52" s="1">
        <v>45441</v>
      </c>
      <c r="AL52">
        <v>7</v>
      </c>
      <c r="AN52" s="1">
        <v>45281</v>
      </c>
      <c r="AO52">
        <v>10.5</v>
      </c>
      <c r="AQ52" s="1">
        <v>45410</v>
      </c>
      <c r="AR52">
        <v>1.6</v>
      </c>
      <c r="AT52" s="1">
        <v>45379</v>
      </c>
      <c r="AU52">
        <v>3</v>
      </c>
    </row>
    <row r="53" spans="1:47" x14ac:dyDescent="0.35">
      <c r="A53" s="1">
        <v>45374</v>
      </c>
      <c r="B53">
        <v>2</v>
      </c>
      <c r="D53" s="1">
        <v>45378</v>
      </c>
      <c r="E53">
        <v>24</v>
      </c>
      <c r="G53" s="1">
        <v>45308</v>
      </c>
      <c r="H53">
        <v>1.6</v>
      </c>
      <c r="J53" s="1">
        <v>45383</v>
      </c>
      <c r="K53">
        <v>12</v>
      </c>
      <c r="M53" s="1">
        <v>45264</v>
      </c>
      <c r="N53">
        <v>4.5999999999999996</v>
      </c>
      <c r="P53" s="1">
        <v>45321</v>
      </c>
      <c r="Q53">
        <v>4.5999999999999996</v>
      </c>
      <c r="S53" s="1">
        <v>45329</v>
      </c>
      <c r="T53">
        <v>3</v>
      </c>
      <c r="V53" s="1">
        <v>45289</v>
      </c>
      <c r="W53">
        <v>1.6</v>
      </c>
      <c r="Y53" s="1">
        <v>45311</v>
      </c>
      <c r="Z53">
        <v>3</v>
      </c>
      <c r="AB53" s="1">
        <v>45289</v>
      </c>
      <c r="AC53">
        <v>1.6</v>
      </c>
      <c r="AE53" s="1">
        <v>45403</v>
      </c>
      <c r="AF53">
        <v>3</v>
      </c>
      <c r="AH53" s="1">
        <v>45412</v>
      </c>
      <c r="AI53">
        <v>6</v>
      </c>
      <c r="AK53" s="1">
        <v>45449</v>
      </c>
      <c r="AL53">
        <v>7.6</v>
      </c>
      <c r="AN53" s="1">
        <v>45282</v>
      </c>
      <c r="AO53">
        <v>3</v>
      </c>
      <c r="AQ53" s="1">
        <v>45411</v>
      </c>
      <c r="AR53">
        <v>1.6</v>
      </c>
      <c r="AT53" s="1">
        <v>45386</v>
      </c>
      <c r="AU53">
        <v>5</v>
      </c>
    </row>
    <row r="54" spans="1:47" x14ac:dyDescent="0.35">
      <c r="A54" s="1">
        <v>45378</v>
      </c>
      <c r="B54">
        <v>24</v>
      </c>
      <c r="D54" s="1">
        <v>45379</v>
      </c>
      <c r="E54">
        <v>5</v>
      </c>
      <c r="G54" s="1">
        <v>45313</v>
      </c>
      <c r="H54">
        <v>2.4</v>
      </c>
      <c r="J54" s="1">
        <v>45386</v>
      </c>
      <c r="K54">
        <v>23</v>
      </c>
      <c r="M54" s="1">
        <v>45265</v>
      </c>
      <c r="N54">
        <v>9.6</v>
      </c>
      <c r="P54" s="1">
        <v>45322</v>
      </c>
      <c r="Q54">
        <v>6</v>
      </c>
      <c r="S54" s="1">
        <v>45338</v>
      </c>
      <c r="T54">
        <v>0.8</v>
      </c>
      <c r="V54" s="1">
        <v>45293</v>
      </c>
      <c r="W54">
        <v>6</v>
      </c>
      <c r="Y54" s="1">
        <v>45313</v>
      </c>
      <c r="Z54">
        <v>1.6</v>
      </c>
      <c r="AB54" s="1">
        <v>45290</v>
      </c>
      <c r="AC54">
        <v>5.5</v>
      </c>
      <c r="AE54" s="1">
        <v>45412</v>
      </c>
      <c r="AF54">
        <v>12</v>
      </c>
      <c r="AH54" s="1">
        <v>45419</v>
      </c>
      <c r="AI54">
        <v>1.2</v>
      </c>
      <c r="AK54" s="1">
        <v>45450</v>
      </c>
      <c r="AL54">
        <v>2</v>
      </c>
      <c r="AN54" s="1">
        <v>45288</v>
      </c>
      <c r="AO54">
        <v>6</v>
      </c>
      <c r="AQ54" s="1">
        <v>45411</v>
      </c>
      <c r="AR54">
        <v>1.6</v>
      </c>
      <c r="AT54" s="1">
        <v>45389</v>
      </c>
      <c r="AU54">
        <v>3</v>
      </c>
    </row>
    <row r="55" spans="1:47" x14ac:dyDescent="0.35">
      <c r="A55" s="1">
        <v>45379</v>
      </c>
      <c r="B55">
        <v>5</v>
      </c>
      <c r="D55" s="1">
        <v>45383</v>
      </c>
      <c r="E55">
        <v>12</v>
      </c>
      <c r="G55" s="1">
        <v>45314</v>
      </c>
      <c r="H55">
        <v>2.4</v>
      </c>
      <c r="J55" s="1">
        <v>45389</v>
      </c>
      <c r="K55">
        <v>5</v>
      </c>
      <c r="M55" s="1">
        <v>45270</v>
      </c>
      <c r="N55">
        <v>2.2999999999999998</v>
      </c>
      <c r="P55" s="1">
        <v>45323</v>
      </c>
      <c r="Q55">
        <v>1.6</v>
      </c>
      <c r="S55" s="1">
        <v>45342</v>
      </c>
      <c r="T55">
        <v>1.6</v>
      </c>
      <c r="V55" s="1">
        <v>45299</v>
      </c>
      <c r="W55">
        <v>1.6</v>
      </c>
      <c r="Y55" s="1">
        <v>45315</v>
      </c>
      <c r="Z55">
        <v>22.4</v>
      </c>
      <c r="AB55" s="1">
        <v>45293</v>
      </c>
      <c r="AC55">
        <v>0.8</v>
      </c>
      <c r="AE55" s="1">
        <v>45420</v>
      </c>
      <c r="AF55">
        <v>6</v>
      </c>
      <c r="AH55" s="1">
        <v>45420</v>
      </c>
      <c r="AI55">
        <v>3</v>
      </c>
      <c r="AK55" s="1">
        <v>45451</v>
      </c>
      <c r="AL55">
        <v>2</v>
      </c>
      <c r="AN55" s="1">
        <v>45289</v>
      </c>
      <c r="AO55">
        <v>6</v>
      </c>
      <c r="AQ55" s="1">
        <v>45418</v>
      </c>
      <c r="AR55">
        <v>1.6</v>
      </c>
      <c r="AT55" s="1">
        <v>45399</v>
      </c>
      <c r="AU55">
        <v>3</v>
      </c>
    </row>
    <row r="56" spans="1:47" x14ac:dyDescent="0.35">
      <c r="A56" s="1">
        <v>45383</v>
      </c>
      <c r="B56">
        <v>12</v>
      </c>
      <c r="D56" s="1">
        <v>45386</v>
      </c>
      <c r="E56">
        <v>28</v>
      </c>
      <c r="G56" s="1">
        <v>45316</v>
      </c>
      <c r="H56">
        <v>5</v>
      </c>
      <c r="J56" s="1">
        <v>45400</v>
      </c>
      <c r="K56">
        <v>24</v>
      </c>
      <c r="M56" s="1">
        <v>45278</v>
      </c>
      <c r="N56">
        <v>4.5999999999999996</v>
      </c>
      <c r="P56" s="1">
        <v>45325</v>
      </c>
      <c r="Q56">
        <v>8.5</v>
      </c>
      <c r="S56" s="1">
        <v>45345</v>
      </c>
      <c r="T56">
        <v>1.5</v>
      </c>
      <c r="V56" s="1">
        <v>45300</v>
      </c>
      <c r="W56">
        <v>1.6</v>
      </c>
      <c r="Y56" s="1">
        <v>45316</v>
      </c>
      <c r="Z56">
        <v>5</v>
      </c>
      <c r="AB56" s="1">
        <v>45299</v>
      </c>
      <c r="AC56">
        <v>1.6</v>
      </c>
      <c r="AE56" s="1">
        <v>45427</v>
      </c>
      <c r="AF56">
        <v>12</v>
      </c>
      <c r="AH56" s="1">
        <v>45427</v>
      </c>
      <c r="AI56">
        <v>3</v>
      </c>
      <c r="AK56" s="1">
        <v>45455</v>
      </c>
      <c r="AL56">
        <v>7</v>
      </c>
      <c r="AN56" s="1">
        <v>45294</v>
      </c>
      <c r="AO56">
        <v>12</v>
      </c>
      <c r="AQ56" s="1">
        <v>45419</v>
      </c>
      <c r="AR56">
        <v>1.6</v>
      </c>
      <c r="AT56" s="1">
        <v>45401</v>
      </c>
      <c r="AU56">
        <v>3</v>
      </c>
    </row>
    <row r="57" spans="1:47" x14ac:dyDescent="0.35">
      <c r="A57" s="1">
        <v>45386</v>
      </c>
      <c r="B57">
        <v>28</v>
      </c>
      <c r="D57" s="1">
        <v>45389</v>
      </c>
      <c r="E57">
        <v>6</v>
      </c>
      <c r="G57" s="1">
        <v>45321</v>
      </c>
      <c r="H57">
        <v>4.5999999999999996</v>
      </c>
      <c r="J57" s="1">
        <v>45403</v>
      </c>
      <c r="K57">
        <v>12</v>
      </c>
      <c r="M57" s="1">
        <v>45279</v>
      </c>
      <c r="N57">
        <v>11.5</v>
      </c>
      <c r="P57" s="1">
        <v>45328</v>
      </c>
      <c r="Q57">
        <v>3</v>
      </c>
      <c r="S57" s="1">
        <v>45351</v>
      </c>
      <c r="T57">
        <v>2.2999999999999998</v>
      </c>
      <c r="V57" s="1">
        <v>45302</v>
      </c>
      <c r="W57">
        <v>13</v>
      </c>
      <c r="Y57" s="1">
        <v>45323</v>
      </c>
      <c r="Z57">
        <v>3</v>
      </c>
      <c r="AB57" s="1">
        <v>45300</v>
      </c>
      <c r="AC57">
        <v>0.8</v>
      </c>
      <c r="AE57" s="1">
        <v>45432</v>
      </c>
      <c r="AF57">
        <v>9</v>
      </c>
      <c r="AH57" s="1">
        <v>45432</v>
      </c>
      <c r="AI57">
        <v>6</v>
      </c>
      <c r="AK57" s="1">
        <v>45457</v>
      </c>
      <c r="AL57">
        <v>4.5</v>
      </c>
      <c r="AN57" s="1">
        <v>45299</v>
      </c>
      <c r="AO57">
        <v>3</v>
      </c>
      <c r="AQ57" s="1">
        <v>45428</v>
      </c>
      <c r="AR57">
        <v>1.6</v>
      </c>
      <c r="AT57" s="1">
        <v>45407</v>
      </c>
      <c r="AU57">
        <v>11</v>
      </c>
    </row>
    <row r="58" spans="1:47" x14ac:dyDescent="0.35">
      <c r="A58" s="1">
        <v>45389</v>
      </c>
      <c r="B58">
        <v>5</v>
      </c>
      <c r="D58" s="1">
        <v>45400</v>
      </c>
      <c r="E58">
        <v>24</v>
      </c>
      <c r="G58" s="1">
        <v>45325</v>
      </c>
      <c r="H58">
        <v>5</v>
      </c>
      <c r="J58" s="1">
        <v>45411</v>
      </c>
      <c r="K58">
        <v>4.5</v>
      </c>
      <c r="M58" s="1">
        <v>45287</v>
      </c>
      <c r="N58">
        <v>2.4</v>
      </c>
      <c r="P58" s="1">
        <v>45334</v>
      </c>
      <c r="Q58">
        <v>14.9</v>
      </c>
      <c r="S58" s="1">
        <v>45352</v>
      </c>
      <c r="T58">
        <v>5</v>
      </c>
      <c r="V58" s="1">
        <v>45303</v>
      </c>
      <c r="W58">
        <v>13.6</v>
      </c>
      <c r="Y58" s="1">
        <v>45324</v>
      </c>
      <c r="Z58">
        <v>1.6</v>
      </c>
      <c r="AB58" s="1">
        <v>45302</v>
      </c>
      <c r="AC58">
        <v>1.6</v>
      </c>
      <c r="AE58" s="1">
        <v>45436</v>
      </c>
      <c r="AF58">
        <v>3</v>
      </c>
      <c r="AH58" s="1">
        <v>45436</v>
      </c>
      <c r="AI58">
        <v>15</v>
      </c>
      <c r="AK58" s="1">
        <v>45459</v>
      </c>
      <c r="AL58">
        <v>2</v>
      </c>
      <c r="AN58" s="1">
        <v>45300</v>
      </c>
      <c r="AO58">
        <v>6</v>
      </c>
      <c r="AQ58" s="1">
        <v>45436</v>
      </c>
      <c r="AR58">
        <v>1.6</v>
      </c>
      <c r="AT58" s="1">
        <v>45411</v>
      </c>
      <c r="AU58">
        <v>5</v>
      </c>
    </row>
    <row r="59" spans="1:47" x14ac:dyDescent="0.35">
      <c r="A59" s="1">
        <v>45400</v>
      </c>
      <c r="B59">
        <v>12</v>
      </c>
      <c r="D59" s="1">
        <v>45403</v>
      </c>
      <c r="E59">
        <v>6</v>
      </c>
      <c r="G59" s="1">
        <v>45328</v>
      </c>
      <c r="H59">
        <v>2.4</v>
      </c>
      <c r="J59" s="1">
        <v>45412</v>
      </c>
      <c r="K59">
        <v>24</v>
      </c>
      <c r="M59" s="1">
        <v>45288</v>
      </c>
      <c r="N59">
        <v>4.5999999999999996</v>
      </c>
      <c r="P59" s="1">
        <v>45343</v>
      </c>
      <c r="Q59">
        <v>1.6</v>
      </c>
      <c r="S59" s="1">
        <v>45356</v>
      </c>
      <c r="T59">
        <v>1.6</v>
      </c>
      <c r="V59" s="1">
        <v>45306</v>
      </c>
      <c r="W59">
        <v>6.6</v>
      </c>
      <c r="Y59" s="1">
        <v>45325</v>
      </c>
      <c r="Z59">
        <v>5.5</v>
      </c>
      <c r="AB59" s="1">
        <v>45303</v>
      </c>
      <c r="AC59">
        <v>1.6</v>
      </c>
      <c r="AE59" s="1">
        <v>45440</v>
      </c>
      <c r="AF59">
        <v>12</v>
      </c>
      <c r="AH59" s="1">
        <v>45440</v>
      </c>
      <c r="AI59">
        <v>6</v>
      </c>
      <c r="AK59" s="1">
        <v>45467</v>
      </c>
      <c r="AL59">
        <v>3</v>
      </c>
      <c r="AN59" s="1">
        <v>45302</v>
      </c>
      <c r="AO59">
        <v>22</v>
      </c>
      <c r="AQ59" s="1">
        <v>45438</v>
      </c>
      <c r="AR59">
        <v>1.6</v>
      </c>
      <c r="AT59" s="1">
        <v>45418</v>
      </c>
      <c r="AU59">
        <v>1.5</v>
      </c>
    </row>
    <row r="60" spans="1:47" x14ac:dyDescent="0.35">
      <c r="A60" s="1">
        <v>45403</v>
      </c>
      <c r="B60">
        <v>12</v>
      </c>
      <c r="D60" s="1">
        <v>45411</v>
      </c>
      <c r="E60">
        <v>5</v>
      </c>
      <c r="G60" s="1">
        <v>45329</v>
      </c>
      <c r="H60">
        <v>5</v>
      </c>
      <c r="J60" s="1">
        <v>45420</v>
      </c>
      <c r="K60">
        <v>17</v>
      </c>
      <c r="M60" s="1">
        <v>45289</v>
      </c>
      <c r="N60">
        <v>4.5999999999999996</v>
      </c>
      <c r="P60" s="1">
        <v>45344</v>
      </c>
      <c r="Q60">
        <v>3</v>
      </c>
      <c r="S60" s="1">
        <v>45357</v>
      </c>
      <c r="T60">
        <v>3</v>
      </c>
      <c r="V60" s="1">
        <v>45308</v>
      </c>
      <c r="W60">
        <v>11.5</v>
      </c>
      <c r="Y60" s="1">
        <v>45327</v>
      </c>
      <c r="Z60">
        <v>9</v>
      </c>
      <c r="AB60" s="1">
        <v>45306</v>
      </c>
      <c r="AC60">
        <v>1.6</v>
      </c>
      <c r="AE60" s="1">
        <v>45446</v>
      </c>
      <c r="AF60">
        <v>6</v>
      </c>
      <c r="AH60" s="1">
        <v>45446</v>
      </c>
      <c r="AI60">
        <v>6</v>
      </c>
      <c r="AK60" s="1">
        <v>45469</v>
      </c>
      <c r="AL60">
        <v>3</v>
      </c>
      <c r="AN60" s="1">
        <v>45303</v>
      </c>
      <c r="AO60">
        <v>6</v>
      </c>
      <c r="AQ60" s="1">
        <v>45447</v>
      </c>
      <c r="AR60">
        <v>1.6</v>
      </c>
      <c r="AT60" s="1">
        <v>45426</v>
      </c>
      <c r="AU60">
        <v>3</v>
      </c>
    </row>
    <row r="61" spans="1:47" x14ac:dyDescent="0.35">
      <c r="A61" s="1">
        <v>45411</v>
      </c>
      <c r="B61">
        <v>5</v>
      </c>
      <c r="D61" s="1">
        <v>45412</v>
      </c>
      <c r="E61">
        <v>24</v>
      </c>
      <c r="G61" s="1">
        <v>45334</v>
      </c>
      <c r="H61">
        <v>1.6</v>
      </c>
      <c r="J61" s="1">
        <v>45427</v>
      </c>
      <c r="K61">
        <v>24</v>
      </c>
      <c r="M61" s="1">
        <v>45352</v>
      </c>
      <c r="N61">
        <v>5</v>
      </c>
      <c r="P61" s="1">
        <v>45348</v>
      </c>
      <c r="Q61">
        <v>6</v>
      </c>
      <c r="S61" s="1">
        <v>45361</v>
      </c>
      <c r="T61">
        <v>1.5</v>
      </c>
      <c r="V61" s="1">
        <v>45314</v>
      </c>
      <c r="W61">
        <v>4.5999999999999996</v>
      </c>
      <c r="Y61" s="1">
        <v>45329</v>
      </c>
      <c r="Z61">
        <v>1.6</v>
      </c>
      <c r="AB61" s="1">
        <v>45308</v>
      </c>
      <c r="AC61">
        <v>3.2</v>
      </c>
      <c r="AE61" s="1">
        <v>45448</v>
      </c>
      <c r="AF61">
        <v>12</v>
      </c>
      <c r="AH61" s="1">
        <v>45448</v>
      </c>
      <c r="AI61">
        <v>9</v>
      </c>
      <c r="AK61" s="1">
        <v>45471</v>
      </c>
      <c r="AL61">
        <v>4.5999999999999996</v>
      </c>
      <c r="AN61" s="1">
        <v>45306</v>
      </c>
      <c r="AO61">
        <v>3</v>
      </c>
      <c r="AQ61" s="1">
        <v>45449</v>
      </c>
      <c r="AR61">
        <v>3</v>
      </c>
      <c r="AT61" s="1">
        <v>45429</v>
      </c>
      <c r="AU61">
        <v>3</v>
      </c>
    </row>
    <row r="62" spans="1:47" x14ac:dyDescent="0.35">
      <c r="A62" s="1">
        <v>45412</v>
      </c>
      <c r="B62">
        <v>2.4</v>
      </c>
      <c r="D62" s="1">
        <v>45420</v>
      </c>
      <c r="E62">
        <v>12</v>
      </c>
      <c r="G62" s="1">
        <v>45338</v>
      </c>
      <c r="H62">
        <v>2</v>
      </c>
      <c r="J62" s="1">
        <v>45432</v>
      </c>
      <c r="K62">
        <v>24</v>
      </c>
      <c r="M62" s="1">
        <v>45372</v>
      </c>
      <c r="N62">
        <v>4.5999999999999996</v>
      </c>
      <c r="P62" s="1">
        <v>45352</v>
      </c>
      <c r="Q62">
        <v>4.5999999999999996</v>
      </c>
      <c r="S62" s="1">
        <v>45372</v>
      </c>
      <c r="T62">
        <v>1.6</v>
      </c>
      <c r="V62" s="1">
        <v>45315</v>
      </c>
      <c r="W62">
        <v>3</v>
      </c>
      <c r="Y62" s="1">
        <v>45333</v>
      </c>
      <c r="Z62">
        <v>3</v>
      </c>
      <c r="AB62" s="1">
        <v>45309</v>
      </c>
      <c r="AC62">
        <v>10</v>
      </c>
      <c r="AE62" s="1">
        <v>45453</v>
      </c>
      <c r="AF62">
        <v>6</v>
      </c>
      <c r="AH62" s="1">
        <v>45453</v>
      </c>
      <c r="AI62">
        <v>3</v>
      </c>
      <c r="AK62" s="1">
        <v>45474</v>
      </c>
      <c r="AL62">
        <v>2</v>
      </c>
      <c r="AN62" s="1">
        <v>45308</v>
      </c>
      <c r="AO62">
        <v>3</v>
      </c>
      <c r="AQ62" s="1">
        <v>45453</v>
      </c>
      <c r="AR62">
        <v>0.8</v>
      </c>
      <c r="AT62" s="1">
        <v>45434</v>
      </c>
      <c r="AU62">
        <v>7</v>
      </c>
    </row>
    <row r="63" spans="1:47" x14ac:dyDescent="0.35">
      <c r="A63" s="1">
        <v>45420</v>
      </c>
      <c r="B63">
        <v>12</v>
      </c>
      <c r="D63" s="1">
        <v>45427</v>
      </c>
      <c r="E63">
        <v>24</v>
      </c>
      <c r="G63" s="1">
        <v>45341</v>
      </c>
      <c r="H63">
        <v>16.8</v>
      </c>
      <c r="J63" s="1">
        <v>45436</v>
      </c>
      <c r="K63">
        <v>12</v>
      </c>
      <c r="M63" s="1">
        <v>45289</v>
      </c>
      <c r="N63">
        <v>4.5999999999999996</v>
      </c>
      <c r="P63" s="1">
        <v>45354</v>
      </c>
      <c r="Q63">
        <v>4.5999999999999996</v>
      </c>
      <c r="S63" s="1">
        <v>45373</v>
      </c>
      <c r="T63">
        <v>5</v>
      </c>
      <c r="V63" s="1">
        <v>45316</v>
      </c>
      <c r="W63">
        <v>6</v>
      </c>
      <c r="Y63" s="1">
        <v>45342</v>
      </c>
      <c r="Z63">
        <v>8</v>
      </c>
      <c r="AB63" s="1">
        <v>45314</v>
      </c>
      <c r="AC63">
        <v>1.6</v>
      </c>
      <c r="AE63" s="1">
        <v>45459</v>
      </c>
      <c r="AF63">
        <v>3</v>
      </c>
      <c r="AH63" s="1">
        <v>45455</v>
      </c>
      <c r="AI63">
        <v>9</v>
      </c>
      <c r="AK63" s="1">
        <v>45475</v>
      </c>
      <c r="AL63">
        <v>6</v>
      </c>
      <c r="AN63" s="1">
        <v>45309</v>
      </c>
      <c r="AO63">
        <v>9</v>
      </c>
      <c r="AQ63" s="1">
        <v>45455</v>
      </c>
      <c r="AR63">
        <v>4.5</v>
      </c>
      <c r="AT63" s="1">
        <v>45435</v>
      </c>
      <c r="AU63">
        <v>3</v>
      </c>
    </row>
    <row r="64" spans="1:47" x14ac:dyDescent="0.35">
      <c r="A64" s="1">
        <v>45427</v>
      </c>
      <c r="B64">
        <v>24</v>
      </c>
      <c r="D64" s="1">
        <v>45432</v>
      </c>
      <c r="E64">
        <v>24</v>
      </c>
      <c r="G64" s="1">
        <v>45342</v>
      </c>
      <c r="H64">
        <v>3</v>
      </c>
      <c r="J64" s="1">
        <v>45440</v>
      </c>
      <c r="K64">
        <v>24</v>
      </c>
      <c r="M64" s="1">
        <v>45296</v>
      </c>
      <c r="N64">
        <v>4.5</v>
      </c>
      <c r="P64" s="1">
        <v>45365</v>
      </c>
      <c r="Q64">
        <v>2.2999999999999998</v>
      </c>
      <c r="S64" s="1">
        <v>45378</v>
      </c>
      <c r="T64">
        <v>3</v>
      </c>
      <c r="V64" s="1">
        <v>45321</v>
      </c>
      <c r="W64">
        <v>12</v>
      </c>
      <c r="Y64" s="1">
        <v>45343</v>
      </c>
      <c r="Z64">
        <v>3</v>
      </c>
      <c r="AB64" s="1">
        <v>45316</v>
      </c>
      <c r="AC64">
        <v>1.6</v>
      </c>
      <c r="AE64" s="1">
        <v>45467</v>
      </c>
      <c r="AF64">
        <v>12</v>
      </c>
      <c r="AH64" s="1">
        <v>45456</v>
      </c>
      <c r="AI64">
        <v>6</v>
      </c>
      <c r="AK64" s="1">
        <v>45482</v>
      </c>
      <c r="AL64">
        <v>3</v>
      </c>
      <c r="AN64" s="1">
        <v>45311</v>
      </c>
      <c r="AO64">
        <v>3</v>
      </c>
      <c r="AQ64" s="1">
        <v>45456</v>
      </c>
      <c r="AR64">
        <v>3</v>
      </c>
      <c r="AT64" s="1">
        <v>45438</v>
      </c>
      <c r="AU64">
        <v>1.5</v>
      </c>
    </row>
    <row r="65" spans="1:47" x14ac:dyDescent="0.35">
      <c r="A65" s="1">
        <v>45432</v>
      </c>
      <c r="B65">
        <v>29</v>
      </c>
      <c r="D65" s="1">
        <v>45434</v>
      </c>
      <c r="E65">
        <v>5</v>
      </c>
      <c r="G65" s="1">
        <v>45344</v>
      </c>
      <c r="H65">
        <v>2.4</v>
      </c>
      <c r="J65" s="1">
        <v>45446</v>
      </c>
      <c r="K65">
        <v>24</v>
      </c>
      <c r="M65" s="1">
        <v>45299</v>
      </c>
      <c r="N65">
        <v>7</v>
      </c>
      <c r="P65" s="1">
        <v>45371</v>
      </c>
      <c r="Q65">
        <v>6</v>
      </c>
      <c r="S65" s="1">
        <v>45384</v>
      </c>
      <c r="T65">
        <v>1.5</v>
      </c>
      <c r="V65" s="1">
        <v>45322</v>
      </c>
      <c r="W65">
        <v>1.6</v>
      </c>
      <c r="Y65" s="1">
        <v>45345</v>
      </c>
      <c r="Z65">
        <v>6</v>
      </c>
      <c r="AB65" s="1">
        <v>45322</v>
      </c>
      <c r="AC65">
        <v>3.2</v>
      </c>
      <c r="AE65" s="1">
        <v>45471</v>
      </c>
      <c r="AF65">
        <v>6</v>
      </c>
      <c r="AH65" s="1">
        <v>45465</v>
      </c>
      <c r="AI65">
        <v>6</v>
      </c>
      <c r="AK65" s="1">
        <v>45484</v>
      </c>
      <c r="AL65">
        <v>4.4000000000000004</v>
      </c>
      <c r="AN65" s="1">
        <v>45313</v>
      </c>
      <c r="AO65">
        <v>3</v>
      </c>
      <c r="AQ65" s="1">
        <v>45457</v>
      </c>
      <c r="AR65">
        <v>2.4</v>
      </c>
      <c r="AT65" s="1">
        <v>45447</v>
      </c>
      <c r="AU65">
        <v>9</v>
      </c>
    </row>
    <row r="66" spans="1:47" x14ac:dyDescent="0.35">
      <c r="A66" s="1">
        <v>45436</v>
      </c>
      <c r="B66">
        <v>12</v>
      </c>
      <c r="D66" s="1">
        <v>45436</v>
      </c>
      <c r="E66">
        <v>12</v>
      </c>
      <c r="G66" s="1">
        <v>45348</v>
      </c>
      <c r="H66">
        <v>1.6</v>
      </c>
      <c r="J66" s="1">
        <v>45447</v>
      </c>
      <c r="K66">
        <v>1.3</v>
      </c>
      <c r="M66" s="1">
        <v>45300</v>
      </c>
      <c r="N66">
        <v>4.5999999999999996</v>
      </c>
      <c r="P66" s="1">
        <v>45372</v>
      </c>
      <c r="Q66">
        <v>3</v>
      </c>
      <c r="S66" s="1">
        <v>45386</v>
      </c>
      <c r="T66">
        <v>5</v>
      </c>
      <c r="V66" s="1">
        <v>45324</v>
      </c>
      <c r="W66">
        <v>1.6</v>
      </c>
      <c r="Y66" s="1">
        <v>45348</v>
      </c>
      <c r="Z66">
        <v>6</v>
      </c>
      <c r="AB66" s="1">
        <v>45323</v>
      </c>
      <c r="AC66">
        <v>2.4</v>
      </c>
      <c r="AE66" s="1">
        <v>45476</v>
      </c>
      <c r="AF66">
        <v>9</v>
      </c>
      <c r="AH66" s="1">
        <v>45467</v>
      </c>
      <c r="AI66">
        <v>6</v>
      </c>
      <c r="AK66" s="1">
        <v>45490</v>
      </c>
      <c r="AL66">
        <v>4.5999999999999996</v>
      </c>
      <c r="AN66" s="1">
        <v>45314</v>
      </c>
      <c r="AO66">
        <v>1.6</v>
      </c>
      <c r="AQ66" s="1">
        <v>45462</v>
      </c>
      <c r="AR66">
        <v>1.6</v>
      </c>
      <c r="AT66" s="1">
        <v>45450</v>
      </c>
      <c r="AU66">
        <v>3</v>
      </c>
    </row>
    <row r="67" spans="1:47" x14ac:dyDescent="0.35">
      <c r="A67" s="1">
        <v>45438</v>
      </c>
      <c r="B67">
        <v>10</v>
      </c>
      <c r="D67" s="1">
        <v>45440</v>
      </c>
      <c r="E67">
        <v>24</v>
      </c>
      <c r="G67" s="1">
        <v>45352</v>
      </c>
      <c r="H67">
        <v>7.4</v>
      </c>
      <c r="J67" s="1">
        <v>45448</v>
      </c>
      <c r="K67">
        <v>24</v>
      </c>
      <c r="M67" s="1">
        <v>45302</v>
      </c>
      <c r="N67">
        <v>9.6</v>
      </c>
      <c r="P67" s="1">
        <v>45373</v>
      </c>
      <c r="Q67">
        <v>5</v>
      </c>
      <c r="S67" s="1">
        <v>45389</v>
      </c>
      <c r="T67">
        <v>3</v>
      </c>
      <c r="V67" s="1">
        <v>45325</v>
      </c>
      <c r="W67">
        <v>10</v>
      </c>
      <c r="Y67" s="1">
        <v>45351</v>
      </c>
      <c r="Z67">
        <v>3</v>
      </c>
      <c r="AB67" s="1">
        <v>45324</v>
      </c>
      <c r="AC67">
        <v>1.6</v>
      </c>
      <c r="AE67" s="1">
        <v>45482</v>
      </c>
      <c r="AF67">
        <v>12</v>
      </c>
      <c r="AH67" s="1">
        <v>45468</v>
      </c>
      <c r="AI67">
        <v>2.4</v>
      </c>
      <c r="AK67" s="1">
        <v>45496</v>
      </c>
      <c r="AL67">
        <v>3</v>
      </c>
      <c r="AN67" s="1">
        <v>45315</v>
      </c>
      <c r="AO67">
        <v>10</v>
      </c>
      <c r="AQ67" s="1">
        <v>45467</v>
      </c>
      <c r="AR67">
        <v>1.6</v>
      </c>
      <c r="AT67" s="1">
        <v>45454</v>
      </c>
      <c r="AU67">
        <v>4.5</v>
      </c>
    </row>
    <row r="68" spans="1:47" x14ac:dyDescent="0.35">
      <c r="A68" s="1">
        <v>45440</v>
      </c>
      <c r="B68">
        <v>24</v>
      </c>
      <c r="D68" s="1">
        <v>45446</v>
      </c>
      <c r="E68">
        <v>12</v>
      </c>
      <c r="G68" s="1">
        <v>45353</v>
      </c>
      <c r="H68">
        <v>2.4</v>
      </c>
      <c r="J68" s="1">
        <v>45453</v>
      </c>
      <c r="K68">
        <v>12</v>
      </c>
      <c r="M68" s="1">
        <v>45303</v>
      </c>
      <c r="N68">
        <v>9.1999999999999993</v>
      </c>
      <c r="P68" s="1">
        <v>45374</v>
      </c>
      <c r="Q68">
        <v>10</v>
      </c>
      <c r="S68" s="1">
        <v>45396</v>
      </c>
      <c r="T68">
        <v>1.5</v>
      </c>
      <c r="V68" s="1">
        <v>45328</v>
      </c>
      <c r="W68">
        <v>3</v>
      </c>
      <c r="Y68" s="1">
        <v>45352</v>
      </c>
      <c r="Z68">
        <v>11</v>
      </c>
      <c r="AB68" s="1">
        <v>45325</v>
      </c>
      <c r="AC68">
        <v>10</v>
      </c>
      <c r="AE68" s="1">
        <v>45488</v>
      </c>
      <c r="AF68">
        <v>9</v>
      </c>
      <c r="AH68" s="1">
        <v>45471</v>
      </c>
      <c r="AI68">
        <v>3</v>
      </c>
      <c r="AK68" s="1">
        <v>45497</v>
      </c>
      <c r="AL68">
        <v>6.6</v>
      </c>
      <c r="AN68" s="1">
        <v>45316</v>
      </c>
      <c r="AO68">
        <v>9</v>
      </c>
      <c r="AQ68" s="1">
        <v>45469</v>
      </c>
      <c r="AR68">
        <v>1.6</v>
      </c>
      <c r="AT68" s="1">
        <v>45455</v>
      </c>
      <c r="AU68">
        <v>10</v>
      </c>
    </row>
    <row r="69" spans="1:47" x14ac:dyDescent="0.35">
      <c r="A69" s="1">
        <v>45443</v>
      </c>
      <c r="B69">
        <v>10</v>
      </c>
      <c r="D69" s="1">
        <v>45448</v>
      </c>
      <c r="E69">
        <v>24</v>
      </c>
      <c r="G69" s="1">
        <v>45356</v>
      </c>
      <c r="H69">
        <v>1.6</v>
      </c>
      <c r="J69" s="1">
        <v>45455</v>
      </c>
      <c r="K69">
        <v>14</v>
      </c>
      <c r="M69" s="1">
        <v>45306</v>
      </c>
      <c r="N69">
        <v>4.5999999999999996</v>
      </c>
      <c r="P69" s="1">
        <v>45376</v>
      </c>
      <c r="Q69">
        <v>14.6</v>
      </c>
      <c r="S69" s="1">
        <v>45406</v>
      </c>
      <c r="T69">
        <v>5</v>
      </c>
      <c r="V69" s="1">
        <v>45329</v>
      </c>
      <c r="W69">
        <v>1.6</v>
      </c>
      <c r="Y69" s="1">
        <v>45353</v>
      </c>
      <c r="Z69">
        <v>1</v>
      </c>
      <c r="AB69" s="1">
        <v>45329</v>
      </c>
      <c r="AC69">
        <v>1.6</v>
      </c>
      <c r="AE69" s="1">
        <v>45495</v>
      </c>
      <c r="AF69">
        <v>12</v>
      </c>
      <c r="AH69" s="1">
        <v>45476</v>
      </c>
      <c r="AI69">
        <v>4.5</v>
      </c>
      <c r="AK69" s="1">
        <v>45500</v>
      </c>
      <c r="AL69">
        <v>4</v>
      </c>
      <c r="AN69" s="1">
        <v>45321</v>
      </c>
      <c r="AO69">
        <v>6</v>
      </c>
      <c r="AQ69" s="1">
        <v>45470</v>
      </c>
      <c r="AR69">
        <v>1.5</v>
      </c>
      <c r="AT69" s="1">
        <v>45462</v>
      </c>
      <c r="AU69">
        <v>3</v>
      </c>
    </row>
    <row r="70" spans="1:47" x14ac:dyDescent="0.35">
      <c r="A70" s="1">
        <v>45446</v>
      </c>
      <c r="B70">
        <v>24</v>
      </c>
      <c r="D70" s="1">
        <v>45450</v>
      </c>
      <c r="E70">
        <v>15</v>
      </c>
      <c r="G70" s="1">
        <v>45357</v>
      </c>
      <c r="H70">
        <v>2.4</v>
      </c>
      <c r="J70" s="1">
        <v>45459</v>
      </c>
      <c r="K70">
        <v>12</v>
      </c>
      <c r="M70" s="1">
        <v>45308</v>
      </c>
      <c r="N70">
        <v>6.1</v>
      </c>
      <c r="P70" s="1">
        <v>45379</v>
      </c>
      <c r="Q70">
        <v>1.5</v>
      </c>
      <c r="S70" s="1">
        <v>45407</v>
      </c>
      <c r="T70">
        <v>4.5</v>
      </c>
      <c r="V70" s="1">
        <v>45333</v>
      </c>
      <c r="W70">
        <v>6</v>
      </c>
      <c r="Y70" s="1">
        <v>45356</v>
      </c>
      <c r="Z70">
        <v>6</v>
      </c>
      <c r="AB70" s="1">
        <v>45338</v>
      </c>
      <c r="AC70">
        <v>1.2</v>
      </c>
      <c r="AF70">
        <f>SUM(AF3:AF69)</f>
        <v>427</v>
      </c>
      <c r="AH70" s="1">
        <v>45482</v>
      </c>
      <c r="AI70">
        <v>6</v>
      </c>
      <c r="AL70">
        <f>SUM(AL3:AL69)</f>
        <v>219.09999999999997</v>
      </c>
      <c r="AN70" s="1">
        <v>45322</v>
      </c>
      <c r="AO70">
        <v>6</v>
      </c>
      <c r="AQ70" s="1">
        <v>45475</v>
      </c>
      <c r="AR70">
        <v>3</v>
      </c>
      <c r="AT70" s="1">
        <v>45469</v>
      </c>
      <c r="AU70">
        <v>1.5</v>
      </c>
    </row>
    <row r="71" spans="1:47" x14ac:dyDescent="0.35">
      <c r="A71" s="1">
        <v>45448</v>
      </c>
      <c r="B71">
        <v>24</v>
      </c>
      <c r="D71" s="1">
        <v>45453</v>
      </c>
      <c r="E71">
        <v>25</v>
      </c>
      <c r="G71" s="1">
        <v>45361</v>
      </c>
      <c r="H71">
        <v>1.6</v>
      </c>
      <c r="J71" s="1">
        <v>45467</v>
      </c>
      <c r="K71">
        <v>24</v>
      </c>
      <c r="M71" s="1">
        <v>45314</v>
      </c>
      <c r="N71">
        <v>9.1999999999999993</v>
      </c>
      <c r="P71" s="1">
        <v>45383</v>
      </c>
      <c r="Q71">
        <v>0.8</v>
      </c>
      <c r="S71" s="1">
        <v>45411</v>
      </c>
      <c r="T71">
        <v>4.5</v>
      </c>
      <c r="V71" s="1">
        <v>45341</v>
      </c>
      <c r="W71">
        <v>1.6</v>
      </c>
      <c r="Y71" s="1">
        <v>45357</v>
      </c>
      <c r="Z71">
        <v>1.6</v>
      </c>
      <c r="AB71" s="1">
        <v>45341</v>
      </c>
      <c r="AC71">
        <v>1.6</v>
      </c>
      <c r="AE71" t="s">
        <v>199</v>
      </c>
      <c r="AF71">
        <f>MAX(AF3:AF69)</f>
        <v>15</v>
      </c>
      <c r="AH71" s="1">
        <v>45488</v>
      </c>
      <c r="AI71">
        <v>6</v>
      </c>
      <c r="AK71" t="s">
        <v>199</v>
      </c>
      <c r="AL71">
        <f>MAX(AL3:AL69)</f>
        <v>7.6</v>
      </c>
      <c r="AN71" s="1">
        <v>45323</v>
      </c>
      <c r="AO71">
        <v>12</v>
      </c>
      <c r="AQ71" s="1">
        <v>45482</v>
      </c>
      <c r="AR71">
        <v>3.2</v>
      </c>
      <c r="AT71" s="1">
        <v>45470</v>
      </c>
      <c r="AU71">
        <v>3</v>
      </c>
    </row>
    <row r="72" spans="1:47" x14ac:dyDescent="0.35">
      <c r="A72" s="1">
        <v>45453</v>
      </c>
      <c r="B72">
        <v>12</v>
      </c>
      <c r="D72" s="1">
        <v>45459</v>
      </c>
      <c r="E72">
        <v>5</v>
      </c>
      <c r="G72" s="1">
        <v>45371</v>
      </c>
      <c r="H72">
        <v>3.6</v>
      </c>
      <c r="J72" s="1">
        <v>45471</v>
      </c>
      <c r="K72">
        <v>12</v>
      </c>
      <c r="M72" s="1">
        <v>45316</v>
      </c>
      <c r="N72">
        <v>13.6</v>
      </c>
      <c r="P72" s="1">
        <v>45384</v>
      </c>
      <c r="Q72">
        <v>4.5999999999999996</v>
      </c>
      <c r="S72" s="1">
        <v>45415</v>
      </c>
      <c r="T72">
        <v>5</v>
      </c>
      <c r="V72" s="1">
        <v>45342</v>
      </c>
      <c r="W72">
        <v>3</v>
      </c>
      <c r="Y72" s="1">
        <v>45361</v>
      </c>
      <c r="Z72">
        <v>3</v>
      </c>
      <c r="AB72" s="1">
        <v>45342</v>
      </c>
      <c r="AC72">
        <v>2.4</v>
      </c>
      <c r="AE72" t="s">
        <v>200</v>
      </c>
      <c r="AF72">
        <f>AVERAGE(AF3:AF69)</f>
        <v>6.3731343283582094</v>
      </c>
      <c r="AH72" s="1">
        <v>45491</v>
      </c>
      <c r="AI72">
        <v>1.6</v>
      </c>
      <c r="AK72" t="s">
        <v>200</v>
      </c>
      <c r="AL72">
        <f>AVERAGE(AL3:AL69)</f>
        <v>3.2701492537313426</v>
      </c>
      <c r="AN72" s="1">
        <v>45324</v>
      </c>
      <c r="AO72">
        <v>1.6</v>
      </c>
      <c r="AQ72" s="1">
        <v>45484</v>
      </c>
      <c r="AR72">
        <v>3</v>
      </c>
      <c r="AT72" s="1">
        <v>45477</v>
      </c>
      <c r="AU72">
        <v>5</v>
      </c>
    </row>
    <row r="73" spans="1:47" x14ac:dyDescent="0.35">
      <c r="A73" s="1">
        <v>45455</v>
      </c>
      <c r="B73">
        <v>4</v>
      </c>
      <c r="D73" s="1">
        <v>45467</v>
      </c>
      <c r="E73">
        <v>24</v>
      </c>
      <c r="G73" s="1">
        <v>45372</v>
      </c>
      <c r="H73">
        <v>1.6</v>
      </c>
      <c r="J73" s="1">
        <v>45476</v>
      </c>
      <c r="K73">
        <v>18</v>
      </c>
      <c r="M73" s="1">
        <v>45321</v>
      </c>
      <c r="N73">
        <v>4.5999999999999996</v>
      </c>
      <c r="P73" s="1">
        <v>45385</v>
      </c>
      <c r="Q73">
        <v>6</v>
      </c>
      <c r="S73" s="1">
        <v>45419</v>
      </c>
      <c r="T73">
        <v>1.6</v>
      </c>
      <c r="V73" s="1">
        <v>45343</v>
      </c>
      <c r="W73">
        <v>3</v>
      </c>
      <c r="Y73" s="1">
        <v>45370</v>
      </c>
      <c r="Z73">
        <v>11</v>
      </c>
      <c r="AB73" s="1">
        <v>45343</v>
      </c>
      <c r="AC73">
        <v>4</v>
      </c>
      <c r="AH73" s="1">
        <v>45495</v>
      </c>
      <c r="AI73">
        <v>1.6</v>
      </c>
      <c r="AN73" s="1">
        <v>45325</v>
      </c>
      <c r="AO73">
        <v>10</v>
      </c>
      <c r="AQ73" s="1">
        <v>45487</v>
      </c>
      <c r="AR73">
        <v>2.4</v>
      </c>
      <c r="AT73" s="1">
        <v>45483</v>
      </c>
      <c r="AU73">
        <v>6</v>
      </c>
    </row>
    <row r="74" spans="1:47" x14ac:dyDescent="0.35">
      <c r="A74" s="1">
        <v>45459</v>
      </c>
      <c r="B74">
        <v>5</v>
      </c>
      <c r="D74" s="1">
        <v>45471</v>
      </c>
      <c r="E74">
        <v>12</v>
      </c>
      <c r="G74" s="1">
        <v>45373</v>
      </c>
      <c r="H74">
        <v>3.4</v>
      </c>
      <c r="J74" s="1">
        <v>45482</v>
      </c>
      <c r="K74">
        <v>18</v>
      </c>
      <c r="M74" s="1">
        <v>45322</v>
      </c>
      <c r="N74">
        <v>7</v>
      </c>
      <c r="P74" s="1">
        <v>45386</v>
      </c>
      <c r="Q74">
        <v>3</v>
      </c>
      <c r="S74" s="1">
        <v>45426</v>
      </c>
      <c r="T74">
        <v>3</v>
      </c>
      <c r="V74" s="1">
        <v>45344</v>
      </c>
      <c r="W74">
        <v>13.6</v>
      </c>
      <c r="Y74" s="1">
        <v>45378</v>
      </c>
      <c r="Z74">
        <v>6</v>
      </c>
      <c r="AB74" s="1">
        <v>45344</v>
      </c>
      <c r="AC74">
        <v>1.6</v>
      </c>
      <c r="AI74">
        <f>SUM(AI3:AI73)</f>
        <v>317.89999999999998</v>
      </c>
      <c r="AN74" s="1">
        <v>45327</v>
      </c>
      <c r="AO74">
        <v>9</v>
      </c>
      <c r="AQ74" s="1">
        <v>45496</v>
      </c>
      <c r="AR74">
        <v>1.6</v>
      </c>
      <c r="AT74" s="1">
        <v>45487</v>
      </c>
      <c r="AU74">
        <v>1.5</v>
      </c>
    </row>
    <row r="75" spans="1:47" x14ac:dyDescent="0.35">
      <c r="A75" s="1">
        <v>45467</v>
      </c>
      <c r="B75">
        <v>24</v>
      </c>
      <c r="D75" s="1">
        <v>45476</v>
      </c>
      <c r="E75">
        <v>30</v>
      </c>
      <c r="G75" s="1">
        <v>45376</v>
      </c>
      <c r="H75">
        <v>4.4000000000000004</v>
      </c>
      <c r="J75" s="1">
        <v>45488</v>
      </c>
      <c r="K75">
        <v>24</v>
      </c>
      <c r="M75" s="1">
        <v>45323</v>
      </c>
      <c r="N75">
        <v>4.5999999999999996</v>
      </c>
      <c r="P75" s="1">
        <v>45387</v>
      </c>
      <c r="Q75">
        <v>5</v>
      </c>
      <c r="S75" s="1">
        <v>45427</v>
      </c>
      <c r="T75">
        <v>3</v>
      </c>
      <c r="V75" s="1">
        <v>45345</v>
      </c>
      <c r="W75">
        <v>1.5</v>
      </c>
      <c r="Y75" s="1">
        <v>45379</v>
      </c>
      <c r="Z75">
        <v>2</v>
      </c>
      <c r="AB75" s="1">
        <v>45345</v>
      </c>
      <c r="AC75">
        <v>0.8</v>
      </c>
      <c r="AH75" t="s">
        <v>199</v>
      </c>
      <c r="AI75">
        <f>MAX(AI3:AI73)</f>
        <v>16</v>
      </c>
      <c r="AN75" s="1">
        <v>45328</v>
      </c>
      <c r="AO75">
        <v>1.6</v>
      </c>
      <c r="AR75">
        <f>SUM(AR3:AR74)</f>
        <v>121.39999999999995</v>
      </c>
      <c r="AT75" s="1">
        <v>45500</v>
      </c>
      <c r="AU75">
        <v>3</v>
      </c>
    </row>
    <row r="76" spans="1:47" x14ac:dyDescent="0.35">
      <c r="A76" s="1">
        <v>45471</v>
      </c>
      <c r="B76">
        <v>12</v>
      </c>
      <c r="D76" s="1">
        <v>45480</v>
      </c>
      <c r="E76">
        <v>5</v>
      </c>
      <c r="G76" s="1">
        <v>45379</v>
      </c>
      <c r="H76">
        <v>4.2</v>
      </c>
      <c r="J76" s="1">
        <v>45493</v>
      </c>
      <c r="K76">
        <v>12</v>
      </c>
      <c r="M76" s="1">
        <v>45324</v>
      </c>
      <c r="N76">
        <v>4.5999999999999996</v>
      </c>
      <c r="P76" s="1">
        <v>45389</v>
      </c>
      <c r="Q76">
        <v>4.5999999999999996</v>
      </c>
      <c r="S76" s="1">
        <v>45429</v>
      </c>
      <c r="T76">
        <v>3</v>
      </c>
      <c r="V76" s="1">
        <v>45352</v>
      </c>
      <c r="W76">
        <v>5</v>
      </c>
      <c r="Y76" s="1">
        <v>45383</v>
      </c>
      <c r="Z76">
        <v>7.5</v>
      </c>
      <c r="AB76" s="1">
        <v>45350</v>
      </c>
      <c r="AC76">
        <v>1.6</v>
      </c>
      <c r="AH76" t="s">
        <v>200</v>
      </c>
      <c r="AI76">
        <f>AVERAGE(AI3:AI73)</f>
        <v>4.4774647887323944</v>
      </c>
      <c r="AN76" s="1">
        <v>45338</v>
      </c>
      <c r="AO76">
        <v>3</v>
      </c>
      <c r="AQ76" t="s">
        <v>199</v>
      </c>
      <c r="AR76">
        <f>MAX(AR3:AR74)</f>
        <v>4.5</v>
      </c>
      <c r="AU76">
        <f>SUM(AU3:AU75)</f>
        <v>244.5</v>
      </c>
    </row>
    <row r="77" spans="1:47" x14ac:dyDescent="0.35">
      <c r="A77" s="1">
        <v>45476</v>
      </c>
      <c r="B77">
        <v>18</v>
      </c>
      <c r="D77" s="1">
        <v>45488</v>
      </c>
      <c r="E77">
        <v>24</v>
      </c>
      <c r="G77" s="1">
        <v>45384</v>
      </c>
      <c r="H77">
        <v>2.4</v>
      </c>
      <c r="J77" s="1">
        <v>45495</v>
      </c>
      <c r="K77">
        <v>24</v>
      </c>
      <c r="M77" s="1">
        <v>45328</v>
      </c>
      <c r="N77">
        <v>4.5999999999999996</v>
      </c>
      <c r="P77" s="1">
        <v>45401</v>
      </c>
      <c r="Q77">
        <v>9.1999999999999993</v>
      </c>
      <c r="S77" s="1">
        <v>45433</v>
      </c>
      <c r="T77">
        <v>6</v>
      </c>
      <c r="V77" s="1">
        <v>45353</v>
      </c>
      <c r="W77">
        <v>1.5</v>
      </c>
      <c r="Y77" s="1">
        <v>45384</v>
      </c>
      <c r="Z77">
        <v>2.4</v>
      </c>
      <c r="AB77" s="1">
        <v>45352</v>
      </c>
      <c r="AC77">
        <v>5</v>
      </c>
      <c r="AN77" s="1">
        <v>45341</v>
      </c>
      <c r="AO77">
        <v>3</v>
      </c>
      <c r="AQ77" t="s">
        <v>200</v>
      </c>
      <c r="AR77">
        <f>AVERAGE(AR3:AR74)</f>
        <v>1.6861111111111104</v>
      </c>
      <c r="AT77" t="s">
        <v>199</v>
      </c>
      <c r="AU77">
        <f>MAX(AU3:AU75)</f>
        <v>11</v>
      </c>
    </row>
    <row r="78" spans="1:47" x14ac:dyDescent="0.35">
      <c r="A78" s="1">
        <v>45482</v>
      </c>
      <c r="B78">
        <v>24</v>
      </c>
      <c r="D78" s="1">
        <v>45492</v>
      </c>
      <c r="E78">
        <v>18</v>
      </c>
      <c r="G78" s="1">
        <v>45385</v>
      </c>
      <c r="H78">
        <v>1.6</v>
      </c>
      <c r="K78">
        <f>SUM(K3:K77)</f>
        <v>999.8</v>
      </c>
      <c r="M78" s="1">
        <v>45329</v>
      </c>
      <c r="N78">
        <v>4.5999999999999996</v>
      </c>
      <c r="P78" s="1">
        <v>45405</v>
      </c>
      <c r="Q78">
        <v>9</v>
      </c>
      <c r="S78" s="1">
        <v>45434</v>
      </c>
      <c r="T78">
        <v>10</v>
      </c>
      <c r="V78" s="1">
        <v>45356</v>
      </c>
      <c r="W78">
        <v>12</v>
      </c>
      <c r="Y78" s="1">
        <v>45385</v>
      </c>
      <c r="Z78">
        <v>5</v>
      </c>
      <c r="AB78" s="1">
        <v>45356</v>
      </c>
      <c r="AC78">
        <v>1.6</v>
      </c>
      <c r="AN78" s="1">
        <v>45342</v>
      </c>
      <c r="AO78">
        <v>8.4</v>
      </c>
      <c r="AT78" t="s">
        <v>200</v>
      </c>
      <c r="AU78">
        <f>AVERAGE(AU3:AU75)</f>
        <v>3.3493150684931505</v>
      </c>
    </row>
    <row r="79" spans="1:47" x14ac:dyDescent="0.35">
      <c r="A79" s="1">
        <v>45488</v>
      </c>
      <c r="B79">
        <v>24</v>
      </c>
      <c r="D79" s="1">
        <v>45495</v>
      </c>
      <c r="E79">
        <v>36</v>
      </c>
      <c r="G79" s="1">
        <v>45386</v>
      </c>
      <c r="H79">
        <v>5.9</v>
      </c>
      <c r="J79" t="s">
        <v>199</v>
      </c>
      <c r="K79">
        <f>MAX(K3:K77)</f>
        <v>24</v>
      </c>
      <c r="M79" s="1">
        <v>45334</v>
      </c>
      <c r="N79">
        <v>2.4</v>
      </c>
      <c r="P79" s="1">
        <v>45412</v>
      </c>
      <c r="Q79">
        <v>3</v>
      </c>
      <c r="S79" s="1">
        <v>45436</v>
      </c>
      <c r="T79">
        <v>1.6</v>
      </c>
      <c r="V79" s="1">
        <v>45357</v>
      </c>
      <c r="W79">
        <v>3.2</v>
      </c>
      <c r="Y79" s="1">
        <v>45386</v>
      </c>
      <c r="Z79">
        <v>9</v>
      </c>
      <c r="AB79" s="1">
        <v>45357</v>
      </c>
      <c r="AC79">
        <v>1.6</v>
      </c>
      <c r="AN79" s="1">
        <v>45343</v>
      </c>
      <c r="AO79">
        <v>7.6</v>
      </c>
    </row>
    <row r="80" spans="1:47" x14ac:dyDescent="0.35">
      <c r="A80" s="1">
        <v>45492</v>
      </c>
      <c r="B80">
        <v>15</v>
      </c>
      <c r="E80">
        <f>SUM(E3:E79)</f>
        <v>1087.5</v>
      </c>
      <c r="G80" s="1">
        <v>45389</v>
      </c>
      <c r="H80">
        <v>1.6</v>
      </c>
      <c r="J80" t="s">
        <v>200</v>
      </c>
      <c r="K80">
        <f>AVERAGE(K3:K77)</f>
        <v>13.330666666666666</v>
      </c>
      <c r="M80" s="1">
        <v>45337</v>
      </c>
      <c r="N80">
        <v>2.2999999999999998</v>
      </c>
      <c r="P80" s="1">
        <v>45414</v>
      </c>
      <c r="Q80">
        <v>10.7</v>
      </c>
      <c r="S80" s="1">
        <v>45438</v>
      </c>
      <c r="T80">
        <v>3</v>
      </c>
      <c r="V80" s="1">
        <v>45361</v>
      </c>
      <c r="W80">
        <v>1.6</v>
      </c>
      <c r="Y80" s="1">
        <v>45389</v>
      </c>
      <c r="Z80">
        <v>1.6</v>
      </c>
      <c r="AB80" s="1">
        <v>45361</v>
      </c>
      <c r="AC80">
        <v>0.8</v>
      </c>
      <c r="AN80" s="1">
        <v>45344</v>
      </c>
      <c r="AO80">
        <v>9</v>
      </c>
    </row>
    <row r="81" spans="1:41" x14ac:dyDescent="0.35">
      <c r="A81" s="1">
        <v>45495</v>
      </c>
      <c r="B81">
        <v>24</v>
      </c>
      <c r="D81" t="s">
        <v>199</v>
      </c>
      <c r="E81">
        <f>MAX(E3:E79)</f>
        <v>36</v>
      </c>
      <c r="G81" s="1">
        <v>45399</v>
      </c>
      <c r="H81">
        <v>2.4</v>
      </c>
      <c r="M81" s="1">
        <v>45338</v>
      </c>
      <c r="N81">
        <v>9.6</v>
      </c>
      <c r="P81" s="1">
        <v>45415</v>
      </c>
      <c r="Q81">
        <v>5</v>
      </c>
      <c r="S81" s="1">
        <v>45448</v>
      </c>
      <c r="T81">
        <v>8</v>
      </c>
      <c r="V81" s="1">
        <v>45372</v>
      </c>
      <c r="W81">
        <v>4.5999999999999996</v>
      </c>
      <c r="Y81" s="1">
        <v>45399</v>
      </c>
      <c r="Z81">
        <v>2</v>
      </c>
      <c r="AB81" s="1">
        <v>45372</v>
      </c>
      <c r="AC81">
        <v>2.4</v>
      </c>
      <c r="AN81" s="1">
        <v>45345</v>
      </c>
      <c r="AO81">
        <v>6</v>
      </c>
    </row>
    <row r="82" spans="1:41" x14ac:dyDescent="0.35">
      <c r="B82">
        <f>SUM(B3:B81)</f>
        <v>1050.4000000000001</v>
      </c>
      <c r="D82" t="s">
        <v>200</v>
      </c>
      <c r="E82" s="19">
        <f>AVERAGE(E3:E79)</f>
        <v>14.123376623376624</v>
      </c>
      <c r="G82" s="1">
        <v>45401</v>
      </c>
      <c r="H82">
        <v>4.8</v>
      </c>
      <c r="M82" s="1">
        <v>45341</v>
      </c>
      <c r="N82">
        <v>4.5999999999999996</v>
      </c>
      <c r="P82" s="1">
        <v>45418</v>
      </c>
      <c r="Q82">
        <v>4.5999999999999996</v>
      </c>
      <c r="S82" s="1">
        <v>45450</v>
      </c>
      <c r="T82">
        <v>1</v>
      </c>
      <c r="V82" s="1">
        <v>45373</v>
      </c>
      <c r="W82">
        <v>6</v>
      </c>
      <c r="Y82" s="1">
        <v>45400</v>
      </c>
      <c r="Z82">
        <v>9</v>
      </c>
      <c r="AB82" s="1">
        <v>45373</v>
      </c>
      <c r="AC82">
        <v>6.6</v>
      </c>
      <c r="AN82" s="1">
        <v>45348</v>
      </c>
      <c r="AO82">
        <v>6</v>
      </c>
    </row>
    <row r="83" spans="1:41" x14ac:dyDescent="0.35">
      <c r="A83" t="s">
        <v>197</v>
      </c>
      <c r="B83">
        <f>MAX(B3:B81)</f>
        <v>29</v>
      </c>
      <c r="G83" s="1">
        <v>45405</v>
      </c>
      <c r="H83">
        <v>9</v>
      </c>
      <c r="M83" s="1">
        <v>45342</v>
      </c>
      <c r="N83">
        <v>4.5999999999999996</v>
      </c>
      <c r="P83" s="1">
        <v>45420</v>
      </c>
      <c r="Q83">
        <v>6.9</v>
      </c>
      <c r="S83" s="1">
        <v>45453</v>
      </c>
      <c r="T83">
        <v>3</v>
      </c>
      <c r="V83" s="1">
        <v>45374</v>
      </c>
      <c r="W83">
        <v>10</v>
      </c>
      <c r="Y83" s="1">
        <v>45403</v>
      </c>
      <c r="Z83">
        <v>3</v>
      </c>
      <c r="AB83" s="1">
        <v>45375</v>
      </c>
      <c r="AC83">
        <v>10</v>
      </c>
      <c r="AN83" s="1">
        <v>45350</v>
      </c>
      <c r="AO83">
        <v>4.5999999999999996</v>
      </c>
    </row>
    <row r="84" spans="1:41" x14ac:dyDescent="0.35">
      <c r="A84" t="s">
        <v>198</v>
      </c>
      <c r="B84" s="19">
        <f>AVERAGE(B3:B81)</f>
        <v>13.296202531645571</v>
      </c>
      <c r="G84" s="1">
        <v>45414</v>
      </c>
      <c r="H84">
        <v>12</v>
      </c>
      <c r="M84" s="1">
        <v>45343</v>
      </c>
      <c r="N84">
        <v>18.2</v>
      </c>
      <c r="P84" s="1">
        <v>45422</v>
      </c>
      <c r="Q84">
        <v>10</v>
      </c>
      <c r="S84" s="1">
        <v>45455</v>
      </c>
      <c r="T84">
        <v>4.5999999999999996</v>
      </c>
      <c r="V84" s="1">
        <v>45378</v>
      </c>
      <c r="W84">
        <v>3</v>
      </c>
      <c r="Y84" s="1">
        <v>45411</v>
      </c>
      <c r="Z84">
        <v>3</v>
      </c>
      <c r="AB84" s="1">
        <v>45378</v>
      </c>
      <c r="AC84">
        <v>1.6</v>
      </c>
      <c r="AN84" s="1">
        <v>45351</v>
      </c>
      <c r="AO84">
        <v>11</v>
      </c>
    </row>
    <row r="85" spans="1:41" x14ac:dyDescent="0.35">
      <c r="G85" s="1">
        <v>45415</v>
      </c>
      <c r="H85">
        <v>5</v>
      </c>
      <c r="M85" s="1">
        <v>45344</v>
      </c>
      <c r="N85">
        <v>2.2999999999999998</v>
      </c>
      <c r="P85" s="1">
        <v>45425</v>
      </c>
      <c r="Q85">
        <v>1.6</v>
      </c>
      <c r="S85" s="1">
        <v>45456</v>
      </c>
      <c r="T85">
        <v>11</v>
      </c>
      <c r="V85" s="1">
        <v>45379</v>
      </c>
      <c r="W85">
        <v>15.3</v>
      </c>
      <c r="Y85" s="1">
        <v>45412</v>
      </c>
      <c r="Z85">
        <v>12</v>
      </c>
      <c r="AB85" s="1">
        <v>45379</v>
      </c>
      <c r="AC85">
        <v>5.8</v>
      </c>
      <c r="AN85" s="1">
        <v>45352</v>
      </c>
      <c r="AO85">
        <v>5</v>
      </c>
    </row>
    <row r="86" spans="1:41" x14ac:dyDescent="0.35">
      <c r="G86" s="1">
        <v>45418</v>
      </c>
      <c r="H86">
        <v>4.8</v>
      </c>
      <c r="M86" s="1">
        <v>45345</v>
      </c>
      <c r="N86">
        <v>2.4</v>
      </c>
      <c r="P86" s="1">
        <v>45428</v>
      </c>
      <c r="Q86">
        <v>3</v>
      </c>
      <c r="S86" s="1">
        <v>45457</v>
      </c>
      <c r="T86">
        <v>4.5</v>
      </c>
      <c r="V86" s="1">
        <v>45383</v>
      </c>
      <c r="W86">
        <v>1.5</v>
      </c>
      <c r="Y86" s="1">
        <v>45415</v>
      </c>
      <c r="Z86">
        <v>5</v>
      </c>
      <c r="AB86" s="1">
        <v>45383</v>
      </c>
      <c r="AC86">
        <v>2</v>
      </c>
      <c r="AN86" s="1">
        <v>45353</v>
      </c>
      <c r="AO86">
        <v>3</v>
      </c>
    </row>
    <row r="87" spans="1:41" x14ac:dyDescent="0.35">
      <c r="G87" s="1">
        <v>45419</v>
      </c>
      <c r="H87">
        <v>16.399999999999999</v>
      </c>
      <c r="M87" s="1">
        <v>45348</v>
      </c>
      <c r="N87">
        <v>6.8</v>
      </c>
      <c r="P87" s="1">
        <v>45432</v>
      </c>
      <c r="Q87">
        <v>3</v>
      </c>
      <c r="S87" s="1">
        <v>45463</v>
      </c>
      <c r="T87">
        <v>8</v>
      </c>
      <c r="V87" s="1">
        <v>45384</v>
      </c>
      <c r="W87">
        <v>2.4</v>
      </c>
      <c r="Y87" s="1">
        <v>45418</v>
      </c>
      <c r="Z87">
        <v>2</v>
      </c>
      <c r="AB87" s="1">
        <v>45384</v>
      </c>
      <c r="AC87">
        <v>3.2</v>
      </c>
      <c r="AN87" s="1">
        <v>45356</v>
      </c>
      <c r="AO87">
        <v>15</v>
      </c>
    </row>
    <row r="88" spans="1:41" x14ac:dyDescent="0.35">
      <c r="G88" s="1">
        <v>45420</v>
      </c>
      <c r="H88">
        <v>3.6</v>
      </c>
      <c r="M88" s="1">
        <v>45351</v>
      </c>
      <c r="N88">
        <v>9.1999999999999993</v>
      </c>
      <c r="P88" s="1">
        <v>45433</v>
      </c>
      <c r="Q88">
        <v>9.1999999999999993</v>
      </c>
      <c r="S88" s="1">
        <v>45467</v>
      </c>
      <c r="T88">
        <v>3</v>
      </c>
      <c r="V88" s="1">
        <v>45386</v>
      </c>
      <c r="W88">
        <v>8</v>
      </c>
      <c r="Y88" s="1">
        <v>45420</v>
      </c>
      <c r="Z88">
        <v>6</v>
      </c>
      <c r="AB88" s="1">
        <v>45389</v>
      </c>
      <c r="AC88">
        <v>1.6</v>
      </c>
      <c r="AN88" s="1">
        <v>45357</v>
      </c>
      <c r="AO88">
        <v>3</v>
      </c>
    </row>
    <row r="89" spans="1:41" x14ac:dyDescent="0.35">
      <c r="G89" s="1">
        <v>45422</v>
      </c>
      <c r="H89">
        <v>5</v>
      </c>
      <c r="M89" s="1">
        <v>45352</v>
      </c>
      <c r="N89">
        <v>5</v>
      </c>
      <c r="P89" s="1">
        <v>45434</v>
      </c>
      <c r="Q89">
        <v>10</v>
      </c>
      <c r="S89" s="1">
        <v>45468</v>
      </c>
      <c r="T89">
        <v>3.9</v>
      </c>
      <c r="V89" s="1">
        <v>45389</v>
      </c>
      <c r="W89">
        <v>4.5999999999999996</v>
      </c>
      <c r="Y89" s="1">
        <v>45425</v>
      </c>
      <c r="Z89">
        <v>3</v>
      </c>
      <c r="AB89" s="1">
        <v>45399</v>
      </c>
      <c r="AC89">
        <v>1.6</v>
      </c>
      <c r="AN89" s="1">
        <v>45360</v>
      </c>
      <c r="AO89">
        <v>1.5</v>
      </c>
    </row>
    <row r="90" spans="1:41" x14ac:dyDescent="0.35">
      <c r="G90" s="1">
        <v>45425</v>
      </c>
      <c r="H90">
        <v>2.4</v>
      </c>
      <c r="M90" s="1">
        <v>45356</v>
      </c>
      <c r="N90">
        <v>9.1999999999999993</v>
      </c>
      <c r="P90" s="1">
        <v>45435</v>
      </c>
      <c r="Q90">
        <v>3</v>
      </c>
      <c r="S90" s="1">
        <v>45470</v>
      </c>
      <c r="T90">
        <v>3.5</v>
      </c>
      <c r="V90" s="1">
        <v>45401</v>
      </c>
      <c r="W90">
        <v>3</v>
      </c>
      <c r="Y90" s="1">
        <v>45426</v>
      </c>
      <c r="Z90">
        <v>1.6</v>
      </c>
      <c r="AB90" s="1">
        <v>45406</v>
      </c>
      <c r="AC90">
        <v>5</v>
      </c>
      <c r="AN90" s="1">
        <v>45367</v>
      </c>
      <c r="AO90">
        <v>10</v>
      </c>
    </row>
    <row r="91" spans="1:41" x14ac:dyDescent="0.35">
      <c r="G91" s="1">
        <v>45427</v>
      </c>
      <c r="H91">
        <v>2.4</v>
      </c>
      <c r="M91" s="1">
        <v>45357</v>
      </c>
      <c r="N91">
        <v>2.2999999999999998</v>
      </c>
      <c r="P91" s="1">
        <v>45436</v>
      </c>
      <c r="Q91">
        <v>3</v>
      </c>
      <c r="S91" s="1">
        <v>45474</v>
      </c>
      <c r="T91">
        <v>6</v>
      </c>
      <c r="V91" s="1">
        <v>45405</v>
      </c>
      <c r="W91">
        <v>3</v>
      </c>
      <c r="Y91" s="1">
        <v>45427</v>
      </c>
      <c r="Z91">
        <v>12</v>
      </c>
      <c r="AB91" s="1">
        <v>45407</v>
      </c>
      <c r="AC91">
        <v>8.4</v>
      </c>
      <c r="AN91" s="1">
        <v>45370</v>
      </c>
      <c r="AO91">
        <v>6</v>
      </c>
    </row>
    <row r="92" spans="1:41" x14ac:dyDescent="0.35">
      <c r="G92" s="1">
        <v>45428</v>
      </c>
      <c r="H92">
        <v>2.4</v>
      </c>
      <c r="M92" s="1">
        <v>45360</v>
      </c>
      <c r="N92">
        <v>2.4</v>
      </c>
      <c r="P92" s="1">
        <v>45441</v>
      </c>
      <c r="Q92">
        <v>9</v>
      </c>
      <c r="S92" s="1">
        <v>45481</v>
      </c>
      <c r="T92">
        <v>15</v>
      </c>
      <c r="V92" s="1">
        <v>45406</v>
      </c>
      <c r="W92">
        <v>5</v>
      </c>
      <c r="Y92" s="1">
        <v>45429</v>
      </c>
      <c r="Z92">
        <v>2</v>
      </c>
      <c r="AB92" s="1">
        <v>45408</v>
      </c>
      <c r="AC92">
        <v>1.6</v>
      </c>
      <c r="AN92" s="1">
        <v>45372</v>
      </c>
      <c r="AO92">
        <v>12</v>
      </c>
    </row>
    <row r="93" spans="1:41" x14ac:dyDescent="0.35">
      <c r="G93" s="1">
        <v>45432</v>
      </c>
      <c r="H93">
        <v>7.4</v>
      </c>
      <c r="M93" s="1">
        <v>45361</v>
      </c>
      <c r="N93">
        <v>2.2999999999999998</v>
      </c>
      <c r="P93" s="1">
        <v>45448</v>
      </c>
      <c r="Q93">
        <v>3</v>
      </c>
      <c r="S93" s="1">
        <v>45483</v>
      </c>
      <c r="T93">
        <v>3</v>
      </c>
      <c r="V93" s="1">
        <v>45407</v>
      </c>
      <c r="W93">
        <v>16.5</v>
      </c>
      <c r="Y93" s="1">
        <v>45432</v>
      </c>
      <c r="Z93">
        <v>15.9</v>
      </c>
      <c r="AB93" s="1">
        <v>45410</v>
      </c>
      <c r="AC93">
        <v>1.6</v>
      </c>
      <c r="AN93" s="1">
        <v>45373</v>
      </c>
      <c r="AO93">
        <v>9</v>
      </c>
    </row>
    <row r="94" spans="1:41" x14ac:dyDescent="0.35">
      <c r="G94" s="1">
        <v>45433</v>
      </c>
      <c r="H94">
        <v>4.8</v>
      </c>
      <c r="M94" s="1">
        <v>45371</v>
      </c>
      <c r="N94">
        <v>4.5999999999999996</v>
      </c>
      <c r="P94" s="1">
        <v>45449</v>
      </c>
      <c r="Q94">
        <v>7.6</v>
      </c>
      <c r="S94" s="1">
        <v>45484</v>
      </c>
      <c r="T94">
        <v>3</v>
      </c>
      <c r="V94" s="1">
        <v>45411</v>
      </c>
      <c r="W94">
        <v>5</v>
      </c>
      <c r="Y94" s="1">
        <v>45433</v>
      </c>
      <c r="Z94">
        <v>3.2</v>
      </c>
      <c r="AB94" s="1">
        <v>45418</v>
      </c>
      <c r="AC94">
        <v>1.6</v>
      </c>
      <c r="AN94" s="1">
        <v>45378</v>
      </c>
      <c r="AO94">
        <v>12</v>
      </c>
    </row>
    <row r="95" spans="1:41" x14ac:dyDescent="0.35">
      <c r="G95" s="1">
        <v>45434</v>
      </c>
      <c r="H95">
        <v>10</v>
      </c>
      <c r="M95" s="1">
        <v>45372</v>
      </c>
      <c r="N95">
        <v>6.9</v>
      </c>
      <c r="P95" s="1">
        <v>45450</v>
      </c>
      <c r="Q95">
        <v>16.399999999999999</v>
      </c>
      <c r="S95" s="1">
        <v>45488</v>
      </c>
      <c r="T95">
        <v>14.6</v>
      </c>
      <c r="V95" s="1">
        <v>45412</v>
      </c>
      <c r="W95">
        <v>3</v>
      </c>
      <c r="Y95" s="1">
        <v>45435</v>
      </c>
      <c r="Z95">
        <v>12</v>
      </c>
      <c r="AB95" s="1">
        <v>45419</v>
      </c>
      <c r="AC95">
        <v>1.6</v>
      </c>
      <c r="AN95" s="1">
        <v>45379</v>
      </c>
      <c r="AO95">
        <v>14.5</v>
      </c>
    </row>
    <row r="96" spans="1:41" x14ac:dyDescent="0.35">
      <c r="G96" s="1">
        <v>45436</v>
      </c>
      <c r="H96">
        <v>0.8</v>
      </c>
      <c r="M96" s="1">
        <v>45373</v>
      </c>
      <c r="N96">
        <v>2.2999999999999998</v>
      </c>
      <c r="P96" s="1">
        <v>45454</v>
      </c>
      <c r="Q96">
        <v>9.1999999999999993</v>
      </c>
      <c r="S96" s="1">
        <v>45489</v>
      </c>
      <c r="T96">
        <v>6</v>
      </c>
      <c r="V96" s="1">
        <v>45414</v>
      </c>
      <c r="W96">
        <v>1.5</v>
      </c>
      <c r="Y96" s="1">
        <v>45436</v>
      </c>
      <c r="Z96">
        <v>6</v>
      </c>
      <c r="AB96" s="1">
        <v>45422</v>
      </c>
      <c r="AC96">
        <v>5</v>
      </c>
      <c r="AN96" s="1">
        <v>45383</v>
      </c>
      <c r="AO96">
        <v>6.8</v>
      </c>
    </row>
    <row r="97" spans="7:41" x14ac:dyDescent="0.35">
      <c r="G97" s="1">
        <v>45440</v>
      </c>
      <c r="H97">
        <v>2.4</v>
      </c>
      <c r="M97" s="1">
        <v>45378</v>
      </c>
      <c r="N97">
        <v>4.5999999999999996</v>
      </c>
      <c r="P97" s="1">
        <v>45455</v>
      </c>
      <c r="Q97">
        <v>25</v>
      </c>
      <c r="S97" s="1">
        <v>45495</v>
      </c>
      <c r="T97">
        <v>1.6</v>
      </c>
      <c r="V97" s="1">
        <v>45418</v>
      </c>
      <c r="W97">
        <v>4.5999999999999996</v>
      </c>
      <c r="Y97" s="1">
        <v>45440</v>
      </c>
      <c r="Z97">
        <v>12</v>
      </c>
      <c r="AB97" s="1">
        <v>45425</v>
      </c>
      <c r="AC97">
        <v>2.4</v>
      </c>
      <c r="AN97" s="1">
        <v>45384</v>
      </c>
      <c r="AO97">
        <v>1.5</v>
      </c>
    </row>
    <row r="98" spans="7:41" x14ac:dyDescent="0.35">
      <c r="G98" s="1">
        <v>45441</v>
      </c>
      <c r="H98">
        <v>8</v>
      </c>
      <c r="M98" s="1">
        <v>45379</v>
      </c>
      <c r="N98">
        <v>2.2999999999999998</v>
      </c>
      <c r="P98" s="1">
        <v>45456</v>
      </c>
      <c r="Q98">
        <v>6.9</v>
      </c>
      <c r="S98" s="1">
        <v>45496</v>
      </c>
      <c r="T98">
        <v>3</v>
      </c>
      <c r="V98" s="1">
        <v>45419</v>
      </c>
      <c r="W98">
        <v>1.6</v>
      </c>
      <c r="Y98" s="1">
        <v>45446</v>
      </c>
      <c r="Z98">
        <v>12</v>
      </c>
      <c r="AB98" s="1">
        <v>45426</v>
      </c>
      <c r="AC98">
        <v>1.6</v>
      </c>
      <c r="AN98" s="1">
        <v>45386</v>
      </c>
      <c r="AO98">
        <v>10.6</v>
      </c>
    </row>
    <row r="99" spans="7:41" x14ac:dyDescent="0.35">
      <c r="G99" s="1">
        <v>45446</v>
      </c>
      <c r="H99">
        <v>4.5999999999999996</v>
      </c>
      <c r="M99" s="1">
        <v>45383</v>
      </c>
      <c r="N99">
        <v>4.5999999999999996</v>
      </c>
      <c r="P99" s="1">
        <v>45457</v>
      </c>
      <c r="Q99">
        <v>9</v>
      </c>
      <c r="S99" s="1">
        <v>45497</v>
      </c>
      <c r="T99">
        <v>2.5</v>
      </c>
      <c r="V99" s="1">
        <v>45426</v>
      </c>
      <c r="W99">
        <v>13.6</v>
      </c>
      <c r="Y99" s="1">
        <v>45447</v>
      </c>
      <c r="Z99">
        <v>4</v>
      </c>
      <c r="AB99" s="1">
        <v>45428</v>
      </c>
      <c r="AC99">
        <v>1.6</v>
      </c>
      <c r="AN99" s="1">
        <v>45389</v>
      </c>
      <c r="AO99">
        <v>3</v>
      </c>
    </row>
    <row r="100" spans="7:41" x14ac:dyDescent="0.35">
      <c r="G100" s="1">
        <v>45447</v>
      </c>
      <c r="H100">
        <v>2.4</v>
      </c>
      <c r="M100" s="1">
        <v>45384</v>
      </c>
      <c r="N100">
        <v>6.9</v>
      </c>
      <c r="P100" s="1">
        <v>45462</v>
      </c>
      <c r="Q100">
        <v>4.5999999999999996</v>
      </c>
      <c r="T100">
        <f>SUM(T3:T99)</f>
        <v>376.35</v>
      </c>
      <c r="V100" s="1">
        <v>45428</v>
      </c>
      <c r="W100">
        <v>6</v>
      </c>
      <c r="Y100" s="1">
        <v>45448</v>
      </c>
      <c r="Z100">
        <v>12</v>
      </c>
      <c r="AB100" s="1">
        <v>45429</v>
      </c>
      <c r="AC100">
        <v>1.6</v>
      </c>
      <c r="AN100" s="1">
        <v>45400</v>
      </c>
      <c r="AO100">
        <v>12</v>
      </c>
    </row>
    <row r="101" spans="7:41" x14ac:dyDescent="0.35">
      <c r="G101" s="1">
        <v>45448</v>
      </c>
      <c r="H101">
        <v>2.4</v>
      </c>
      <c r="M101" s="1">
        <v>45385</v>
      </c>
      <c r="N101">
        <v>15.9</v>
      </c>
      <c r="P101" s="1">
        <v>45463</v>
      </c>
      <c r="Q101">
        <v>14.6</v>
      </c>
      <c r="S101" t="s">
        <v>199</v>
      </c>
      <c r="T101">
        <f>MAX(T3:T99)</f>
        <v>15</v>
      </c>
      <c r="V101" s="1">
        <v>45429</v>
      </c>
      <c r="W101">
        <v>6</v>
      </c>
      <c r="Y101" s="1">
        <v>45449</v>
      </c>
      <c r="Z101">
        <v>3</v>
      </c>
      <c r="AB101" s="1">
        <v>45433</v>
      </c>
      <c r="AC101">
        <v>3.2</v>
      </c>
      <c r="AN101" s="1">
        <v>45401</v>
      </c>
      <c r="AO101">
        <v>6</v>
      </c>
    </row>
    <row r="102" spans="7:41" x14ac:dyDescent="0.35">
      <c r="G102" s="1">
        <v>45449</v>
      </c>
      <c r="H102">
        <v>9</v>
      </c>
      <c r="M102" s="1">
        <v>45386</v>
      </c>
      <c r="N102">
        <v>9.6</v>
      </c>
      <c r="P102" s="1">
        <v>45467</v>
      </c>
      <c r="Q102">
        <v>6</v>
      </c>
      <c r="S102" t="s">
        <v>200</v>
      </c>
      <c r="T102">
        <f>AVERAGE(T3:T99)</f>
        <v>3.8798969072164953</v>
      </c>
      <c r="V102" s="1">
        <v>45432</v>
      </c>
      <c r="W102">
        <v>3</v>
      </c>
      <c r="Y102" s="1">
        <v>45450</v>
      </c>
      <c r="Z102">
        <v>2</v>
      </c>
      <c r="AB102" s="1">
        <v>45434</v>
      </c>
      <c r="AC102">
        <v>10</v>
      </c>
      <c r="AN102" s="1">
        <v>45405</v>
      </c>
      <c r="AO102">
        <v>1.6</v>
      </c>
    </row>
    <row r="103" spans="7:41" x14ac:dyDescent="0.35">
      <c r="G103" s="1">
        <v>45450</v>
      </c>
      <c r="H103">
        <v>12.4</v>
      </c>
      <c r="M103" s="1">
        <v>45389</v>
      </c>
      <c r="N103">
        <v>2.2999999999999998</v>
      </c>
      <c r="P103" s="1">
        <v>45469</v>
      </c>
      <c r="Q103">
        <v>4.5999999999999996</v>
      </c>
      <c r="V103" s="1">
        <v>45433</v>
      </c>
      <c r="W103">
        <v>3.2</v>
      </c>
      <c r="Y103" s="1">
        <v>45451</v>
      </c>
      <c r="Z103">
        <v>12</v>
      </c>
      <c r="AB103" s="1">
        <v>45440</v>
      </c>
      <c r="AC103">
        <v>1.6</v>
      </c>
      <c r="AN103" s="1">
        <v>45406</v>
      </c>
      <c r="AO103">
        <v>5</v>
      </c>
    </row>
    <row r="104" spans="7:41" x14ac:dyDescent="0.35">
      <c r="G104" s="1">
        <v>45453</v>
      </c>
      <c r="H104">
        <v>2.4</v>
      </c>
      <c r="M104" s="1">
        <v>45399</v>
      </c>
      <c r="N104">
        <v>4.5999999999999996</v>
      </c>
      <c r="P104" s="1">
        <v>45470</v>
      </c>
      <c r="Q104">
        <v>3</v>
      </c>
      <c r="V104" s="1">
        <v>45434</v>
      </c>
      <c r="W104">
        <v>10</v>
      </c>
      <c r="Y104" s="1">
        <v>45453</v>
      </c>
      <c r="Z104">
        <v>22</v>
      </c>
      <c r="AB104" s="1">
        <v>45447</v>
      </c>
      <c r="AC104">
        <v>1.6</v>
      </c>
      <c r="AN104" s="1">
        <v>45407</v>
      </c>
      <c r="AO104">
        <v>9</v>
      </c>
    </row>
    <row r="105" spans="7:41" x14ac:dyDescent="0.35">
      <c r="G105" s="1">
        <v>45454</v>
      </c>
      <c r="H105">
        <v>6.8</v>
      </c>
      <c r="M105" s="1">
        <v>45405</v>
      </c>
      <c r="N105">
        <v>7</v>
      </c>
      <c r="P105" s="1">
        <v>45471</v>
      </c>
      <c r="Q105">
        <v>4.5999999999999996</v>
      </c>
      <c r="V105" s="1">
        <v>45435</v>
      </c>
      <c r="W105">
        <v>6</v>
      </c>
      <c r="Y105" s="1">
        <v>45454</v>
      </c>
      <c r="Z105">
        <v>3</v>
      </c>
      <c r="AB105" s="1">
        <v>45448</v>
      </c>
      <c r="AC105">
        <v>1.6</v>
      </c>
      <c r="AN105" s="1">
        <v>45408</v>
      </c>
      <c r="AO105">
        <v>4.5999999999999996</v>
      </c>
    </row>
    <row r="106" spans="7:41" x14ac:dyDescent="0.35">
      <c r="G106" s="1">
        <v>45455</v>
      </c>
      <c r="H106">
        <v>4</v>
      </c>
      <c r="M106" s="1">
        <v>45407</v>
      </c>
      <c r="N106">
        <v>26.5</v>
      </c>
      <c r="P106" s="1">
        <v>45475</v>
      </c>
      <c r="Q106">
        <v>12</v>
      </c>
      <c r="V106" s="1">
        <v>45440</v>
      </c>
      <c r="W106">
        <v>1.6</v>
      </c>
      <c r="Y106" s="1">
        <v>45455</v>
      </c>
      <c r="Z106">
        <v>5</v>
      </c>
      <c r="AB106" s="1">
        <v>45449</v>
      </c>
      <c r="AC106">
        <v>9</v>
      </c>
      <c r="AN106" s="1">
        <v>45411</v>
      </c>
      <c r="AO106">
        <v>5</v>
      </c>
    </row>
    <row r="107" spans="7:41" x14ac:dyDescent="0.35">
      <c r="G107" s="1">
        <v>45456</v>
      </c>
      <c r="H107">
        <v>3.6</v>
      </c>
      <c r="M107" s="1">
        <v>45408</v>
      </c>
      <c r="N107">
        <v>4.5999999999999996</v>
      </c>
      <c r="P107" s="1">
        <v>45476</v>
      </c>
      <c r="Q107">
        <v>4.5999999999999996</v>
      </c>
      <c r="V107" s="1">
        <v>45441</v>
      </c>
      <c r="W107">
        <v>3</v>
      </c>
      <c r="Y107" s="1">
        <v>45457</v>
      </c>
      <c r="Z107">
        <v>2.4</v>
      </c>
      <c r="AB107" s="1">
        <v>45453</v>
      </c>
      <c r="AC107">
        <v>3.2</v>
      </c>
      <c r="AN107" s="1">
        <v>45412</v>
      </c>
      <c r="AO107">
        <v>18</v>
      </c>
    </row>
    <row r="108" spans="7:41" x14ac:dyDescent="0.35">
      <c r="G108" s="1">
        <v>45457</v>
      </c>
      <c r="H108">
        <v>12.4</v>
      </c>
      <c r="M108" s="1">
        <v>45411</v>
      </c>
      <c r="N108">
        <v>14</v>
      </c>
      <c r="P108" s="1">
        <v>45477</v>
      </c>
      <c r="Q108">
        <v>6</v>
      </c>
      <c r="V108" s="1">
        <v>45447</v>
      </c>
      <c r="W108">
        <v>7.6</v>
      </c>
      <c r="Y108" s="1">
        <v>45463</v>
      </c>
      <c r="Z108">
        <v>8</v>
      </c>
      <c r="AB108" s="1">
        <v>45455</v>
      </c>
      <c r="AC108">
        <v>11</v>
      </c>
      <c r="AN108" s="1">
        <v>45414</v>
      </c>
      <c r="AO108">
        <v>0.8</v>
      </c>
    </row>
    <row r="109" spans="7:41" x14ac:dyDescent="0.35">
      <c r="G109" s="1">
        <v>45462</v>
      </c>
      <c r="H109">
        <v>4.8</v>
      </c>
      <c r="M109" s="1">
        <v>45414</v>
      </c>
      <c r="N109">
        <v>2.2999999999999998</v>
      </c>
      <c r="P109" s="1">
        <v>45480</v>
      </c>
      <c r="Q109">
        <v>20</v>
      </c>
      <c r="V109" s="1">
        <v>45448</v>
      </c>
      <c r="W109">
        <v>6</v>
      </c>
      <c r="Y109" s="1">
        <v>45467</v>
      </c>
      <c r="Z109">
        <v>13.6</v>
      </c>
      <c r="AB109" s="1">
        <v>45457</v>
      </c>
      <c r="AC109">
        <v>2.4</v>
      </c>
      <c r="AN109" s="1">
        <v>45418</v>
      </c>
      <c r="AO109">
        <v>3</v>
      </c>
    </row>
    <row r="110" spans="7:41" x14ac:dyDescent="0.35">
      <c r="G110" s="1">
        <v>45463</v>
      </c>
      <c r="H110">
        <v>5</v>
      </c>
      <c r="M110" s="1">
        <v>45418</v>
      </c>
      <c r="N110">
        <v>4.5999999999999996</v>
      </c>
      <c r="P110" s="1">
        <v>45483</v>
      </c>
      <c r="Q110">
        <v>3</v>
      </c>
      <c r="V110" s="1">
        <v>45449</v>
      </c>
      <c r="W110">
        <v>1.6</v>
      </c>
      <c r="Y110" s="1">
        <v>45470</v>
      </c>
      <c r="Z110">
        <v>1.6</v>
      </c>
      <c r="AB110" s="1">
        <v>45462</v>
      </c>
      <c r="AC110">
        <v>1.6</v>
      </c>
      <c r="AN110" s="1">
        <v>45419</v>
      </c>
      <c r="AO110">
        <v>19</v>
      </c>
    </row>
    <row r="111" spans="7:41" x14ac:dyDescent="0.35">
      <c r="G111" s="1">
        <v>45467</v>
      </c>
      <c r="H111">
        <v>1.6</v>
      </c>
      <c r="M111" s="1">
        <v>45419</v>
      </c>
      <c r="N111">
        <v>9.1999999999999993</v>
      </c>
      <c r="P111" s="1">
        <v>45484</v>
      </c>
      <c r="Q111">
        <v>24.5</v>
      </c>
      <c r="V111" s="1">
        <v>45450</v>
      </c>
      <c r="W111">
        <v>22</v>
      </c>
      <c r="Y111" s="1">
        <v>45471</v>
      </c>
      <c r="Z111">
        <v>6</v>
      </c>
      <c r="AB111" s="1">
        <v>45463</v>
      </c>
      <c r="AC111">
        <v>9</v>
      </c>
      <c r="AN111" s="1">
        <v>45420</v>
      </c>
      <c r="AO111">
        <v>6</v>
      </c>
    </row>
    <row r="112" spans="7:41" x14ac:dyDescent="0.35">
      <c r="G112" s="1">
        <v>45468</v>
      </c>
      <c r="H112">
        <v>2.4</v>
      </c>
      <c r="M112" s="1">
        <v>45425</v>
      </c>
      <c r="N112">
        <v>9.1</v>
      </c>
      <c r="P112" s="1">
        <v>45490</v>
      </c>
      <c r="Q112">
        <v>3</v>
      </c>
      <c r="V112" s="1">
        <v>45453</v>
      </c>
      <c r="W112">
        <v>3.2</v>
      </c>
      <c r="Y112" s="1">
        <v>45474</v>
      </c>
      <c r="Z112">
        <v>1.6</v>
      </c>
      <c r="AB112" s="1">
        <v>45467</v>
      </c>
      <c r="AC112">
        <v>1.6</v>
      </c>
      <c r="AN112" s="1">
        <v>45425</v>
      </c>
      <c r="AO112">
        <v>4.5999999999999996</v>
      </c>
    </row>
    <row r="113" spans="7:41" x14ac:dyDescent="0.35">
      <c r="G113" s="1">
        <v>45469</v>
      </c>
      <c r="H113">
        <v>2.4</v>
      </c>
      <c r="M113" s="1">
        <v>45426</v>
      </c>
      <c r="N113">
        <v>9.1999999999999993</v>
      </c>
      <c r="P113" s="1">
        <v>45491</v>
      </c>
      <c r="Q113">
        <v>26</v>
      </c>
      <c r="V113" s="1">
        <v>45454</v>
      </c>
      <c r="W113">
        <v>4.5</v>
      </c>
      <c r="Y113" s="1">
        <v>45476</v>
      </c>
      <c r="Z113">
        <v>9</v>
      </c>
      <c r="AB113" s="1">
        <v>45468</v>
      </c>
      <c r="AC113">
        <v>3.6</v>
      </c>
      <c r="AN113" s="1">
        <v>45426</v>
      </c>
      <c r="AO113">
        <v>6</v>
      </c>
    </row>
    <row r="114" spans="7:41" x14ac:dyDescent="0.35">
      <c r="G114" s="1">
        <v>45470</v>
      </c>
      <c r="H114">
        <v>2.4</v>
      </c>
      <c r="M114" s="1">
        <v>45428</v>
      </c>
      <c r="N114">
        <v>9.1999999999999993</v>
      </c>
      <c r="P114" s="1">
        <v>45496</v>
      </c>
      <c r="Q114">
        <v>6</v>
      </c>
      <c r="V114" s="1">
        <v>45455</v>
      </c>
      <c r="W114">
        <v>16</v>
      </c>
      <c r="Y114" s="1">
        <v>45481</v>
      </c>
      <c r="Z114">
        <v>3.2</v>
      </c>
      <c r="AB114" s="1">
        <v>45470</v>
      </c>
      <c r="AC114">
        <v>1.6</v>
      </c>
      <c r="AN114" s="1">
        <v>45427</v>
      </c>
      <c r="AO114">
        <v>12</v>
      </c>
    </row>
    <row r="115" spans="7:41" x14ac:dyDescent="0.35">
      <c r="G115" s="1">
        <v>45471</v>
      </c>
      <c r="H115">
        <v>2.4</v>
      </c>
      <c r="M115" s="1">
        <v>45429</v>
      </c>
      <c r="N115">
        <v>4.5999999999999996</v>
      </c>
      <c r="Q115">
        <f>SUM(Q3:Q114)</f>
        <v>758.90000000000032</v>
      </c>
      <c r="V115" s="1">
        <v>45456</v>
      </c>
      <c r="W115">
        <v>5</v>
      </c>
      <c r="Y115" s="1">
        <v>45482</v>
      </c>
      <c r="Z115">
        <v>12</v>
      </c>
      <c r="AB115" s="1">
        <v>45471</v>
      </c>
      <c r="AC115">
        <v>1.6</v>
      </c>
      <c r="AN115" s="1">
        <v>45428</v>
      </c>
      <c r="AO115">
        <v>4.5999999999999996</v>
      </c>
    </row>
    <row r="116" spans="7:41" x14ac:dyDescent="0.35">
      <c r="G116" s="1">
        <v>45474</v>
      </c>
      <c r="H116">
        <v>6.4</v>
      </c>
      <c r="M116" s="1">
        <v>45432</v>
      </c>
      <c r="N116">
        <v>4.5999999999999996</v>
      </c>
      <c r="P116" t="s">
        <v>199</v>
      </c>
      <c r="Q116">
        <f>MAX(Q3:Q114)</f>
        <v>26</v>
      </c>
      <c r="V116" s="1">
        <v>45457</v>
      </c>
      <c r="W116">
        <v>2.4</v>
      </c>
      <c r="Y116" s="1">
        <v>45483</v>
      </c>
      <c r="Z116">
        <v>2</v>
      </c>
      <c r="AB116" s="1">
        <v>45474</v>
      </c>
      <c r="AC116">
        <v>3.2</v>
      </c>
      <c r="AN116" s="1">
        <v>45429</v>
      </c>
      <c r="AO116">
        <v>3</v>
      </c>
    </row>
    <row r="117" spans="7:41" x14ac:dyDescent="0.35">
      <c r="G117" s="1">
        <v>45475</v>
      </c>
      <c r="H117">
        <v>3.2</v>
      </c>
      <c r="M117" s="1">
        <v>45433</v>
      </c>
      <c r="N117">
        <v>9.1999999999999993</v>
      </c>
      <c r="P117" t="s">
        <v>200</v>
      </c>
      <c r="Q117" s="19">
        <f>AVERAGE(Q3:Q114)</f>
        <v>6.7758928571428596</v>
      </c>
      <c r="V117" s="1">
        <v>45462</v>
      </c>
      <c r="W117">
        <v>13.6</v>
      </c>
      <c r="Y117" s="1">
        <v>45484</v>
      </c>
      <c r="Z117">
        <v>13</v>
      </c>
      <c r="AB117" s="1">
        <v>45475</v>
      </c>
      <c r="AC117">
        <v>1.6</v>
      </c>
      <c r="AN117" s="1">
        <v>45432</v>
      </c>
      <c r="AO117">
        <v>2.8</v>
      </c>
    </row>
    <row r="118" spans="7:41" x14ac:dyDescent="0.35">
      <c r="G118" s="1">
        <v>45476</v>
      </c>
      <c r="H118">
        <v>2.4</v>
      </c>
      <c r="M118" s="1">
        <v>45436</v>
      </c>
      <c r="N118">
        <v>5.8</v>
      </c>
      <c r="V118" s="1">
        <v>45463</v>
      </c>
      <c r="W118">
        <v>6</v>
      </c>
      <c r="Y118" s="1">
        <v>45488</v>
      </c>
      <c r="Z118">
        <v>12</v>
      </c>
      <c r="AB118" s="1">
        <v>45481</v>
      </c>
      <c r="AC118">
        <v>4</v>
      </c>
      <c r="AN118" s="1">
        <v>45434</v>
      </c>
      <c r="AO118">
        <v>10</v>
      </c>
    </row>
    <row r="119" spans="7:41" x14ac:dyDescent="0.35">
      <c r="G119" s="1">
        <v>45482</v>
      </c>
      <c r="H119">
        <v>4</v>
      </c>
      <c r="M119" s="1">
        <v>45440</v>
      </c>
      <c r="N119">
        <v>4.5999999999999996</v>
      </c>
      <c r="V119" s="1">
        <v>45467</v>
      </c>
      <c r="W119">
        <v>1.6</v>
      </c>
      <c r="Y119" s="1">
        <v>45490</v>
      </c>
      <c r="Z119">
        <v>1.6</v>
      </c>
      <c r="AB119" s="1">
        <v>45482</v>
      </c>
      <c r="AC119">
        <v>1.6</v>
      </c>
      <c r="AN119" s="1">
        <v>45435</v>
      </c>
      <c r="AO119">
        <v>7.6</v>
      </c>
    </row>
    <row r="120" spans="7:41" x14ac:dyDescent="0.35">
      <c r="G120" s="1">
        <v>45483</v>
      </c>
      <c r="H120">
        <v>2.4</v>
      </c>
      <c r="M120" s="1">
        <v>45441</v>
      </c>
      <c r="N120">
        <v>7</v>
      </c>
      <c r="V120" s="1">
        <v>45469</v>
      </c>
      <c r="W120">
        <v>12</v>
      </c>
      <c r="Y120" s="1">
        <v>45495</v>
      </c>
      <c r="Z120">
        <v>12</v>
      </c>
      <c r="AB120" s="1">
        <v>45483</v>
      </c>
      <c r="AC120">
        <v>1.6</v>
      </c>
      <c r="AN120" s="1">
        <v>45436</v>
      </c>
      <c r="AO120">
        <v>22</v>
      </c>
    </row>
    <row r="121" spans="7:41" x14ac:dyDescent="0.35">
      <c r="G121" s="1">
        <v>45484</v>
      </c>
      <c r="H121">
        <v>24.4</v>
      </c>
      <c r="M121" s="1">
        <v>45447</v>
      </c>
      <c r="N121">
        <v>4.5999999999999996</v>
      </c>
      <c r="V121" s="1">
        <v>45470</v>
      </c>
      <c r="W121">
        <v>4.5999999999999996</v>
      </c>
      <c r="Y121" s="1">
        <v>45497</v>
      </c>
      <c r="Z121">
        <v>2</v>
      </c>
      <c r="AB121" s="1">
        <v>45484</v>
      </c>
      <c r="AC121">
        <v>12.2</v>
      </c>
      <c r="AN121" s="1">
        <v>45440</v>
      </c>
      <c r="AO121">
        <v>15</v>
      </c>
    </row>
    <row r="122" spans="7:41" x14ac:dyDescent="0.35">
      <c r="G122" s="1">
        <v>45489</v>
      </c>
      <c r="H122">
        <v>2.4</v>
      </c>
      <c r="M122" s="1">
        <v>45448</v>
      </c>
      <c r="N122">
        <v>9.1999999999999993</v>
      </c>
      <c r="V122" s="1">
        <v>45474</v>
      </c>
      <c r="W122">
        <v>1.6</v>
      </c>
      <c r="Z122">
        <f>SUM(Z3:Z121)</f>
        <v>708.80000000000007</v>
      </c>
      <c r="AB122" s="1">
        <v>45488</v>
      </c>
      <c r="AC122">
        <v>1.6</v>
      </c>
      <c r="AN122" s="1">
        <v>45441</v>
      </c>
      <c r="AO122">
        <v>1.6</v>
      </c>
    </row>
    <row r="123" spans="7:41" x14ac:dyDescent="0.35">
      <c r="G123" s="1">
        <v>45490</v>
      </c>
      <c r="H123">
        <v>4</v>
      </c>
      <c r="M123" s="1">
        <v>45449</v>
      </c>
      <c r="N123">
        <v>20.6</v>
      </c>
      <c r="V123" s="1">
        <v>45475</v>
      </c>
      <c r="W123">
        <v>1.6</v>
      </c>
      <c r="Y123" t="s">
        <v>199</v>
      </c>
      <c r="Z123">
        <f>MAX(Z3:Z121)</f>
        <v>22.4</v>
      </c>
      <c r="AB123" s="1">
        <v>45490</v>
      </c>
      <c r="AC123">
        <v>20</v>
      </c>
      <c r="AN123" s="1">
        <v>45446</v>
      </c>
      <c r="AO123">
        <v>15</v>
      </c>
    </row>
    <row r="124" spans="7:41" x14ac:dyDescent="0.35">
      <c r="G124" s="1">
        <v>45491</v>
      </c>
      <c r="H124">
        <v>9</v>
      </c>
      <c r="M124" s="1">
        <v>45450</v>
      </c>
      <c r="N124">
        <v>11.6</v>
      </c>
      <c r="V124" s="1">
        <v>45481</v>
      </c>
      <c r="W124">
        <v>3.2</v>
      </c>
      <c r="Y124" t="s">
        <v>200</v>
      </c>
      <c r="Z124">
        <f>AVERAGE(Z3:Z121)</f>
        <v>5.9563025210084035</v>
      </c>
      <c r="AB124" s="1">
        <v>45491</v>
      </c>
      <c r="AC124">
        <v>2.4</v>
      </c>
      <c r="AN124" s="1">
        <v>45447</v>
      </c>
      <c r="AO124">
        <v>3</v>
      </c>
    </row>
    <row r="125" spans="7:41" x14ac:dyDescent="0.35">
      <c r="G125" s="1">
        <v>45495</v>
      </c>
      <c r="H125">
        <v>1.6</v>
      </c>
      <c r="M125" s="1">
        <v>45453</v>
      </c>
      <c r="N125">
        <v>9.1999999999999993</v>
      </c>
      <c r="V125" s="1">
        <v>45482</v>
      </c>
      <c r="W125">
        <v>20</v>
      </c>
      <c r="AB125" s="1">
        <v>45495</v>
      </c>
      <c r="AC125">
        <v>2.4</v>
      </c>
      <c r="AN125" s="1">
        <v>45448</v>
      </c>
      <c r="AO125">
        <v>13.6</v>
      </c>
    </row>
    <row r="126" spans="7:41" x14ac:dyDescent="0.35">
      <c r="G126" s="1">
        <v>45496</v>
      </c>
      <c r="H126">
        <v>1.6</v>
      </c>
      <c r="M126" s="1">
        <v>45455</v>
      </c>
      <c r="N126">
        <v>19.8</v>
      </c>
      <c r="V126" s="1">
        <v>45483</v>
      </c>
      <c r="W126">
        <v>21</v>
      </c>
      <c r="AB126" s="1">
        <v>45496</v>
      </c>
      <c r="AC126">
        <v>6.6</v>
      </c>
      <c r="AN126" s="1">
        <v>45449</v>
      </c>
      <c r="AO126">
        <v>4.5999999999999996</v>
      </c>
    </row>
    <row r="127" spans="7:41" x14ac:dyDescent="0.35">
      <c r="H127">
        <f>SUM(H3:H126)</f>
        <v>555.99999999999977</v>
      </c>
      <c r="M127" s="1">
        <v>45456</v>
      </c>
      <c r="N127">
        <v>2.2999999999999998</v>
      </c>
      <c r="V127" s="1">
        <v>45484</v>
      </c>
      <c r="W127">
        <v>3</v>
      </c>
      <c r="AC127">
        <f>SUM(AC3:AC126)</f>
        <v>400.4000000000002</v>
      </c>
      <c r="AN127" s="1">
        <v>45450</v>
      </c>
      <c r="AO127">
        <v>16</v>
      </c>
    </row>
    <row r="128" spans="7:41" x14ac:dyDescent="0.35">
      <c r="G128" t="s">
        <v>199</v>
      </c>
      <c r="H128">
        <f>MAX(H3:H126)</f>
        <v>24.4</v>
      </c>
      <c r="M128" s="1">
        <v>45457</v>
      </c>
      <c r="N128">
        <v>10.5</v>
      </c>
      <c r="V128" s="1">
        <v>45488</v>
      </c>
      <c r="W128">
        <v>3</v>
      </c>
      <c r="AB128" t="s">
        <v>199</v>
      </c>
      <c r="AC128">
        <f>MAX(AC3:AC126)</f>
        <v>20</v>
      </c>
      <c r="AN128" s="1">
        <v>45453</v>
      </c>
      <c r="AO128">
        <v>9</v>
      </c>
    </row>
    <row r="129" spans="7:41" x14ac:dyDescent="0.35">
      <c r="G129" t="s">
        <v>200</v>
      </c>
      <c r="H129">
        <f>AVERAGE(H3:H126)</f>
        <v>4.4838709677419333</v>
      </c>
      <c r="M129" s="1">
        <v>45462</v>
      </c>
      <c r="N129">
        <v>9.1999999999999993</v>
      </c>
      <c r="V129" s="1">
        <v>45489</v>
      </c>
      <c r="W129">
        <v>7.6</v>
      </c>
      <c r="AB129" t="s">
        <v>200</v>
      </c>
      <c r="AC129">
        <f>AVERAGE(AC3:AC126)</f>
        <v>3.2290322580645179</v>
      </c>
      <c r="AN129" s="1">
        <v>45455</v>
      </c>
      <c r="AO129">
        <v>14.6</v>
      </c>
    </row>
    <row r="130" spans="7:41" x14ac:dyDescent="0.35">
      <c r="M130" s="1">
        <v>45463</v>
      </c>
      <c r="N130">
        <v>14.2</v>
      </c>
      <c r="V130" s="1">
        <v>45490</v>
      </c>
      <c r="W130">
        <v>12</v>
      </c>
      <c r="AN130" s="1">
        <v>45456</v>
      </c>
      <c r="AO130">
        <v>8</v>
      </c>
    </row>
    <row r="131" spans="7:41" x14ac:dyDescent="0.35">
      <c r="M131" s="1">
        <v>45467</v>
      </c>
      <c r="N131">
        <v>7</v>
      </c>
      <c r="V131" s="1">
        <v>45496</v>
      </c>
      <c r="W131">
        <v>3</v>
      </c>
      <c r="AN131" s="1">
        <v>45462</v>
      </c>
      <c r="AO131">
        <v>9</v>
      </c>
    </row>
    <row r="132" spans="7:41" x14ac:dyDescent="0.35">
      <c r="M132" s="1">
        <v>45468</v>
      </c>
      <c r="N132">
        <v>11.4</v>
      </c>
      <c r="V132" s="1">
        <v>45498</v>
      </c>
      <c r="W132">
        <v>20</v>
      </c>
      <c r="AN132" s="1">
        <v>45463</v>
      </c>
      <c r="AO132">
        <v>7.6</v>
      </c>
    </row>
    <row r="133" spans="7:41" x14ac:dyDescent="0.35">
      <c r="M133" s="1">
        <v>45469</v>
      </c>
      <c r="N133">
        <v>7</v>
      </c>
      <c r="W133">
        <f>SUM(W3:W132)</f>
        <v>769.30000000000064</v>
      </c>
      <c r="AN133" s="1">
        <v>45467</v>
      </c>
      <c r="AO133">
        <v>1.2</v>
      </c>
    </row>
    <row r="134" spans="7:41" x14ac:dyDescent="0.35">
      <c r="M134" s="1">
        <v>45470</v>
      </c>
      <c r="N134">
        <v>11.5</v>
      </c>
      <c r="V134" t="s">
        <v>199</v>
      </c>
      <c r="W134">
        <f>MAX(W3:W132)</f>
        <v>23</v>
      </c>
      <c r="AN134" s="1">
        <v>45468</v>
      </c>
      <c r="AO134">
        <v>6.1</v>
      </c>
    </row>
    <row r="135" spans="7:41" x14ac:dyDescent="0.35">
      <c r="M135" s="1">
        <v>45471</v>
      </c>
      <c r="N135">
        <v>9</v>
      </c>
      <c r="V135" t="s">
        <v>200</v>
      </c>
      <c r="W135">
        <f>AVERAGE(W3:W132)</f>
        <v>5.9176923076923122</v>
      </c>
      <c r="AN135" s="1">
        <v>45469</v>
      </c>
      <c r="AO135">
        <v>6</v>
      </c>
    </row>
    <row r="136" spans="7:41" x14ac:dyDescent="0.35">
      <c r="M136" s="1">
        <v>45474</v>
      </c>
      <c r="N136">
        <v>7</v>
      </c>
      <c r="AN136" s="1">
        <v>45470</v>
      </c>
      <c r="AO136">
        <v>6.1</v>
      </c>
    </row>
    <row r="137" spans="7:41" x14ac:dyDescent="0.35">
      <c r="M137" s="1">
        <v>45475</v>
      </c>
      <c r="N137">
        <v>9.4</v>
      </c>
      <c r="AN137" s="1">
        <v>45471</v>
      </c>
      <c r="AO137">
        <v>6</v>
      </c>
    </row>
    <row r="138" spans="7:41" x14ac:dyDescent="0.35">
      <c r="M138" s="1">
        <v>45481</v>
      </c>
      <c r="N138">
        <v>9.1999999999999993</v>
      </c>
      <c r="AN138" s="1">
        <v>45475</v>
      </c>
      <c r="AO138">
        <v>3</v>
      </c>
    </row>
    <row r="139" spans="7:41" x14ac:dyDescent="0.35">
      <c r="M139" s="1">
        <v>45482</v>
      </c>
      <c r="N139">
        <v>7</v>
      </c>
      <c r="AN139" s="1">
        <v>45481</v>
      </c>
      <c r="AO139">
        <v>9</v>
      </c>
    </row>
    <row r="140" spans="7:41" x14ac:dyDescent="0.35">
      <c r="M140" s="1">
        <v>45483</v>
      </c>
      <c r="N140">
        <v>13.8</v>
      </c>
      <c r="AN140" s="1">
        <v>45482</v>
      </c>
      <c r="AO140">
        <v>25</v>
      </c>
    </row>
    <row r="141" spans="7:41" x14ac:dyDescent="0.35">
      <c r="M141" s="1">
        <v>45484</v>
      </c>
      <c r="N141">
        <v>26</v>
      </c>
      <c r="AN141" s="1">
        <v>45483</v>
      </c>
      <c r="AO141">
        <v>7.6</v>
      </c>
    </row>
    <row r="142" spans="7:41" x14ac:dyDescent="0.35">
      <c r="M142" s="1">
        <v>45488</v>
      </c>
      <c r="N142">
        <v>4.5999999999999996</v>
      </c>
      <c r="AN142" s="1">
        <v>45484</v>
      </c>
      <c r="AO142">
        <v>7.6</v>
      </c>
    </row>
    <row r="143" spans="7:41" x14ac:dyDescent="0.35">
      <c r="M143" s="1">
        <v>45489</v>
      </c>
      <c r="N143">
        <v>4.5999999999999996</v>
      </c>
      <c r="AN143" s="1">
        <v>45488</v>
      </c>
      <c r="AO143">
        <v>31</v>
      </c>
    </row>
    <row r="144" spans="7:41" x14ac:dyDescent="0.35">
      <c r="M144" s="1">
        <v>45490</v>
      </c>
      <c r="N144">
        <v>22.8</v>
      </c>
      <c r="AN144" s="1">
        <v>45489</v>
      </c>
      <c r="AO144">
        <v>1.6</v>
      </c>
    </row>
    <row r="145" spans="13:41" x14ac:dyDescent="0.35">
      <c r="M145" s="1">
        <v>45491</v>
      </c>
      <c r="N145">
        <v>14.6</v>
      </c>
      <c r="AN145" s="1">
        <v>45491</v>
      </c>
      <c r="AO145">
        <v>3</v>
      </c>
    </row>
    <row r="146" spans="13:41" x14ac:dyDescent="0.35">
      <c r="M146" s="1">
        <v>45495</v>
      </c>
      <c r="N146">
        <v>4.5999999999999996</v>
      </c>
      <c r="AN146" s="1">
        <v>45495</v>
      </c>
      <c r="AO146">
        <v>15</v>
      </c>
    </row>
    <row r="147" spans="13:41" x14ac:dyDescent="0.35">
      <c r="M147" s="1">
        <v>45496</v>
      </c>
      <c r="N147">
        <v>7</v>
      </c>
      <c r="AN147" s="1">
        <v>45496</v>
      </c>
      <c r="AO147">
        <v>1.6</v>
      </c>
    </row>
    <row r="148" spans="13:41" x14ac:dyDescent="0.35">
      <c r="M148" s="1">
        <v>45497</v>
      </c>
      <c r="N148">
        <v>15.5</v>
      </c>
      <c r="AN148" s="1">
        <v>45500</v>
      </c>
      <c r="AO148">
        <v>6</v>
      </c>
    </row>
    <row r="149" spans="13:41" x14ac:dyDescent="0.35">
      <c r="N149">
        <f>SUM(N3:N148)</f>
        <v>1114.9000000000003</v>
      </c>
      <c r="AO149">
        <f>SUM(AO3:AO148)</f>
        <v>1051.5</v>
      </c>
    </row>
    <row r="150" spans="13:41" x14ac:dyDescent="0.35">
      <c r="M150" t="s">
        <v>199</v>
      </c>
      <c r="N150">
        <f>MAX(N3:N148)</f>
        <v>26.5</v>
      </c>
      <c r="AN150" t="s">
        <v>199</v>
      </c>
      <c r="AO150">
        <f>MAX(AO3:AO148)</f>
        <v>31</v>
      </c>
    </row>
    <row r="151" spans="13:41" x14ac:dyDescent="0.35">
      <c r="M151" t="s">
        <v>200</v>
      </c>
      <c r="N151" s="19">
        <f>AVERAGE(N3:N148)</f>
        <v>7.6363013698630162</v>
      </c>
      <c r="AN151" t="s">
        <v>200</v>
      </c>
      <c r="AO151">
        <f>AVERAGE(AO3:AO148)</f>
        <v>7.2020547945205475</v>
      </c>
    </row>
  </sheetData>
  <sortState xmlns:xlrd2="http://schemas.microsoft.com/office/spreadsheetml/2017/richdata2" ref="AQ3:AR74">
    <sortCondition ref="AQ3:AQ7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9C98-97A0-4565-BC72-9F375002FB11}">
  <dimension ref="A1:D85"/>
  <sheetViews>
    <sheetView workbookViewId="0"/>
  </sheetViews>
  <sheetFormatPr defaultRowHeight="14.5" x14ac:dyDescent="0.35"/>
  <cols>
    <col min="1" max="1" width="3.1796875" bestFit="1" customWidth="1"/>
    <col min="2" max="2" width="15.453125" bestFit="1" customWidth="1"/>
    <col min="3" max="3" width="26.36328125" bestFit="1" customWidth="1"/>
    <col min="4" max="4" width="13.36328125" bestFit="1" customWidth="1"/>
  </cols>
  <sheetData>
    <row r="1" spans="1:4" x14ac:dyDescent="0.35">
      <c r="A1" s="14" t="s">
        <v>85</v>
      </c>
      <c r="B1" s="14" t="s">
        <v>86</v>
      </c>
      <c r="C1" s="14" t="s">
        <v>87</v>
      </c>
      <c r="D1" s="14" t="s">
        <v>88</v>
      </c>
    </row>
    <row r="2" spans="1:4" x14ac:dyDescent="0.35">
      <c r="A2" s="7">
        <v>1</v>
      </c>
      <c r="B2" s="7" t="s">
        <v>89</v>
      </c>
      <c r="C2" s="15">
        <v>414.80000000000018</v>
      </c>
      <c r="D2" s="16">
        <v>30750</v>
      </c>
    </row>
    <row r="3" spans="1:4" x14ac:dyDescent="0.35">
      <c r="A3" s="7">
        <v>2</v>
      </c>
      <c r="B3" s="7" t="s">
        <v>90</v>
      </c>
      <c r="C3" s="7">
        <v>476.80000000000013</v>
      </c>
      <c r="D3" s="16">
        <v>32000</v>
      </c>
    </row>
    <row r="4" spans="1:4" x14ac:dyDescent="0.35">
      <c r="A4" s="7">
        <v>3</v>
      </c>
      <c r="B4" s="7" t="s">
        <v>2</v>
      </c>
      <c r="C4" s="7">
        <v>1114.9000000000001</v>
      </c>
      <c r="D4" s="16">
        <v>36000</v>
      </c>
    </row>
    <row r="5" spans="1:4" x14ac:dyDescent="0.35">
      <c r="A5" s="7">
        <v>4</v>
      </c>
      <c r="B5" s="7" t="s">
        <v>91</v>
      </c>
      <c r="C5" s="7">
        <v>327.50000000000006</v>
      </c>
      <c r="D5" s="16">
        <v>47500</v>
      </c>
    </row>
    <row r="6" spans="1:4" x14ac:dyDescent="0.35">
      <c r="A6" s="7">
        <v>5</v>
      </c>
      <c r="B6" s="7" t="s">
        <v>92</v>
      </c>
      <c r="C6" s="7">
        <v>675.60000000000014</v>
      </c>
      <c r="D6" s="16">
        <v>23000</v>
      </c>
    </row>
    <row r="7" spans="1:4" x14ac:dyDescent="0.35">
      <c r="A7" s="7">
        <v>6</v>
      </c>
      <c r="B7" s="7" t="s">
        <v>93</v>
      </c>
      <c r="C7" s="7">
        <v>9.5</v>
      </c>
      <c r="D7" s="16">
        <v>30000</v>
      </c>
    </row>
    <row r="8" spans="1:4" x14ac:dyDescent="0.35">
      <c r="A8" s="7">
        <v>7</v>
      </c>
      <c r="B8" s="7" t="s">
        <v>94</v>
      </c>
      <c r="C8" s="7">
        <v>64.700000000000017</v>
      </c>
      <c r="D8" s="16">
        <v>30000</v>
      </c>
    </row>
    <row r="9" spans="1:4" x14ac:dyDescent="0.35">
      <c r="A9" s="7">
        <v>8</v>
      </c>
      <c r="B9" s="7" t="s">
        <v>95</v>
      </c>
      <c r="C9" s="7">
        <v>121.39999999999995</v>
      </c>
      <c r="D9" s="16">
        <v>200000</v>
      </c>
    </row>
    <row r="10" spans="1:4" x14ac:dyDescent="0.35">
      <c r="A10" s="7">
        <v>9</v>
      </c>
      <c r="B10" s="7" t="s">
        <v>96</v>
      </c>
      <c r="C10" s="7">
        <v>446</v>
      </c>
      <c r="D10" s="16">
        <v>26000</v>
      </c>
    </row>
    <row r="11" spans="1:4" x14ac:dyDescent="0.35">
      <c r="A11" s="7">
        <v>10</v>
      </c>
      <c r="B11" s="7" t="s">
        <v>97</v>
      </c>
      <c r="C11" s="7">
        <v>371.90000000000015</v>
      </c>
      <c r="D11" s="16">
        <v>42000</v>
      </c>
    </row>
    <row r="12" spans="1:4" x14ac:dyDescent="0.35">
      <c r="A12" s="7">
        <v>11</v>
      </c>
      <c r="B12" s="7" t="s">
        <v>98</v>
      </c>
      <c r="C12" s="7">
        <v>139.4</v>
      </c>
      <c r="D12" s="16">
        <v>25000</v>
      </c>
    </row>
    <row r="13" spans="1:4" x14ac:dyDescent="0.35">
      <c r="A13" s="7">
        <v>12</v>
      </c>
      <c r="B13" s="7" t="s">
        <v>99</v>
      </c>
      <c r="C13" s="7">
        <v>86.09999999999998</v>
      </c>
      <c r="D13" s="16">
        <v>30000</v>
      </c>
    </row>
    <row r="14" spans="1:4" x14ac:dyDescent="0.35">
      <c r="A14" s="7">
        <v>13</v>
      </c>
      <c r="B14" s="7" t="s">
        <v>100</v>
      </c>
      <c r="C14" s="7">
        <v>516.4</v>
      </c>
      <c r="D14" s="16">
        <v>35000</v>
      </c>
    </row>
    <row r="15" spans="1:4" x14ac:dyDescent="0.35">
      <c r="A15" s="7">
        <v>14</v>
      </c>
      <c r="B15" s="7" t="s">
        <v>101</v>
      </c>
      <c r="C15" s="7">
        <v>175.89999999999995</v>
      </c>
      <c r="D15" s="16">
        <v>75000</v>
      </c>
    </row>
    <row r="16" spans="1:4" x14ac:dyDescent="0.35">
      <c r="A16" s="7">
        <v>15</v>
      </c>
      <c r="B16" s="7" t="s">
        <v>102</v>
      </c>
      <c r="C16" s="7">
        <v>103.20000000000002</v>
      </c>
      <c r="D16" s="16">
        <v>25000</v>
      </c>
    </row>
    <row r="17" spans="1:4" x14ac:dyDescent="0.35">
      <c r="A17" s="7">
        <v>16</v>
      </c>
      <c r="B17" s="7" t="s">
        <v>103</v>
      </c>
      <c r="C17" s="7">
        <v>555.99999999999966</v>
      </c>
      <c r="D17" s="16">
        <v>160000</v>
      </c>
    </row>
    <row r="18" spans="1:4" x14ac:dyDescent="0.35">
      <c r="A18" s="7">
        <v>17</v>
      </c>
      <c r="B18" s="7" t="s">
        <v>104</v>
      </c>
      <c r="C18" s="7">
        <v>103.5</v>
      </c>
      <c r="D18" s="16">
        <v>40000</v>
      </c>
    </row>
    <row r="19" spans="1:4" x14ac:dyDescent="0.35">
      <c r="A19" s="7">
        <v>18</v>
      </c>
      <c r="B19" s="7" t="s">
        <v>105</v>
      </c>
      <c r="C19" s="7">
        <v>135.49999999999997</v>
      </c>
      <c r="D19" s="16">
        <v>30000</v>
      </c>
    </row>
    <row r="20" spans="1:4" x14ac:dyDescent="0.35">
      <c r="A20" s="7">
        <v>19</v>
      </c>
      <c r="B20" s="7" t="s">
        <v>106</v>
      </c>
      <c r="C20" s="7">
        <v>4.5999999999999996</v>
      </c>
      <c r="D20" s="16">
        <v>31750</v>
      </c>
    </row>
    <row r="21" spans="1:4" x14ac:dyDescent="0.35">
      <c r="A21" s="7">
        <v>20</v>
      </c>
      <c r="B21" s="7" t="s">
        <v>107</v>
      </c>
      <c r="C21" s="7">
        <v>101.6</v>
      </c>
      <c r="D21" s="16">
        <v>22500</v>
      </c>
    </row>
    <row r="22" spans="1:4" x14ac:dyDescent="0.35">
      <c r="A22" s="7">
        <v>21</v>
      </c>
      <c r="B22" s="7" t="s">
        <v>108</v>
      </c>
      <c r="C22" s="7">
        <v>71.5</v>
      </c>
      <c r="D22" s="16">
        <v>30750</v>
      </c>
    </row>
    <row r="23" spans="1:4" x14ac:dyDescent="0.35">
      <c r="A23" s="7">
        <v>22</v>
      </c>
      <c r="B23" s="7" t="s">
        <v>109</v>
      </c>
      <c r="C23" s="7">
        <v>374.7</v>
      </c>
      <c r="D23" s="16">
        <v>27000</v>
      </c>
    </row>
    <row r="24" spans="1:4" x14ac:dyDescent="0.35">
      <c r="A24" s="7">
        <v>23</v>
      </c>
      <c r="B24" s="7" t="s">
        <v>110</v>
      </c>
      <c r="C24" s="7">
        <v>69.900000000000006</v>
      </c>
      <c r="D24" s="16">
        <v>20000</v>
      </c>
    </row>
    <row r="25" spans="1:4" x14ac:dyDescent="0.35">
      <c r="A25" s="7">
        <v>24</v>
      </c>
      <c r="B25" s="7" t="s">
        <v>111</v>
      </c>
      <c r="C25" s="7">
        <v>272.59999999999985</v>
      </c>
      <c r="D25" s="16">
        <v>35000</v>
      </c>
    </row>
    <row r="26" spans="1:4" x14ac:dyDescent="0.35">
      <c r="A26" s="7">
        <v>25</v>
      </c>
      <c r="B26" s="7" t="s">
        <v>112</v>
      </c>
      <c r="C26" s="7">
        <v>77</v>
      </c>
      <c r="D26" s="16">
        <v>27000</v>
      </c>
    </row>
    <row r="27" spans="1:4" x14ac:dyDescent="0.35">
      <c r="A27" s="7">
        <v>26</v>
      </c>
      <c r="B27" s="7" t="s">
        <v>113</v>
      </c>
      <c r="C27" s="7">
        <v>59.5</v>
      </c>
      <c r="D27" s="16">
        <v>30000</v>
      </c>
    </row>
    <row r="28" spans="1:4" x14ac:dyDescent="0.35">
      <c r="A28" s="7">
        <v>27</v>
      </c>
      <c r="B28" s="7" t="s">
        <v>114</v>
      </c>
      <c r="C28" s="7">
        <v>254.39999999999992</v>
      </c>
      <c r="D28" s="16">
        <v>28000</v>
      </c>
    </row>
    <row r="29" spans="1:4" x14ac:dyDescent="0.35">
      <c r="A29" s="7">
        <v>28</v>
      </c>
      <c r="B29" s="7" t="s">
        <v>115</v>
      </c>
      <c r="C29" s="7">
        <v>8</v>
      </c>
      <c r="D29" s="16">
        <v>58475</v>
      </c>
    </row>
    <row r="30" spans="1:4" x14ac:dyDescent="0.35">
      <c r="A30" s="7">
        <v>29</v>
      </c>
      <c r="B30" s="7" t="s">
        <v>116</v>
      </c>
      <c r="C30" s="7">
        <v>47</v>
      </c>
      <c r="D30" s="16">
        <v>20000</v>
      </c>
    </row>
    <row r="31" spans="1:4" x14ac:dyDescent="0.35">
      <c r="A31" s="7">
        <v>30</v>
      </c>
      <c r="B31" s="7" t="s">
        <v>117</v>
      </c>
      <c r="C31" s="7">
        <v>219.70000000000005</v>
      </c>
      <c r="D31" s="16">
        <v>72000</v>
      </c>
    </row>
    <row r="32" spans="1:4" x14ac:dyDescent="0.35">
      <c r="A32" s="7">
        <v>31</v>
      </c>
      <c r="B32" s="7" t="s">
        <v>118</v>
      </c>
      <c r="C32" s="7">
        <v>18.799999999999997</v>
      </c>
      <c r="D32" s="16">
        <v>30000</v>
      </c>
    </row>
    <row r="33" spans="1:4" x14ac:dyDescent="0.35">
      <c r="A33" s="7">
        <v>32</v>
      </c>
      <c r="B33" s="7" t="s">
        <v>119</v>
      </c>
      <c r="C33" s="7">
        <v>61.300000000000018</v>
      </c>
      <c r="D33" s="16">
        <v>40000</v>
      </c>
    </row>
    <row r="34" spans="1:4" x14ac:dyDescent="0.35">
      <c r="A34" s="7">
        <v>33</v>
      </c>
      <c r="B34" s="7" t="s">
        <v>120</v>
      </c>
      <c r="C34" s="7">
        <v>136</v>
      </c>
      <c r="D34" s="16">
        <v>40000</v>
      </c>
    </row>
    <row r="35" spans="1:4" x14ac:dyDescent="0.35">
      <c r="A35" s="7">
        <v>34</v>
      </c>
      <c r="B35" s="7" t="s">
        <v>121</v>
      </c>
      <c r="C35" s="7">
        <v>189.29999999999987</v>
      </c>
      <c r="D35" s="16">
        <v>25000</v>
      </c>
    </row>
    <row r="36" spans="1:4" x14ac:dyDescent="0.35">
      <c r="A36" s="7">
        <v>35</v>
      </c>
      <c r="B36" s="7" t="s">
        <v>122</v>
      </c>
      <c r="C36" s="7">
        <v>8.6999999999999993</v>
      </c>
      <c r="D36" s="16">
        <v>60000</v>
      </c>
    </row>
    <row r="37" spans="1:4" x14ac:dyDescent="0.35">
      <c r="A37" s="7">
        <v>36</v>
      </c>
      <c r="B37" s="7" t="s">
        <v>123</v>
      </c>
      <c r="C37" s="7">
        <v>112</v>
      </c>
      <c r="D37" s="16">
        <v>60000</v>
      </c>
    </row>
    <row r="38" spans="1:4" x14ac:dyDescent="0.35">
      <c r="A38" s="7">
        <v>37</v>
      </c>
      <c r="B38" s="7" t="s">
        <v>124</v>
      </c>
      <c r="C38" s="7">
        <v>168.8</v>
      </c>
      <c r="D38" s="16">
        <v>30000</v>
      </c>
    </row>
    <row r="39" spans="1:4" x14ac:dyDescent="0.35">
      <c r="A39" s="7">
        <v>38</v>
      </c>
      <c r="B39" s="7" t="s">
        <v>125</v>
      </c>
      <c r="C39" s="7">
        <v>4.5</v>
      </c>
      <c r="D39" s="16">
        <v>62500</v>
      </c>
    </row>
    <row r="40" spans="1:4" x14ac:dyDescent="0.35">
      <c r="A40" s="7">
        <v>39</v>
      </c>
      <c r="B40" s="7" t="s">
        <v>126</v>
      </c>
      <c r="C40" s="7">
        <v>708.80000000000018</v>
      </c>
      <c r="D40" s="16">
        <v>45000</v>
      </c>
    </row>
    <row r="41" spans="1:4" x14ac:dyDescent="0.35">
      <c r="A41" s="7">
        <v>40</v>
      </c>
      <c r="B41" s="7" t="s">
        <v>127</v>
      </c>
      <c r="C41" s="7">
        <v>170.2999999999999</v>
      </c>
      <c r="D41" s="16">
        <v>25000</v>
      </c>
    </row>
    <row r="42" spans="1:4" x14ac:dyDescent="0.35">
      <c r="A42" s="7">
        <v>41</v>
      </c>
      <c r="B42" s="7" t="s">
        <v>128</v>
      </c>
      <c r="C42" s="7">
        <v>400.40000000000015</v>
      </c>
      <c r="D42" s="16">
        <v>75000</v>
      </c>
    </row>
    <row r="43" spans="1:4" x14ac:dyDescent="0.35">
      <c r="A43" s="7">
        <v>42</v>
      </c>
      <c r="B43" s="7" t="s">
        <v>129</v>
      </c>
      <c r="C43" s="7">
        <v>290.90000000000003</v>
      </c>
      <c r="D43" s="16">
        <v>35000</v>
      </c>
    </row>
    <row r="44" spans="1:4" x14ac:dyDescent="0.35">
      <c r="A44" s="7">
        <v>43</v>
      </c>
      <c r="B44" s="7" t="s">
        <v>130</v>
      </c>
      <c r="C44" s="7">
        <v>408.10000000000019</v>
      </c>
      <c r="D44" s="16">
        <v>35000</v>
      </c>
    </row>
    <row r="45" spans="1:4" x14ac:dyDescent="0.35">
      <c r="A45" s="7">
        <v>44</v>
      </c>
      <c r="B45" s="7" t="s">
        <v>131</v>
      </c>
      <c r="C45" s="7">
        <v>203.30000000000021</v>
      </c>
      <c r="D45" s="16">
        <v>75000</v>
      </c>
    </row>
    <row r="46" spans="1:4" x14ac:dyDescent="0.35">
      <c r="A46" s="7">
        <v>45</v>
      </c>
      <c r="B46" s="7" t="s">
        <v>132</v>
      </c>
      <c r="C46" s="7">
        <v>26</v>
      </c>
      <c r="D46" s="16">
        <v>116250</v>
      </c>
    </row>
    <row r="47" spans="1:4" x14ac:dyDescent="0.35">
      <c r="A47" s="7">
        <v>46</v>
      </c>
      <c r="B47" s="7" t="s">
        <v>133</v>
      </c>
      <c r="C47" s="7">
        <v>93.5</v>
      </c>
      <c r="D47" s="16">
        <v>130000</v>
      </c>
    </row>
    <row r="48" spans="1:4" x14ac:dyDescent="0.35">
      <c r="A48" s="7">
        <v>47</v>
      </c>
      <c r="B48" s="7" t="s">
        <v>134</v>
      </c>
      <c r="C48" s="7">
        <v>59.5</v>
      </c>
      <c r="D48" s="16">
        <v>200000</v>
      </c>
    </row>
    <row r="49" spans="1:4" x14ac:dyDescent="0.35">
      <c r="A49" s="7">
        <v>48</v>
      </c>
      <c r="B49" s="7" t="s">
        <v>47</v>
      </c>
      <c r="C49" s="7">
        <v>1050.4000000000001</v>
      </c>
      <c r="D49" s="16">
        <v>150000</v>
      </c>
    </row>
    <row r="50" spans="1:4" x14ac:dyDescent="0.35">
      <c r="A50" s="7">
        <v>49</v>
      </c>
      <c r="B50" s="7" t="s">
        <v>135</v>
      </c>
      <c r="C50" s="7">
        <v>419.70000000000005</v>
      </c>
      <c r="D50" s="16">
        <v>30000</v>
      </c>
    </row>
    <row r="51" spans="1:4" x14ac:dyDescent="0.35">
      <c r="A51" s="7">
        <v>50</v>
      </c>
      <c r="B51" s="7" t="s">
        <v>136</v>
      </c>
      <c r="C51" s="7">
        <v>132.5</v>
      </c>
      <c r="D51" s="16">
        <v>55000</v>
      </c>
    </row>
    <row r="52" spans="1:4" x14ac:dyDescent="0.35">
      <c r="A52" s="7">
        <v>51</v>
      </c>
      <c r="B52" s="7" t="s">
        <v>50</v>
      </c>
      <c r="C52" s="7">
        <v>427</v>
      </c>
      <c r="D52" s="16">
        <v>70000</v>
      </c>
    </row>
    <row r="53" spans="1:4" x14ac:dyDescent="0.35">
      <c r="A53" s="7">
        <v>52</v>
      </c>
      <c r="B53" s="7" t="s">
        <v>137</v>
      </c>
      <c r="C53" s="7">
        <v>77</v>
      </c>
      <c r="D53" s="16">
        <v>100000</v>
      </c>
    </row>
    <row r="54" spans="1:4" x14ac:dyDescent="0.35">
      <c r="A54" s="7">
        <v>53</v>
      </c>
      <c r="B54" s="7" t="s">
        <v>52</v>
      </c>
      <c r="C54" s="7">
        <v>219.1</v>
      </c>
      <c r="D54" s="16">
        <v>120000</v>
      </c>
    </row>
    <row r="55" spans="1:4" x14ac:dyDescent="0.35">
      <c r="A55" s="7">
        <v>54</v>
      </c>
      <c r="B55" s="7" t="s">
        <v>53</v>
      </c>
      <c r="C55" s="7">
        <v>55.25</v>
      </c>
      <c r="D55" s="16">
        <v>28000</v>
      </c>
    </row>
    <row r="56" spans="1:4" x14ac:dyDescent="0.35">
      <c r="A56" s="7">
        <v>55</v>
      </c>
      <c r="B56" s="7" t="s">
        <v>54</v>
      </c>
      <c r="C56" s="7">
        <v>96.5</v>
      </c>
      <c r="D56" s="16">
        <v>30000</v>
      </c>
    </row>
    <row r="57" spans="1:4" x14ac:dyDescent="0.35">
      <c r="A57" s="7">
        <v>56</v>
      </c>
      <c r="B57" s="7" t="s">
        <v>138</v>
      </c>
      <c r="C57" s="7">
        <v>241.79999999999998</v>
      </c>
      <c r="D57" s="16">
        <v>37500</v>
      </c>
    </row>
    <row r="58" spans="1:4" x14ac:dyDescent="0.35">
      <c r="A58" s="7">
        <v>57</v>
      </c>
      <c r="B58" s="7" t="s">
        <v>139</v>
      </c>
      <c r="C58" s="7">
        <v>376.35</v>
      </c>
      <c r="D58" s="16">
        <v>110000</v>
      </c>
    </row>
    <row r="59" spans="1:4" x14ac:dyDescent="0.35">
      <c r="A59" s="7">
        <v>58</v>
      </c>
      <c r="B59" s="7" t="s">
        <v>140</v>
      </c>
      <c r="C59" s="7">
        <v>244.5</v>
      </c>
      <c r="D59" s="16">
        <v>99000</v>
      </c>
    </row>
    <row r="60" spans="1:4" x14ac:dyDescent="0.35">
      <c r="A60" s="7">
        <v>59</v>
      </c>
      <c r="B60" s="7" t="s">
        <v>141</v>
      </c>
      <c r="C60" s="7">
        <v>47.800000000000018</v>
      </c>
      <c r="D60" s="16">
        <v>24500</v>
      </c>
    </row>
    <row r="61" spans="1:4" x14ac:dyDescent="0.35">
      <c r="A61" s="7">
        <v>60</v>
      </c>
      <c r="B61" s="7" t="s">
        <v>142</v>
      </c>
      <c r="C61" s="7">
        <v>1087.5</v>
      </c>
      <c r="D61" s="16">
        <v>130000</v>
      </c>
    </row>
    <row r="62" spans="1:4" x14ac:dyDescent="0.35">
      <c r="A62" s="7">
        <v>61</v>
      </c>
      <c r="B62" s="7" t="s">
        <v>143</v>
      </c>
      <c r="C62" s="7">
        <v>769.30000000000064</v>
      </c>
      <c r="D62" s="16">
        <v>45000</v>
      </c>
    </row>
    <row r="63" spans="1:4" x14ac:dyDescent="0.35">
      <c r="A63" s="7">
        <v>62</v>
      </c>
      <c r="B63" s="7" t="s">
        <v>144</v>
      </c>
      <c r="C63" s="7">
        <v>758.90000000000032</v>
      </c>
      <c r="D63" s="16">
        <v>55000</v>
      </c>
    </row>
    <row r="64" spans="1:4" x14ac:dyDescent="0.35">
      <c r="A64" s="7">
        <v>63</v>
      </c>
      <c r="B64" s="7" t="s">
        <v>145</v>
      </c>
      <c r="C64" s="7">
        <v>142.1</v>
      </c>
      <c r="D64" s="16">
        <v>25250</v>
      </c>
    </row>
    <row r="65" spans="1:4" x14ac:dyDescent="0.35">
      <c r="A65" s="7">
        <v>64</v>
      </c>
      <c r="B65" s="7" t="s">
        <v>146</v>
      </c>
      <c r="C65" s="7">
        <v>92</v>
      </c>
      <c r="D65" s="16">
        <v>20000</v>
      </c>
    </row>
    <row r="66" spans="1:4" x14ac:dyDescent="0.35">
      <c r="A66" s="7">
        <v>65</v>
      </c>
      <c r="B66" s="7" t="s">
        <v>147</v>
      </c>
      <c r="C66" s="7">
        <v>402.80000000000018</v>
      </c>
      <c r="D66" s="16">
        <v>24000</v>
      </c>
    </row>
    <row r="67" spans="1:4" x14ac:dyDescent="0.35">
      <c r="A67" s="7">
        <v>66</v>
      </c>
      <c r="B67" s="7" t="s">
        <v>148</v>
      </c>
      <c r="C67" s="7">
        <v>1051.5</v>
      </c>
      <c r="D67" s="16">
        <v>24250</v>
      </c>
    </row>
    <row r="68" spans="1:4" x14ac:dyDescent="0.35">
      <c r="A68" s="7">
        <v>67</v>
      </c>
      <c r="B68" s="7" t="s">
        <v>149</v>
      </c>
      <c r="C68" s="7">
        <v>166.19999999999996</v>
      </c>
      <c r="D68" s="16">
        <v>30000</v>
      </c>
    </row>
    <row r="69" spans="1:4" x14ac:dyDescent="0.35">
      <c r="A69" s="7">
        <v>68</v>
      </c>
      <c r="B69" s="7" t="s">
        <v>150</v>
      </c>
      <c r="C69" s="7">
        <v>358</v>
      </c>
      <c r="D69" s="16">
        <v>30000</v>
      </c>
    </row>
    <row r="70" spans="1:4" x14ac:dyDescent="0.35">
      <c r="A70" s="7">
        <v>69</v>
      </c>
      <c r="B70" s="7" t="s">
        <v>151</v>
      </c>
      <c r="C70" s="7">
        <v>44.3</v>
      </c>
      <c r="D70" s="16">
        <v>40000</v>
      </c>
    </row>
    <row r="71" spans="1:4" x14ac:dyDescent="0.35">
      <c r="A71" s="7">
        <v>70</v>
      </c>
      <c r="B71" s="7" t="s">
        <v>152</v>
      </c>
      <c r="C71" s="7">
        <v>317.90000000000003</v>
      </c>
      <c r="D71" s="16">
        <v>90000</v>
      </c>
    </row>
    <row r="72" spans="1:4" x14ac:dyDescent="0.35">
      <c r="A72" s="7">
        <v>71</v>
      </c>
      <c r="B72" s="7" t="s">
        <v>153</v>
      </c>
      <c r="C72" s="7">
        <v>999.8</v>
      </c>
      <c r="D72" s="16">
        <v>60000</v>
      </c>
    </row>
    <row r="73" spans="1:4" x14ac:dyDescent="0.35">
      <c r="A73" s="7">
        <v>72</v>
      </c>
      <c r="B73" s="7" t="s">
        <v>154</v>
      </c>
      <c r="C73" s="7">
        <v>197.89999999999995</v>
      </c>
      <c r="D73" s="16">
        <v>30000</v>
      </c>
    </row>
    <row r="74" spans="1:4" x14ac:dyDescent="0.35">
      <c r="A74" s="7">
        <v>73</v>
      </c>
      <c r="B74" s="7" t="s">
        <v>155</v>
      </c>
      <c r="C74" s="7">
        <v>263.2000000000001</v>
      </c>
      <c r="D74" s="16">
        <v>40550</v>
      </c>
    </row>
    <row r="75" spans="1:4" x14ac:dyDescent="0.35">
      <c r="A75" s="7">
        <v>74</v>
      </c>
      <c r="B75" s="7" t="s">
        <v>156</v>
      </c>
      <c r="C75" s="7">
        <v>40.700000000000003</v>
      </c>
      <c r="D75" s="16">
        <v>35000</v>
      </c>
    </row>
    <row r="76" spans="1:4" x14ac:dyDescent="0.35">
      <c r="A76" s="7">
        <v>75</v>
      </c>
      <c r="B76" s="7" t="s">
        <v>157</v>
      </c>
      <c r="C76" s="7">
        <v>74.2</v>
      </c>
      <c r="D76" s="16">
        <v>20000</v>
      </c>
    </row>
    <row r="77" spans="1:4" x14ac:dyDescent="0.35">
      <c r="A77" s="7">
        <v>76</v>
      </c>
      <c r="B77" s="7" t="s">
        <v>158</v>
      </c>
      <c r="C77" s="7">
        <v>4.5</v>
      </c>
      <c r="D77" s="16">
        <v>30000</v>
      </c>
    </row>
    <row r="78" spans="1:4" x14ac:dyDescent="0.35">
      <c r="A78" s="7">
        <v>77</v>
      </c>
      <c r="B78" s="7" t="s">
        <v>159</v>
      </c>
      <c r="C78" s="7">
        <v>183.5</v>
      </c>
      <c r="D78" s="16">
        <v>75000</v>
      </c>
    </row>
    <row r="79" spans="1:4" x14ac:dyDescent="0.35">
      <c r="A79" s="7">
        <v>78</v>
      </c>
      <c r="B79" s="7" t="s">
        <v>160</v>
      </c>
      <c r="C79" s="7">
        <v>105.6</v>
      </c>
      <c r="D79" s="16">
        <v>30000</v>
      </c>
    </row>
    <row r="80" spans="1:4" x14ac:dyDescent="0.35">
      <c r="A80" s="7">
        <v>79</v>
      </c>
      <c r="B80" s="7" t="s">
        <v>161</v>
      </c>
      <c r="C80" s="7">
        <v>8.75</v>
      </c>
      <c r="D80" s="16">
        <v>170000</v>
      </c>
    </row>
    <row r="81" spans="1:4" x14ac:dyDescent="0.35">
      <c r="A81" s="7">
        <v>80</v>
      </c>
      <c r="B81" s="7" t="s">
        <v>162</v>
      </c>
      <c r="C81" s="7">
        <v>99</v>
      </c>
      <c r="D81" s="16">
        <v>130000</v>
      </c>
    </row>
    <row r="82" spans="1:4" x14ac:dyDescent="0.35">
      <c r="A82" s="7">
        <v>81</v>
      </c>
      <c r="B82" s="7" t="s">
        <v>163</v>
      </c>
      <c r="C82" s="7">
        <v>72</v>
      </c>
      <c r="D82" s="16">
        <v>55000</v>
      </c>
    </row>
    <row r="83" spans="1:4" x14ac:dyDescent="0.35">
      <c r="A83" s="7">
        <v>82</v>
      </c>
      <c r="B83" s="7" t="s">
        <v>164</v>
      </c>
      <c r="C83" s="7">
        <v>78</v>
      </c>
      <c r="D83" s="16">
        <v>95000</v>
      </c>
    </row>
    <row r="84" spans="1:4" x14ac:dyDescent="0.35">
      <c r="A84" s="7">
        <v>83</v>
      </c>
      <c r="B84" s="7" t="s">
        <v>165</v>
      </c>
      <c r="C84" s="7">
        <v>257</v>
      </c>
      <c r="D84" s="16">
        <v>90000</v>
      </c>
    </row>
    <row r="85" spans="1:4" x14ac:dyDescent="0.35">
      <c r="A85" s="7">
        <v>84</v>
      </c>
      <c r="B85" s="7" t="s">
        <v>166</v>
      </c>
      <c r="C85" s="7">
        <v>59</v>
      </c>
      <c r="D85" s="16">
        <v>65000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9331-A797-49A5-89EC-686D00BFDA08}">
  <dimension ref="A1:G86"/>
  <sheetViews>
    <sheetView zoomScale="41" workbookViewId="0">
      <selection activeCell="I14" sqref="I14"/>
    </sheetView>
  </sheetViews>
  <sheetFormatPr defaultRowHeight="14.5" x14ac:dyDescent="0.35"/>
  <cols>
    <col min="1" max="1" width="19.7265625" bestFit="1" customWidth="1"/>
    <col min="2" max="2" width="8.81640625" bestFit="1" customWidth="1"/>
    <col min="3" max="3" width="10.90625" bestFit="1" customWidth="1"/>
    <col min="4" max="4" width="16.08984375" bestFit="1" customWidth="1"/>
    <col min="5" max="5" width="8.1796875" customWidth="1"/>
    <col min="13" max="13" width="12.6328125" bestFit="1" customWidth="1"/>
  </cols>
  <sheetData>
    <row r="1" spans="1:7" ht="42" x14ac:dyDescent="0.35">
      <c r="A1" s="5" t="s">
        <v>167</v>
      </c>
      <c r="B1" s="5" t="s">
        <v>168</v>
      </c>
      <c r="C1" s="5" t="s">
        <v>169</v>
      </c>
      <c r="D1" s="5" t="s">
        <v>175</v>
      </c>
      <c r="E1" s="6" t="s">
        <v>176</v>
      </c>
      <c r="F1" s="6" t="s">
        <v>177</v>
      </c>
      <c r="G1" s="5" t="s">
        <v>170</v>
      </c>
    </row>
    <row r="2" spans="1:7" x14ac:dyDescent="0.35">
      <c r="A2" s="7" t="s">
        <v>47</v>
      </c>
      <c r="B2" s="7">
        <v>1050.4000000000001</v>
      </c>
      <c r="C2" s="17">
        <v>150000</v>
      </c>
      <c r="D2" s="17">
        <v>157560000</v>
      </c>
      <c r="E2" s="7">
        <v>12.33</v>
      </c>
      <c r="F2" s="7">
        <v>12.33</v>
      </c>
      <c r="G2" s="7" t="s">
        <v>171</v>
      </c>
    </row>
    <row r="3" spans="1:7" x14ac:dyDescent="0.35">
      <c r="A3" s="7" t="s">
        <v>142</v>
      </c>
      <c r="B3" s="7">
        <v>1087.5</v>
      </c>
      <c r="C3" s="17">
        <v>130000</v>
      </c>
      <c r="D3" s="17">
        <v>141375000</v>
      </c>
      <c r="E3" s="7">
        <v>11.06</v>
      </c>
      <c r="F3" s="7">
        <v>23.39</v>
      </c>
      <c r="G3" s="7" t="s">
        <v>171</v>
      </c>
    </row>
    <row r="4" spans="1:7" x14ac:dyDescent="0.35">
      <c r="A4" s="7" t="s">
        <v>103</v>
      </c>
      <c r="B4" s="7">
        <v>556</v>
      </c>
      <c r="C4" s="17">
        <v>160000</v>
      </c>
      <c r="D4" s="17">
        <v>88960000</v>
      </c>
      <c r="E4" s="7">
        <v>6.96</v>
      </c>
      <c r="F4" s="7">
        <v>30.35</v>
      </c>
      <c r="G4" s="7" t="s">
        <v>171</v>
      </c>
    </row>
    <row r="5" spans="1:7" x14ac:dyDescent="0.35">
      <c r="A5" s="7" t="s">
        <v>153</v>
      </c>
      <c r="B5" s="7">
        <v>999.8</v>
      </c>
      <c r="C5" s="17">
        <v>60000</v>
      </c>
      <c r="D5" s="17">
        <v>59988000</v>
      </c>
      <c r="E5" s="7">
        <v>4.6900000000000004</v>
      </c>
      <c r="F5" s="7">
        <v>35.049999999999997</v>
      </c>
      <c r="G5" s="7" t="s">
        <v>171</v>
      </c>
    </row>
    <row r="6" spans="1:7" x14ac:dyDescent="0.35">
      <c r="A6" s="7" t="s">
        <v>144</v>
      </c>
      <c r="B6" s="7">
        <v>758.9</v>
      </c>
      <c r="C6" s="17">
        <v>55000</v>
      </c>
      <c r="D6" s="17">
        <v>41739500</v>
      </c>
      <c r="E6" s="7">
        <v>3.27</v>
      </c>
      <c r="F6" s="7">
        <v>38.31</v>
      </c>
      <c r="G6" s="7" t="s">
        <v>171</v>
      </c>
    </row>
    <row r="7" spans="1:7" x14ac:dyDescent="0.35">
      <c r="A7" s="7" t="s">
        <v>139</v>
      </c>
      <c r="B7" s="7">
        <v>376.35</v>
      </c>
      <c r="C7" s="17">
        <v>110000</v>
      </c>
      <c r="D7" s="17">
        <v>41398500</v>
      </c>
      <c r="E7" s="7">
        <v>3.24</v>
      </c>
      <c r="F7" s="7">
        <v>41.55</v>
      </c>
      <c r="G7" s="7" t="s">
        <v>171</v>
      </c>
    </row>
    <row r="8" spans="1:7" x14ac:dyDescent="0.35">
      <c r="A8" s="7" t="s">
        <v>2</v>
      </c>
      <c r="B8" s="7">
        <v>1114.9000000000001</v>
      </c>
      <c r="C8" s="17">
        <v>36000</v>
      </c>
      <c r="D8" s="17">
        <v>40136400</v>
      </c>
      <c r="E8" s="7">
        <v>3.14</v>
      </c>
      <c r="F8" s="7">
        <v>44.69</v>
      </c>
      <c r="G8" s="7" t="s">
        <v>171</v>
      </c>
    </row>
    <row r="9" spans="1:7" x14ac:dyDescent="0.35">
      <c r="A9" s="7" t="s">
        <v>143</v>
      </c>
      <c r="B9" s="7">
        <v>769.3</v>
      </c>
      <c r="C9" s="17">
        <v>45000</v>
      </c>
      <c r="D9" s="17">
        <v>34618500</v>
      </c>
      <c r="E9" s="7">
        <v>2.71</v>
      </c>
      <c r="F9" s="7">
        <v>47.4</v>
      </c>
      <c r="G9" s="7" t="s">
        <v>171</v>
      </c>
    </row>
    <row r="10" spans="1:7" x14ac:dyDescent="0.35">
      <c r="A10" s="7" t="s">
        <v>126</v>
      </c>
      <c r="B10" s="7">
        <v>708.8</v>
      </c>
      <c r="C10" s="17">
        <v>45000</v>
      </c>
      <c r="D10" s="17">
        <v>31896000</v>
      </c>
      <c r="E10" s="7">
        <v>2.5</v>
      </c>
      <c r="F10" s="7">
        <v>49.9</v>
      </c>
      <c r="G10" s="7" t="s">
        <v>171</v>
      </c>
    </row>
    <row r="11" spans="1:7" x14ac:dyDescent="0.35">
      <c r="A11" s="7" t="s">
        <v>128</v>
      </c>
      <c r="B11" s="7">
        <v>400.4</v>
      </c>
      <c r="C11" s="17">
        <v>75000</v>
      </c>
      <c r="D11" s="17">
        <v>30030000</v>
      </c>
      <c r="E11" s="7">
        <v>2.35</v>
      </c>
      <c r="F11" s="7">
        <v>52.25</v>
      </c>
      <c r="G11" s="7" t="s">
        <v>171</v>
      </c>
    </row>
    <row r="12" spans="1:7" x14ac:dyDescent="0.35">
      <c r="A12" s="7" t="s">
        <v>50</v>
      </c>
      <c r="B12" s="7">
        <v>427</v>
      </c>
      <c r="C12" s="17">
        <v>70000</v>
      </c>
      <c r="D12" s="17">
        <v>29890000</v>
      </c>
      <c r="E12" s="7">
        <v>2.34</v>
      </c>
      <c r="F12" s="7">
        <v>54.58</v>
      </c>
      <c r="G12" s="7" t="s">
        <v>171</v>
      </c>
    </row>
    <row r="13" spans="1:7" x14ac:dyDescent="0.35">
      <c r="A13" s="7" t="s">
        <v>152</v>
      </c>
      <c r="B13" s="7">
        <v>317.89999999999998</v>
      </c>
      <c r="C13" s="17">
        <v>90000</v>
      </c>
      <c r="D13" s="17">
        <v>28611000</v>
      </c>
      <c r="E13" s="7">
        <v>2.2400000000000002</v>
      </c>
      <c r="F13" s="7">
        <v>56.82</v>
      </c>
      <c r="G13" s="7" t="s">
        <v>171</v>
      </c>
    </row>
    <row r="14" spans="1:7" x14ac:dyDescent="0.35">
      <c r="A14" s="7" t="s">
        <v>52</v>
      </c>
      <c r="B14" s="7">
        <v>219.1</v>
      </c>
      <c r="C14" s="17">
        <v>120000</v>
      </c>
      <c r="D14" s="17">
        <v>26292000</v>
      </c>
      <c r="E14" s="7">
        <v>2.06</v>
      </c>
      <c r="F14" s="7">
        <v>58.88</v>
      </c>
      <c r="G14" s="7" t="s">
        <v>171</v>
      </c>
    </row>
    <row r="15" spans="1:7" x14ac:dyDescent="0.35">
      <c r="A15" s="7" t="s">
        <v>148</v>
      </c>
      <c r="B15" s="7">
        <v>1051.5</v>
      </c>
      <c r="C15" s="17">
        <v>24250</v>
      </c>
      <c r="D15" s="17">
        <v>25498880</v>
      </c>
      <c r="E15" s="7">
        <v>2</v>
      </c>
      <c r="F15" s="7">
        <v>60.88</v>
      </c>
      <c r="G15" s="7" t="s">
        <v>171</v>
      </c>
    </row>
    <row r="16" spans="1:7" x14ac:dyDescent="0.35">
      <c r="A16" s="7" t="s">
        <v>95</v>
      </c>
      <c r="B16" s="7">
        <v>121.4</v>
      </c>
      <c r="C16" s="17">
        <v>200000</v>
      </c>
      <c r="D16" s="17">
        <v>24280000</v>
      </c>
      <c r="E16" s="7">
        <v>1.9</v>
      </c>
      <c r="F16" s="7">
        <v>62.78</v>
      </c>
      <c r="G16" s="7" t="s">
        <v>171</v>
      </c>
    </row>
    <row r="17" spans="1:7" x14ac:dyDescent="0.35">
      <c r="A17" s="7" t="s">
        <v>140</v>
      </c>
      <c r="B17" s="7">
        <v>244.5</v>
      </c>
      <c r="C17" s="17">
        <v>99000</v>
      </c>
      <c r="D17" s="17">
        <v>24205500</v>
      </c>
      <c r="E17" s="7">
        <v>1.89</v>
      </c>
      <c r="F17" s="7">
        <v>64.67</v>
      </c>
      <c r="G17" s="7" t="s">
        <v>171</v>
      </c>
    </row>
    <row r="18" spans="1:7" x14ac:dyDescent="0.35">
      <c r="A18" s="7" t="s">
        <v>165</v>
      </c>
      <c r="B18" s="7">
        <v>257</v>
      </c>
      <c r="C18" s="17">
        <v>90000</v>
      </c>
      <c r="D18" s="17">
        <v>23130000</v>
      </c>
      <c r="E18" s="7">
        <v>1.81</v>
      </c>
      <c r="F18" s="7">
        <v>66.48</v>
      </c>
      <c r="G18" s="7" t="s">
        <v>172</v>
      </c>
    </row>
    <row r="19" spans="1:7" x14ac:dyDescent="0.35">
      <c r="A19" s="7" t="s">
        <v>100</v>
      </c>
      <c r="B19" s="7">
        <v>516.4</v>
      </c>
      <c r="C19" s="17">
        <v>35000</v>
      </c>
      <c r="D19" s="17">
        <v>18074000</v>
      </c>
      <c r="E19" s="7">
        <v>1.41</v>
      </c>
      <c r="F19" s="7">
        <v>67.89</v>
      </c>
      <c r="G19" s="7" t="s">
        <v>172</v>
      </c>
    </row>
    <row r="20" spans="1:7" x14ac:dyDescent="0.35">
      <c r="A20" s="7" t="s">
        <v>117</v>
      </c>
      <c r="B20" s="7">
        <v>219.7</v>
      </c>
      <c r="C20" s="17">
        <v>72000</v>
      </c>
      <c r="D20" s="17">
        <v>15818400</v>
      </c>
      <c r="E20" s="7">
        <v>1.24</v>
      </c>
      <c r="F20" s="7">
        <v>69.13</v>
      </c>
      <c r="G20" s="7" t="s">
        <v>172</v>
      </c>
    </row>
    <row r="21" spans="1:7" x14ac:dyDescent="0.35">
      <c r="A21" s="7" t="s">
        <v>97</v>
      </c>
      <c r="B21" s="7">
        <v>371.9</v>
      </c>
      <c r="C21" s="17">
        <v>42000</v>
      </c>
      <c r="D21" s="17">
        <v>15619800</v>
      </c>
      <c r="E21" s="7">
        <v>1.22</v>
      </c>
      <c r="F21" s="7">
        <v>70.349999999999994</v>
      </c>
      <c r="G21" s="7" t="s">
        <v>172</v>
      </c>
    </row>
    <row r="22" spans="1:7" x14ac:dyDescent="0.35">
      <c r="A22" s="7" t="s">
        <v>91</v>
      </c>
      <c r="B22" s="7">
        <v>327.5</v>
      </c>
      <c r="C22" s="17">
        <v>47500</v>
      </c>
      <c r="D22" s="17">
        <v>15556250</v>
      </c>
      <c r="E22" s="7">
        <v>1.22</v>
      </c>
      <c r="F22" s="7">
        <v>71.569999999999993</v>
      </c>
      <c r="G22" s="7" t="s">
        <v>172</v>
      </c>
    </row>
    <row r="23" spans="1:7" x14ac:dyDescent="0.35">
      <c r="A23" s="7" t="s">
        <v>92</v>
      </c>
      <c r="B23" s="7">
        <v>675.6</v>
      </c>
      <c r="C23" s="17">
        <v>23000</v>
      </c>
      <c r="D23" s="17">
        <v>15538800</v>
      </c>
      <c r="E23" s="7">
        <v>1.22</v>
      </c>
      <c r="F23" s="7">
        <v>72.790000000000006</v>
      </c>
      <c r="G23" s="7" t="s">
        <v>172</v>
      </c>
    </row>
    <row r="24" spans="1:7" x14ac:dyDescent="0.35">
      <c r="A24" s="7" t="s">
        <v>90</v>
      </c>
      <c r="B24" s="7">
        <v>476.8</v>
      </c>
      <c r="C24" s="17">
        <v>32000</v>
      </c>
      <c r="D24" s="17">
        <v>15257600</v>
      </c>
      <c r="E24" s="7">
        <v>1.19</v>
      </c>
      <c r="F24" s="7">
        <v>73.98</v>
      </c>
      <c r="G24" s="7" t="s">
        <v>172</v>
      </c>
    </row>
    <row r="25" spans="1:7" x14ac:dyDescent="0.35">
      <c r="A25" s="7" t="s">
        <v>131</v>
      </c>
      <c r="B25" s="7">
        <v>203.3</v>
      </c>
      <c r="C25" s="17">
        <v>75000</v>
      </c>
      <c r="D25" s="17">
        <v>15247500</v>
      </c>
      <c r="E25" s="7">
        <v>1.19</v>
      </c>
      <c r="F25" s="7">
        <v>75.17</v>
      </c>
      <c r="G25" s="7" t="s">
        <v>172</v>
      </c>
    </row>
    <row r="26" spans="1:7" x14ac:dyDescent="0.35">
      <c r="A26" s="7" t="s">
        <v>130</v>
      </c>
      <c r="B26" s="7">
        <v>408.1</v>
      </c>
      <c r="C26" s="17">
        <v>35000</v>
      </c>
      <c r="D26" s="17">
        <v>14283500</v>
      </c>
      <c r="E26" s="7">
        <v>1.1200000000000001</v>
      </c>
      <c r="F26" s="7">
        <v>76.290000000000006</v>
      </c>
      <c r="G26" s="7" t="s">
        <v>172</v>
      </c>
    </row>
    <row r="27" spans="1:7" x14ac:dyDescent="0.35">
      <c r="A27" s="7" t="s">
        <v>159</v>
      </c>
      <c r="B27" s="7">
        <v>183.5</v>
      </c>
      <c r="C27" s="17">
        <v>75000</v>
      </c>
      <c r="D27" s="17">
        <v>13762500</v>
      </c>
      <c r="E27" s="7">
        <v>1.08</v>
      </c>
      <c r="F27" s="7">
        <v>77.37</v>
      </c>
      <c r="G27" s="7" t="s">
        <v>172</v>
      </c>
    </row>
    <row r="28" spans="1:7" x14ac:dyDescent="0.35">
      <c r="A28" s="7" t="s">
        <v>101</v>
      </c>
      <c r="B28" s="7">
        <v>175.9</v>
      </c>
      <c r="C28" s="17">
        <v>75000</v>
      </c>
      <c r="D28" s="17">
        <v>13192500</v>
      </c>
      <c r="E28" s="7">
        <v>1.03</v>
      </c>
      <c r="F28" s="7">
        <v>78.400000000000006</v>
      </c>
      <c r="G28" s="7" t="s">
        <v>172</v>
      </c>
    </row>
    <row r="29" spans="1:7" x14ac:dyDescent="0.35">
      <c r="A29" s="7" t="s">
        <v>162</v>
      </c>
      <c r="B29" s="7">
        <v>99</v>
      </c>
      <c r="C29" s="17">
        <v>130000</v>
      </c>
      <c r="D29" s="17">
        <v>12870000</v>
      </c>
      <c r="E29" s="7">
        <v>1.01</v>
      </c>
      <c r="F29" s="7">
        <v>79.41</v>
      </c>
      <c r="G29" s="7" t="s">
        <v>172</v>
      </c>
    </row>
    <row r="30" spans="1:7" x14ac:dyDescent="0.35">
      <c r="A30" s="7" t="s">
        <v>89</v>
      </c>
      <c r="B30" s="7">
        <v>414.8</v>
      </c>
      <c r="C30" s="17">
        <v>30750</v>
      </c>
      <c r="D30" s="17">
        <v>12755100</v>
      </c>
      <c r="E30" s="7">
        <v>1</v>
      </c>
      <c r="F30" s="7">
        <v>80.41</v>
      </c>
      <c r="G30" s="7" t="s">
        <v>172</v>
      </c>
    </row>
    <row r="31" spans="1:7" x14ac:dyDescent="0.35">
      <c r="A31" s="7" t="s">
        <v>135</v>
      </c>
      <c r="B31" s="7">
        <v>419.7</v>
      </c>
      <c r="C31" s="17">
        <v>30000</v>
      </c>
      <c r="D31" s="17">
        <v>12591000</v>
      </c>
      <c r="E31" s="7">
        <v>0.99</v>
      </c>
      <c r="F31" s="7">
        <v>81.39</v>
      </c>
      <c r="G31" s="7" t="s">
        <v>172</v>
      </c>
    </row>
    <row r="32" spans="1:7" x14ac:dyDescent="0.35">
      <c r="A32" s="7" t="s">
        <v>133</v>
      </c>
      <c r="B32" s="7">
        <v>93.5</v>
      </c>
      <c r="C32" s="17">
        <v>130000</v>
      </c>
      <c r="D32" s="17">
        <v>12155000</v>
      </c>
      <c r="E32" s="7">
        <v>0.95</v>
      </c>
      <c r="F32" s="7">
        <v>82.34</v>
      </c>
      <c r="G32" s="7" t="s">
        <v>172</v>
      </c>
    </row>
    <row r="33" spans="1:7" x14ac:dyDescent="0.35">
      <c r="A33" s="7" t="s">
        <v>134</v>
      </c>
      <c r="B33" s="7">
        <v>59.5</v>
      </c>
      <c r="C33" s="17">
        <v>200000</v>
      </c>
      <c r="D33" s="17">
        <v>11900000</v>
      </c>
      <c r="E33" s="7">
        <v>0.93</v>
      </c>
      <c r="F33" s="7">
        <v>83.27</v>
      </c>
      <c r="G33" s="7" t="s">
        <v>172</v>
      </c>
    </row>
    <row r="34" spans="1:7" x14ac:dyDescent="0.35">
      <c r="A34" s="7" t="s">
        <v>96</v>
      </c>
      <c r="B34" s="7">
        <v>446</v>
      </c>
      <c r="C34" s="17">
        <v>26000</v>
      </c>
      <c r="D34" s="17">
        <v>11596000</v>
      </c>
      <c r="E34" s="7">
        <v>0.91</v>
      </c>
      <c r="F34" s="7">
        <v>84.18</v>
      </c>
      <c r="G34" s="7" t="s">
        <v>172</v>
      </c>
    </row>
    <row r="35" spans="1:7" x14ac:dyDescent="0.35">
      <c r="A35" s="7" t="s">
        <v>150</v>
      </c>
      <c r="B35" s="7">
        <v>358</v>
      </c>
      <c r="C35" s="17">
        <v>30000</v>
      </c>
      <c r="D35" s="17">
        <v>10740000</v>
      </c>
      <c r="E35" s="7">
        <v>0.84</v>
      </c>
      <c r="F35" s="7">
        <v>85.02</v>
      </c>
      <c r="G35" s="7" t="s">
        <v>172</v>
      </c>
    </row>
    <row r="36" spans="1:7" x14ac:dyDescent="0.35">
      <c r="A36" s="7" t="s">
        <v>155</v>
      </c>
      <c r="B36" s="7">
        <v>263.2</v>
      </c>
      <c r="C36" s="17">
        <v>40550</v>
      </c>
      <c r="D36" s="17">
        <v>10672760</v>
      </c>
      <c r="E36" s="7">
        <v>0.84</v>
      </c>
      <c r="F36" s="7">
        <v>85.86</v>
      </c>
      <c r="G36" s="7" t="s">
        <v>172</v>
      </c>
    </row>
    <row r="37" spans="1:7" x14ac:dyDescent="0.35">
      <c r="A37" s="7" t="s">
        <v>129</v>
      </c>
      <c r="B37" s="7">
        <v>290.89999999999998</v>
      </c>
      <c r="C37" s="17">
        <v>35000</v>
      </c>
      <c r="D37" s="17">
        <v>10181500</v>
      </c>
      <c r="E37" s="7">
        <v>0.8</v>
      </c>
      <c r="F37" s="7">
        <v>86.65</v>
      </c>
      <c r="G37" s="7" t="s">
        <v>172</v>
      </c>
    </row>
    <row r="38" spans="1:7" x14ac:dyDescent="0.35">
      <c r="A38" s="7" t="s">
        <v>109</v>
      </c>
      <c r="B38" s="7">
        <v>374.7</v>
      </c>
      <c r="C38" s="17">
        <v>27000</v>
      </c>
      <c r="D38" s="17">
        <v>10116900</v>
      </c>
      <c r="E38" s="7">
        <v>0.79</v>
      </c>
      <c r="F38" s="7">
        <v>87.44</v>
      </c>
      <c r="G38" s="7" t="s">
        <v>172</v>
      </c>
    </row>
    <row r="39" spans="1:7" x14ac:dyDescent="0.35">
      <c r="A39" s="7" t="s">
        <v>147</v>
      </c>
      <c r="B39" s="7">
        <v>402.8</v>
      </c>
      <c r="C39" s="17">
        <v>24000</v>
      </c>
      <c r="D39" s="17">
        <v>9667200</v>
      </c>
      <c r="E39" s="7">
        <v>0.76</v>
      </c>
      <c r="F39" s="7">
        <v>88.2</v>
      </c>
      <c r="G39" s="7" t="s">
        <v>172</v>
      </c>
    </row>
    <row r="40" spans="1:7" x14ac:dyDescent="0.35">
      <c r="A40" s="7" t="s">
        <v>111</v>
      </c>
      <c r="B40" s="7">
        <v>272.60000000000002</v>
      </c>
      <c r="C40" s="17">
        <v>35000</v>
      </c>
      <c r="D40" s="17">
        <v>9541000</v>
      </c>
      <c r="E40" s="7">
        <v>0.75</v>
      </c>
      <c r="F40" s="7">
        <v>88.95</v>
      </c>
      <c r="G40" s="7" t="s">
        <v>172</v>
      </c>
    </row>
    <row r="41" spans="1:7" x14ac:dyDescent="0.35">
      <c r="A41" s="7" t="s">
        <v>138</v>
      </c>
      <c r="B41" s="7">
        <v>241.8</v>
      </c>
      <c r="C41" s="17">
        <v>37500</v>
      </c>
      <c r="D41" s="17">
        <v>9067500</v>
      </c>
      <c r="E41" s="7">
        <v>0.71</v>
      </c>
      <c r="F41" s="7">
        <v>89.66</v>
      </c>
      <c r="G41" s="7" t="s">
        <v>172</v>
      </c>
    </row>
    <row r="42" spans="1:7" x14ac:dyDescent="0.35">
      <c r="A42" s="7" t="s">
        <v>137</v>
      </c>
      <c r="B42" s="7">
        <v>77</v>
      </c>
      <c r="C42" s="17">
        <v>100000</v>
      </c>
      <c r="D42" s="17">
        <v>7700000</v>
      </c>
      <c r="E42" s="7">
        <v>0.6</v>
      </c>
      <c r="F42" s="7">
        <v>90.26</v>
      </c>
      <c r="G42" s="7" t="s">
        <v>172</v>
      </c>
    </row>
    <row r="43" spans="1:7" x14ac:dyDescent="0.35">
      <c r="A43" s="7" t="s">
        <v>164</v>
      </c>
      <c r="B43" s="7">
        <v>78</v>
      </c>
      <c r="C43" s="17">
        <v>95000</v>
      </c>
      <c r="D43" s="17">
        <v>7410000</v>
      </c>
      <c r="E43" s="7">
        <v>0.57999999999999996</v>
      </c>
      <c r="F43" s="7">
        <v>90.84</v>
      </c>
      <c r="G43" s="7" t="s">
        <v>172</v>
      </c>
    </row>
    <row r="44" spans="1:7" x14ac:dyDescent="0.35">
      <c r="A44" s="7" t="s">
        <v>136</v>
      </c>
      <c r="B44" s="7">
        <v>132.5</v>
      </c>
      <c r="C44" s="17">
        <v>55000</v>
      </c>
      <c r="D44" s="17">
        <v>7287500</v>
      </c>
      <c r="E44" s="7">
        <v>0.56999999999999995</v>
      </c>
      <c r="F44" s="7">
        <v>91.41</v>
      </c>
      <c r="G44" s="7" t="s">
        <v>173</v>
      </c>
    </row>
    <row r="45" spans="1:7" x14ac:dyDescent="0.35">
      <c r="A45" s="7" t="s">
        <v>114</v>
      </c>
      <c r="B45" s="7">
        <v>254.4</v>
      </c>
      <c r="C45" s="17">
        <v>28000</v>
      </c>
      <c r="D45" s="17">
        <v>7123200</v>
      </c>
      <c r="E45" s="7">
        <v>0.56000000000000005</v>
      </c>
      <c r="F45" s="7">
        <v>91.97</v>
      </c>
      <c r="G45" s="7" t="s">
        <v>173</v>
      </c>
    </row>
    <row r="46" spans="1:7" x14ac:dyDescent="0.35">
      <c r="A46" s="7" t="s">
        <v>123</v>
      </c>
      <c r="B46" s="7">
        <v>112</v>
      </c>
      <c r="C46" s="17">
        <v>60000</v>
      </c>
      <c r="D46" s="17">
        <v>6720000</v>
      </c>
      <c r="E46" s="7">
        <v>0.53</v>
      </c>
      <c r="F46" s="7">
        <v>92.49</v>
      </c>
      <c r="G46" s="7" t="s">
        <v>173</v>
      </c>
    </row>
    <row r="47" spans="1:7" x14ac:dyDescent="0.35">
      <c r="A47" s="7" t="s">
        <v>154</v>
      </c>
      <c r="B47" s="7">
        <v>197.9</v>
      </c>
      <c r="C47" s="17">
        <v>30000</v>
      </c>
      <c r="D47" s="17">
        <v>5937000</v>
      </c>
      <c r="E47" s="7">
        <v>0.46</v>
      </c>
      <c r="F47" s="7">
        <v>92.96</v>
      </c>
      <c r="G47" s="7" t="s">
        <v>173</v>
      </c>
    </row>
    <row r="48" spans="1:7" x14ac:dyDescent="0.35">
      <c r="A48" s="7" t="s">
        <v>120</v>
      </c>
      <c r="B48" s="7">
        <v>136</v>
      </c>
      <c r="C48" s="17">
        <v>40000</v>
      </c>
      <c r="D48" s="17">
        <v>5440000</v>
      </c>
      <c r="E48" s="7">
        <v>0.43</v>
      </c>
      <c r="F48" s="7">
        <v>93.38</v>
      </c>
      <c r="G48" s="7" t="s">
        <v>173</v>
      </c>
    </row>
    <row r="49" spans="1:7" x14ac:dyDescent="0.35">
      <c r="A49" s="7" t="s">
        <v>124</v>
      </c>
      <c r="B49" s="7">
        <v>168.8</v>
      </c>
      <c r="C49" s="17">
        <v>30000</v>
      </c>
      <c r="D49" s="17">
        <v>5064000</v>
      </c>
      <c r="E49" s="7">
        <v>0.4</v>
      </c>
      <c r="F49" s="7">
        <v>93.78</v>
      </c>
      <c r="G49" s="7" t="s">
        <v>173</v>
      </c>
    </row>
    <row r="50" spans="1:7" x14ac:dyDescent="0.35">
      <c r="A50" s="7" t="s">
        <v>149</v>
      </c>
      <c r="B50" s="7">
        <v>166.2</v>
      </c>
      <c r="C50" s="17">
        <v>30000</v>
      </c>
      <c r="D50" s="17">
        <v>4986000</v>
      </c>
      <c r="E50" s="7">
        <v>0.39</v>
      </c>
      <c r="F50" s="7">
        <v>94.17</v>
      </c>
      <c r="G50" s="7" t="s">
        <v>173</v>
      </c>
    </row>
    <row r="51" spans="1:7" x14ac:dyDescent="0.35">
      <c r="A51" s="7" t="s">
        <v>121</v>
      </c>
      <c r="B51" s="7">
        <v>189.3</v>
      </c>
      <c r="C51" s="17">
        <v>25000</v>
      </c>
      <c r="D51" s="17">
        <v>4732500</v>
      </c>
      <c r="E51" s="7">
        <v>0.37</v>
      </c>
      <c r="F51" s="7">
        <v>94.54</v>
      </c>
      <c r="G51" s="7" t="s">
        <v>173</v>
      </c>
    </row>
    <row r="52" spans="1:7" x14ac:dyDescent="0.35">
      <c r="A52" s="7" t="s">
        <v>127</v>
      </c>
      <c r="B52" s="7">
        <v>170.3</v>
      </c>
      <c r="C52" s="17">
        <v>25000</v>
      </c>
      <c r="D52" s="17">
        <v>4257500</v>
      </c>
      <c r="E52" s="7">
        <v>0.33</v>
      </c>
      <c r="F52" s="7">
        <v>94.87</v>
      </c>
      <c r="G52" s="7" t="s">
        <v>173</v>
      </c>
    </row>
    <row r="53" spans="1:7" x14ac:dyDescent="0.35">
      <c r="A53" s="7" t="s">
        <v>104</v>
      </c>
      <c r="B53" s="7">
        <v>103.5</v>
      </c>
      <c r="C53" s="17">
        <v>40000</v>
      </c>
      <c r="D53" s="17">
        <v>4140000</v>
      </c>
      <c r="E53" s="7">
        <v>0.32</v>
      </c>
      <c r="F53" s="7">
        <v>95.2</v>
      </c>
      <c r="G53" s="7" t="s">
        <v>173</v>
      </c>
    </row>
    <row r="54" spans="1:7" x14ac:dyDescent="0.35">
      <c r="A54" s="7" t="s">
        <v>105</v>
      </c>
      <c r="B54" s="7">
        <v>135.5</v>
      </c>
      <c r="C54" s="17">
        <v>30000</v>
      </c>
      <c r="D54" s="17">
        <v>4065000</v>
      </c>
      <c r="E54" s="7">
        <v>0.32</v>
      </c>
      <c r="F54" s="7">
        <v>95.51</v>
      </c>
      <c r="G54" s="7" t="s">
        <v>173</v>
      </c>
    </row>
    <row r="55" spans="1:7" x14ac:dyDescent="0.35">
      <c r="A55" s="7" t="s">
        <v>163</v>
      </c>
      <c r="B55" s="7">
        <v>72</v>
      </c>
      <c r="C55" s="17">
        <v>55000</v>
      </c>
      <c r="D55" s="17">
        <v>3960000</v>
      </c>
      <c r="E55" s="7">
        <v>0.31</v>
      </c>
      <c r="F55" s="7">
        <v>95.82</v>
      </c>
      <c r="G55" s="7" t="s">
        <v>173</v>
      </c>
    </row>
    <row r="56" spans="1:7" x14ac:dyDescent="0.35">
      <c r="A56" s="7" t="s">
        <v>166</v>
      </c>
      <c r="B56" s="7">
        <v>59</v>
      </c>
      <c r="C56" s="17">
        <v>65000</v>
      </c>
      <c r="D56" s="17">
        <v>3835000</v>
      </c>
      <c r="E56" s="7">
        <v>0.3</v>
      </c>
      <c r="F56" s="7">
        <v>96.12</v>
      </c>
      <c r="G56" s="7" t="s">
        <v>173</v>
      </c>
    </row>
    <row r="57" spans="1:7" x14ac:dyDescent="0.35">
      <c r="A57" s="7" t="s">
        <v>145</v>
      </c>
      <c r="B57" s="7">
        <v>142.1</v>
      </c>
      <c r="C57" s="17">
        <v>25250</v>
      </c>
      <c r="D57" s="17">
        <v>3588025</v>
      </c>
      <c r="E57" s="7">
        <v>0.28000000000000003</v>
      </c>
      <c r="F57" s="7">
        <v>96.41</v>
      </c>
      <c r="G57" s="7" t="s">
        <v>173</v>
      </c>
    </row>
    <row r="58" spans="1:7" x14ac:dyDescent="0.35">
      <c r="A58" s="7" t="s">
        <v>98</v>
      </c>
      <c r="B58" s="7">
        <v>139.4</v>
      </c>
      <c r="C58" s="17">
        <v>25000</v>
      </c>
      <c r="D58" s="17">
        <v>3485000</v>
      </c>
      <c r="E58" s="7">
        <v>0.27</v>
      </c>
      <c r="F58" s="7">
        <v>96.68</v>
      </c>
      <c r="G58" s="7" t="s">
        <v>173</v>
      </c>
    </row>
    <row r="59" spans="1:7" x14ac:dyDescent="0.35">
      <c r="A59" s="7" t="s">
        <v>160</v>
      </c>
      <c r="B59" s="7">
        <v>105.6</v>
      </c>
      <c r="C59" s="17">
        <v>30000</v>
      </c>
      <c r="D59" s="17">
        <v>3168000</v>
      </c>
      <c r="E59" s="7">
        <v>0.25</v>
      </c>
      <c r="F59" s="7">
        <v>96.93</v>
      </c>
      <c r="G59" s="7" t="s">
        <v>173</v>
      </c>
    </row>
    <row r="60" spans="1:7" x14ac:dyDescent="0.35">
      <c r="A60" s="7" t="s">
        <v>132</v>
      </c>
      <c r="B60" s="7">
        <v>26</v>
      </c>
      <c r="C60" s="17">
        <v>116250</v>
      </c>
      <c r="D60" s="17">
        <v>3022500</v>
      </c>
      <c r="E60" s="7">
        <v>0.24</v>
      </c>
      <c r="F60" s="7">
        <v>97.16</v>
      </c>
      <c r="G60" s="7" t="s">
        <v>173</v>
      </c>
    </row>
    <row r="61" spans="1:7" x14ac:dyDescent="0.35">
      <c r="A61" s="7" t="s">
        <v>54</v>
      </c>
      <c r="B61" s="7">
        <v>96.5</v>
      </c>
      <c r="C61" s="17">
        <v>30000</v>
      </c>
      <c r="D61" s="17">
        <v>2895000</v>
      </c>
      <c r="E61" s="7">
        <v>0.23</v>
      </c>
      <c r="F61" s="7">
        <v>97.39</v>
      </c>
      <c r="G61" s="7" t="s">
        <v>173</v>
      </c>
    </row>
    <row r="62" spans="1:7" x14ac:dyDescent="0.35">
      <c r="A62" s="7" t="s">
        <v>99</v>
      </c>
      <c r="B62" s="7">
        <v>86.1</v>
      </c>
      <c r="C62" s="17">
        <v>30000</v>
      </c>
      <c r="D62" s="17">
        <v>2583000</v>
      </c>
      <c r="E62" s="7">
        <v>0.2</v>
      </c>
      <c r="F62" s="7">
        <v>97.59</v>
      </c>
      <c r="G62" s="7" t="s">
        <v>173</v>
      </c>
    </row>
    <row r="63" spans="1:7" x14ac:dyDescent="0.35">
      <c r="A63" s="7" t="s">
        <v>102</v>
      </c>
      <c r="B63" s="7">
        <v>103.2</v>
      </c>
      <c r="C63" s="17">
        <v>25000</v>
      </c>
      <c r="D63" s="17">
        <v>2580000</v>
      </c>
      <c r="E63" s="7">
        <v>0.2</v>
      </c>
      <c r="F63" s="7">
        <v>97.79</v>
      </c>
      <c r="G63" s="7" t="s">
        <v>173</v>
      </c>
    </row>
    <row r="64" spans="1:7" x14ac:dyDescent="0.35">
      <c r="A64" s="7" t="s">
        <v>119</v>
      </c>
      <c r="B64" s="7">
        <v>61.3</v>
      </c>
      <c r="C64" s="17">
        <v>40000</v>
      </c>
      <c r="D64" s="17">
        <v>2452000</v>
      </c>
      <c r="E64" s="7">
        <v>0.19</v>
      </c>
      <c r="F64" s="7">
        <v>97.98</v>
      </c>
      <c r="G64" s="7" t="s">
        <v>173</v>
      </c>
    </row>
    <row r="65" spans="1:7" x14ac:dyDescent="0.35">
      <c r="A65" s="7" t="s">
        <v>107</v>
      </c>
      <c r="B65" s="7">
        <v>101.6</v>
      </c>
      <c r="C65" s="17">
        <v>22500</v>
      </c>
      <c r="D65" s="17">
        <v>2286000</v>
      </c>
      <c r="E65" s="7">
        <v>0.18</v>
      </c>
      <c r="F65" s="7">
        <v>98.16</v>
      </c>
      <c r="G65" s="7" t="s">
        <v>173</v>
      </c>
    </row>
    <row r="66" spans="1:7" x14ac:dyDescent="0.35">
      <c r="A66" s="7" t="s">
        <v>108</v>
      </c>
      <c r="B66" s="7">
        <v>71.5</v>
      </c>
      <c r="C66" s="17">
        <v>30750</v>
      </c>
      <c r="D66" s="17">
        <v>2198625</v>
      </c>
      <c r="E66" s="7">
        <v>0.17</v>
      </c>
      <c r="F66" s="7">
        <v>98.34</v>
      </c>
      <c r="G66" s="7" t="s">
        <v>173</v>
      </c>
    </row>
    <row r="67" spans="1:7" x14ac:dyDescent="0.35">
      <c r="A67" s="7" t="s">
        <v>112</v>
      </c>
      <c r="B67" s="7">
        <v>77</v>
      </c>
      <c r="C67" s="17">
        <v>27000</v>
      </c>
      <c r="D67" s="17">
        <v>2079000</v>
      </c>
      <c r="E67" s="7">
        <v>0.16</v>
      </c>
      <c r="F67" s="7">
        <v>98.5</v>
      </c>
      <c r="G67" s="7" t="s">
        <v>173</v>
      </c>
    </row>
    <row r="68" spans="1:7" x14ac:dyDescent="0.35">
      <c r="A68" s="7" t="s">
        <v>94</v>
      </c>
      <c r="B68" s="7">
        <v>64.7</v>
      </c>
      <c r="C68" s="17">
        <v>30000</v>
      </c>
      <c r="D68" s="17">
        <v>1941000</v>
      </c>
      <c r="E68" s="7">
        <v>0.15</v>
      </c>
      <c r="F68" s="7">
        <v>98.65</v>
      </c>
      <c r="G68" s="7" t="s">
        <v>173</v>
      </c>
    </row>
    <row r="69" spans="1:7" x14ac:dyDescent="0.35">
      <c r="A69" s="7" t="s">
        <v>146</v>
      </c>
      <c r="B69" s="7">
        <v>92</v>
      </c>
      <c r="C69" s="17">
        <v>20000</v>
      </c>
      <c r="D69" s="17">
        <v>1840000</v>
      </c>
      <c r="E69" s="7">
        <v>0.14000000000000001</v>
      </c>
      <c r="F69" s="7">
        <v>98.79</v>
      </c>
      <c r="G69" s="7" t="s">
        <v>173</v>
      </c>
    </row>
    <row r="70" spans="1:7" x14ac:dyDescent="0.35">
      <c r="A70" s="7" t="s">
        <v>113</v>
      </c>
      <c r="B70" s="7">
        <v>59.5</v>
      </c>
      <c r="C70" s="17">
        <v>30000</v>
      </c>
      <c r="D70" s="17">
        <v>1785000</v>
      </c>
      <c r="E70" s="7">
        <v>0.14000000000000001</v>
      </c>
      <c r="F70" s="7">
        <v>98.93</v>
      </c>
      <c r="G70" s="7" t="s">
        <v>173</v>
      </c>
    </row>
    <row r="71" spans="1:7" x14ac:dyDescent="0.35">
      <c r="A71" s="7" t="s">
        <v>151</v>
      </c>
      <c r="B71" s="7">
        <v>44.3</v>
      </c>
      <c r="C71" s="17">
        <v>40000</v>
      </c>
      <c r="D71" s="17">
        <v>1772000</v>
      </c>
      <c r="E71" s="7">
        <v>0.14000000000000001</v>
      </c>
      <c r="F71" s="7">
        <v>99.07</v>
      </c>
      <c r="G71" s="7" t="s">
        <v>173</v>
      </c>
    </row>
    <row r="72" spans="1:7" x14ac:dyDescent="0.35">
      <c r="A72" s="7" t="s">
        <v>53</v>
      </c>
      <c r="B72" s="7">
        <v>55.25</v>
      </c>
      <c r="C72" s="17">
        <v>28000</v>
      </c>
      <c r="D72" s="17">
        <v>1547000</v>
      </c>
      <c r="E72" s="7">
        <v>0.12</v>
      </c>
      <c r="F72" s="7">
        <v>99.19</v>
      </c>
      <c r="G72" s="7" t="s">
        <v>173</v>
      </c>
    </row>
    <row r="73" spans="1:7" x14ac:dyDescent="0.35">
      <c r="A73" s="7" t="s">
        <v>161</v>
      </c>
      <c r="B73" s="7">
        <v>8.75</v>
      </c>
      <c r="C73" s="17">
        <v>170000</v>
      </c>
      <c r="D73" s="17">
        <v>1487500</v>
      </c>
      <c r="E73" s="7">
        <v>0.12</v>
      </c>
      <c r="F73" s="7">
        <v>99.31</v>
      </c>
      <c r="G73" s="7" t="s">
        <v>173</v>
      </c>
    </row>
    <row r="74" spans="1:7" x14ac:dyDescent="0.35">
      <c r="A74" s="7" t="s">
        <v>157</v>
      </c>
      <c r="B74" s="7">
        <v>74.2</v>
      </c>
      <c r="C74" s="17">
        <v>20000</v>
      </c>
      <c r="D74" s="17">
        <v>1484000</v>
      </c>
      <c r="E74" s="7">
        <v>0.12</v>
      </c>
      <c r="F74" s="7">
        <v>99.43</v>
      </c>
      <c r="G74" s="7" t="s">
        <v>173</v>
      </c>
    </row>
    <row r="75" spans="1:7" x14ac:dyDescent="0.35">
      <c r="A75" s="7" t="s">
        <v>156</v>
      </c>
      <c r="B75" s="7">
        <v>40.700000000000003</v>
      </c>
      <c r="C75" s="17">
        <v>35000</v>
      </c>
      <c r="D75" s="17">
        <v>1424500</v>
      </c>
      <c r="E75" s="7">
        <v>0.11</v>
      </c>
      <c r="F75" s="7">
        <v>99.54</v>
      </c>
      <c r="G75" s="7" t="s">
        <v>173</v>
      </c>
    </row>
    <row r="76" spans="1:7" x14ac:dyDescent="0.35">
      <c r="A76" s="7" t="s">
        <v>110</v>
      </c>
      <c r="B76" s="7">
        <v>69.900000000000006</v>
      </c>
      <c r="C76" s="17">
        <v>20000</v>
      </c>
      <c r="D76" s="17">
        <v>1398000</v>
      </c>
      <c r="E76" s="7">
        <v>0.11</v>
      </c>
      <c r="F76" s="7">
        <v>99.65</v>
      </c>
      <c r="G76" s="7" t="s">
        <v>173</v>
      </c>
    </row>
    <row r="77" spans="1:7" x14ac:dyDescent="0.35">
      <c r="A77" s="7" t="s">
        <v>141</v>
      </c>
      <c r="B77" s="7">
        <v>47.8</v>
      </c>
      <c r="C77" s="17">
        <v>24500</v>
      </c>
      <c r="D77" s="17">
        <v>1171100</v>
      </c>
      <c r="E77" s="7">
        <v>0.09</v>
      </c>
      <c r="F77" s="7">
        <v>99.74</v>
      </c>
      <c r="G77" s="7" t="s">
        <v>173</v>
      </c>
    </row>
    <row r="78" spans="1:7" x14ac:dyDescent="0.35">
      <c r="A78" s="7" t="s">
        <v>116</v>
      </c>
      <c r="B78" s="7">
        <v>47</v>
      </c>
      <c r="C78" s="17">
        <v>20000</v>
      </c>
      <c r="D78" s="17">
        <v>940000</v>
      </c>
      <c r="E78" s="7">
        <v>7.0000000000000007E-2</v>
      </c>
      <c r="F78" s="7">
        <v>99.81</v>
      </c>
      <c r="G78" s="7" t="s">
        <v>173</v>
      </c>
    </row>
    <row r="79" spans="1:7" x14ac:dyDescent="0.35">
      <c r="A79" s="7" t="s">
        <v>118</v>
      </c>
      <c r="B79" s="7">
        <v>18.8</v>
      </c>
      <c r="C79" s="17">
        <v>30000</v>
      </c>
      <c r="D79" s="17">
        <v>564000</v>
      </c>
      <c r="E79" s="7">
        <v>0.04</v>
      </c>
      <c r="F79" s="7">
        <v>99.86</v>
      </c>
      <c r="G79" s="7" t="s">
        <v>173</v>
      </c>
    </row>
    <row r="80" spans="1:7" x14ac:dyDescent="0.35">
      <c r="A80" s="7" t="s">
        <v>122</v>
      </c>
      <c r="B80" s="7">
        <v>8.6999999999999993</v>
      </c>
      <c r="C80" s="17">
        <v>60000</v>
      </c>
      <c r="D80" s="17">
        <v>522000</v>
      </c>
      <c r="E80" s="7">
        <v>0.04</v>
      </c>
      <c r="F80" s="7">
        <v>99.9</v>
      </c>
      <c r="G80" s="7" t="s">
        <v>173</v>
      </c>
    </row>
    <row r="81" spans="1:7" x14ac:dyDescent="0.35">
      <c r="A81" s="7" t="s">
        <v>115</v>
      </c>
      <c r="B81" s="7">
        <v>8</v>
      </c>
      <c r="C81" s="17">
        <v>58475</v>
      </c>
      <c r="D81" s="17">
        <v>467800</v>
      </c>
      <c r="E81" s="7">
        <v>0.04</v>
      </c>
      <c r="F81" s="7">
        <v>99.93</v>
      </c>
      <c r="G81" s="7" t="s">
        <v>173</v>
      </c>
    </row>
    <row r="82" spans="1:7" x14ac:dyDescent="0.35">
      <c r="A82" s="7" t="s">
        <v>93</v>
      </c>
      <c r="B82" s="7">
        <v>9.5</v>
      </c>
      <c r="C82" s="17">
        <v>30000</v>
      </c>
      <c r="D82" s="17">
        <v>285000</v>
      </c>
      <c r="E82" s="7">
        <v>0.02</v>
      </c>
      <c r="F82" s="7">
        <v>99.96</v>
      </c>
      <c r="G82" s="7" t="s">
        <v>173</v>
      </c>
    </row>
    <row r="83" spans="1:7" x14ac:dyDescent="0.35">
      <c r="A83" s="7" t="s">
        <v>125</v>
      </c>
      <c r="B83" s="7">
        <v>4.5</v>
      </c>
      <c r="C83" s="17">
        <v>62500</v>
      </c>
      <c r="D83" s="17">
        <v>281250</v>
      </c>
      <c r="E83" s="7">
        <v>0.02</v>
      </c>
      <c r="F83" s="7">
        <v>99.98</v>
      </c>
      <c r="G83" s="7" t="s">
        <v>173</v>
      </c>
    </row>
    <row r="84" spans="1:7" x14ac:dyDescent="0.35">
      <c r="A84" s="7" t="s">
        <v>106</v>
      </c>
      <c r="B84" s="7">
        <v>4.5999999999999996</v>
      </c>
      <c r="C84" s="17">
        <v>31750</v>
      </c>
      <c r="D84" s="17">
        <v>146050</v>
      </c>
      <c r="E84" s="7">
        <v>0.01</v>
      </c>
      <c r="F84" s="7">
        <v>99.99</v>
      </c>
      <c r="G84" s="7" t="s">
        <v>173</v>
      </c>
    </row>
    <row r="85" spans="1:7" x14ac:dyDescent="0.35">
      <c r="A85" s="7" t="s">
        <v>158</v>
      </c>
      <c r="B85" s="7">
        <v>4.5</v>
      </c>
      <c r="C85" s="17">
        <v>30000</v>
      </c>
      <c r="D85" s="17">
        <v>135000</v>
      </c>
      <c r="E85" s="7">
        <v>0.01</v>
      </c>
      <c r="F85" s="7">
        <v>100</v>
      </c>
      <c r="G85" s="7" t="s">
        <v>173</v>
      </c>
    </row>
    <row r="86" spans="1:7" x14ac:dyDescent="0.35">
      <c r="A86" s="7" t="s">
        <v>174</v>
      </c>
      <c r="B86" s="7">
        <v>21481.35</v>
      </c>
      <c r="C86" s="17"/>
      <c r="D86" s="17">
        <v>1278000000</v>
      </c>
      <c r="E86" s="7"/>
      <c r="F86" s="7"/>
      <c r="G86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3D91-E325-413F-9925-6EBB1D4A2C62}">
  <dimension ref="A1:AW150"/>
  <sheetViews>
    <sheetView zoomScale="75" zoomScaleNormal="40" workbookViewId="0">
      <selection activeCell="D4" sqref="D4"/>
    </sheetView>
  </sheetViews>
  <sheetFormatPr defaultRowHeight="14" x14ac:dyDescent="0.3"/>
  <cols>
    <col min="1" max="1" width="19.6328125" style="8" bestFit="1" customWidth="1"/>
    <col min="2" max="2" width="21.81640625" style="8" bestFit="1" customWidth="1"/>
    <col min="3" max="4" width="21.81640625" style="8" customWidth="1"/>
    <col min="5" max="5" width="8.7265625" style="8"/>
    <col min="6" max="6" width="13.1796875" style="8" bestFit="1" customWidth="1"/>
    <col min="7" max="7" width="21.81640625" style="8" bestFit="1" customWidth="1"/>
    <col min="8" max="8" width="8.7265625" style="8"/>
    <col min="9" max="9" width="13.1796875" style="8" bestFit="1" customWidth="1"/>
    <col min="10" max="10" width="21.81640625" style="8" bestFit="1" customWidth="1"/>
    <col min="11" max="11" width="8.7265625" style="8"/>
    <col min="12" max="12" width="13.1796875" style="8" bestFit="1" customWidth="1"/>
    <col min="13" max="13" width="21.81640625" style="8" bestFit="1" customWidth="1"/>
    <col min="14" max="14" width="8.7265625" style="8"/>
    <col min="15" max="15" width="13.1796875" style="8" bestFit="1" customWidth="1"/>
    <col min="16" max="16" width="21.81640625" style="8" bestFit="1" customWidth="1"/>
    <col min="17" max="17" width="8.7265625" style="8"/>
    <col min="18" max="18" width="13.1796875" style="8" bestFit="1" customWidth="1"/>
    <col min="19" max="19" width="21.81640625" style="8" bestFit="1" customWidth="1"/>
    <col min="20" max="20" width="8.7265625" style="8"/>
    <col min="21" max="21" width="13.1796875" style="8" bestFit="1" customWidth="1"/>
    <col min="22" max="22" width="21.81640625" style="8" bestFit="1" customWidth="1"/>
    <col min="23" max="23" width="8.7265625" style="8"/>
    <col min="24" max="24" width="13.1796875" style="8" bestFit="1" customWidth="1"/>
    <col min="25" max="25" width="21.81640625" style="8" bestFit="1" customWidth="1"/>
    <col min="26" max="26" width="8.7265625" style="8"/>
    <col min="27" max="27" width="13.1796875" style="8" bestFit="1" customWidth="1"/>
    <col min="28" max="28" width="21.81640625" style="8" bestFit="1" customWidth="1"/>
    <col min="29" max="29" width="8.7265625" style="8"/>
    <col min="30" max="30" width="13.1796875" style="8" bestFit="1" customWidth="1"/>
    <col min="31" max="31" width="21.81640625" style="8" bestFit="1" customWidth="1"/>
    <col min="32" max="32" width="8.7265625" style="8"/>
    <col min="33" max="33" width="13.1796875" style="8" bestFit="1" customWidth="1"/>
    <col min="34" max="34" width="21.81640625" style="8" bestFit="1" customWidth="1"/>
    <col min="35" max="35" width="8.7265625" style="8"/>
    <col min="36" max="36" width="13.1796875" style="8" bestFit="1" customWidth="1"/>
    <col min="37" max="37" width="21.81640625" style="8" bestFit="1" customWidth="1"/>
    <col min="38" max="38" width="8.7265625" style="8"/>
    <col min="39" max="39" width="13.1796875" style="8" bestFit="1" customWidth="1"/>
    <col min="40" max="40" width="21.81640625" style="8" bestFit="1" customWidth="1"/>
    <col min="41" max="41" width="8.7265625" style="8"/>
    <col min="42" max="42" width="13.1796875" style="8" bestFit="1" customWidth="1"/>
    <col min="43" max="43" width="21.81640625" style="8" bestFit="1" customWidth="1"/>
    <col min="44" max="44" width="8.7265625" style="8"/>
    <col min="45" max="45" width="13.1796875" style="8" bestFit="1" customWidth="1"/>
    <col min="46" max="46" width="21.81640625" style="8" bestFit="1" customWidth="1"/>
    <col min="47" max="47" width="8.7265625" style="8"/>
    <col min="48" max="48" width="13.1796875" style="8" bestFit="1" customWidth="1"/>
    <col min="49" max="49" width="21.81640625" style="8" bestFit="1" customWidth="1"/>
    <col min="50" max="16384" width="8.7265625" style="8"/>
  </cols>
  <sheetData>
    <row r="1" spans="1:49" x14ac:dyDescent="0.3">
      <c r="A1" s="8" t="s">
        <v>47</v>
      </c>
      <c r="F1" s="8" t="s">
        <v>59</v>
      </c>
      <c r="I1" s="8" t="s">
        <v>15</v>
      </c>
      <c r="L1" s="8" t="s">
        <v>70</v>
      </c>
      <c r="O1" s="25" t="s">
        <v>2</v>
      </c>
      <c r="P1" s="25"/>
      <c r="R1" s="8" t="s">
        <v>61</v>
      </c>
      <c r="U1" s="8" t="s">
        <v>56</v>
      </c>
      <c r="X1" s="8" t="s">
        <v>60</v>
      </c>
      <c r="AA1" s="8" t="s">
        <v>38</v>
      </c>
      <c r="AD1" s="8" t="s">
        <v>40</v>
      </c>
      <c r="AG1" s="8" t="s">
        <v>50</v>
      </c>
      <c r="AJ1" s="8" t="s">
        <v>69</v>
      </c>
      <c r="AM1" s="8" t="s">
        <v>52</v>
      </c>
      <c r="AP1" s="8" t="s">
        <v>65</v>
      </c>
      <c r="AS1" s="8" t="s">
        <v>7</v>
      </c>
      <c r="AV1" s="8" t="s">
        <v>57</v>
      </c>
    </row>
    <row r="2" spans="1:49" x14ac:dyDescent="0.3">
      <c r="A2" s="8" t="s">
        <v>180</v>
      </c>
      <c r="B2" s="8" t="s">
        <v>181</v>
      </c>
      <c r="F2" s="8" t="s">
        <v>180</v>
      </c>
      <c r="G2" s="8" t="s">
        <v>181</v>
      </c>
      <c r="I2" s="8" t="s">
        <v>180</v>
      </c>
      <c r="J2" s="8" t="s">
        <v>181</v>
      </c>
      <c r="L2" s="8" t="s">
        <v>180</v>
      </c>
      <c r="M2" s="8" t="s">
        <v>181</v>
      </c>
      <c r="O2" s="25" t="s">
        <v>180</v>
      </c>
      <c r="P2" s="25" t="s">
        <v>181</v>
      </c>
      <c r="R2" s="8" t="s">
        <v>180</v>
      </c>
      <c r="S2" s="8" t="s">
        <v>181</v>
      </c>
      <c r="U2" s="8" t="s">
        <v>180</v>
      </c>
      <c r="V2" s="8" t="s">
        <v>181</v>
      </c>
      <c r="X2" s="8" t="s">
        <v>180</v>
      </c>
      <c r="Y2" s="8" t="s">
        <v>181</v>
      </c>
      <c r="AA2" s="8" t="s">
        <v>180</v>
      </c>
      <c r="AB2" s="8" t="s">
        <v>181</v>
      </c>
      <c r="AD2" s="8" t="s">
        <v>180</v>
      </c>
      <c r="AE2" s="8" t="s">
        <v>181</v>
      </c>
      <c r="AG2" s="8" t="s">
        <v>180</v>
      </c>
      <c r="AH2" s="8" t="s">
        <v>181</v>
      </c>
      <c r="AJ2" s="8" t="s">
        <v>180</v>
      </c>
      <c r="AK2" s="8" t="s">
        <v>181</v>
      </c>
      <c r="AM2" s="8" t="s">
        <v>180</v>
      </c>
      <c r="AN2" s="8" t="s">
        <v>181</v>
      </c>
      <c r="AP2" s="8" t="s">
        <v>180</v>
      </c>
      <c r="AQ2" s="8" t="s">
        <v>181</v>
      </c>
      <c r="AS2" s="8" t="s">
        <v>180</v>
      </c>
      <c r="AT2" s="8" t="s">
        <v>181</v>
      </c>
      <c r="AV2" s="8" t="s">
        <v>180</v>
      </c>
      <c r="AW2" s="8" t="s">
        <v>181</v>
      </c>
    </row>
    <row r="3" spans="1:49" ht="15" thickBot="1" x14ac:dyDescent="0.4">
      <c r="A3" t="s">
        <v>178</v>
      </c>
      <c r="B3" t="s">
        <v>182</v>
      </c>
      <c r="C3"/>
      <c r="D3"/>
      <c r="F3" t="s">
        <v>178</v>
      </c>
      <c r="G3" t="s">
        <v>182</v>
      </c>
      <c r="I3" t="s">
        <v>178</v>
      </c>
      <c r="J3" t="s">
        <v>182</v>
      </c>
      <c r="L3" t="s">
        <v>178</v>
      </c>
      <c r="M3" t="s">
        <v>182</v>
      </c>
      <c r="O3" s="13" t="s">
        <v>178</v>
      </c>
      <c r="P3" s="13" t="s">
        <v>182</v>
      </c>
      <c r="R3" t="s">
        <v>178</v>
      </c>
      <c r="S3" t="s">
        <v>182</v>
      </c>
      <c r="U3" t="s">
        <v>178</v>
      </c>
      <c r="V3" t="s">
        <v>182</v>
      </c>
      <c r="X3" t="s">
        <v>178</v>
      </c>
      <c r="Y3" t="s">
        <v>182</v>
      </c>
      <c r="AA3" t="s">
        <v>178</v>
      </c>
      <c r="AB3" t="s">
        <v>182</v>
      </c>
      <c r="AD3" t="s">
        <v>178</v>
      </c>
      <c r="AE3" t="s">
        <v>182</v>
      </c>
      <c r="AG3" t="s">
        <v>178</v>
      </c>
      <c r="AH3" t="s">
        <v>182</v>
      </c>
      <c r="AJ3" t="s">
        <v>178</v>
      </c>
      <c r="AK3" t="s">
        <v>182</v>
      </c>
      <c r="AM3" t="s">
        <v>178</v>
      </c>
      <c r="AN3" t="s">
        <v>182</v>
      </c>
      <c r="AP3" t="s">
        <v>178</v>
      </c>
      <c r="AQ3" t="s">
        <v>182</v>
      </c>
      <c r="AS3" t="s">
        <v>178</v>
      </c>
      <c r="AT3" t="s">
        <v>182</v>
      </c>
      <c r="AV3" t="s">
        <v>178</v>
      </c>
      <c r="AW3" t="s">
        <v>182</v>
      </c>
    </row>
    <row r="4" spans="1:49" ht="15" thickBot="1" x14ac:dyDescent="0.4">
      <c r="A4" t="s">
        <v>237</v>
      </c>
      <c r="B4">
        <v>120</v>
      </c>
      <c r="C4" s="40" t="s">
        <v>263</v>
      </c>
      <c r="D4"/>
      <c r="F4" t="s">
        <v>220</v>
      </c>
      <c r="G4">
        <v>138</v>
      </c>
      <c r="I4" t="s">
        <v>220</v>
      </c>
      <c r="J4">
        <v>36.200000000000003</v>
      </c>
      <c r="L4" t="s">
        <v>220</v>
      </c>
      <c r="M4">
        <v>111.5</v>
      </c>
      <c r="O4" s="13" t="s">
        <v>220</v>
      </c>
      <c r="P4" s="13">
        <v>80</v>
      </c>
      <c r="R4" t="s">
        <v>220</v>
      </c>
      <c r="S4">
        <v>51.800000000000004</v>
      </c>
      <c r="U4" t="s">
        <v>220</v>
      </c>
      <c r="V4">
        <v>29.6</v>
      </c>
      <c r="X4" t="s">
        <v>220</v>
      </c>
      <c r="Y4">
        <v>81.099999999999994</v>
      </c>
      <c r="AA4" t="s">
        <v>220</v>
      </c>
      <c r="AB4">
        <v>81.2</v>
      </c>
      <c r="AD4" t="s">
        <v>220</v>
      </c>
      <c r="AE4">
        <v>27.6</v>
      </c>
      <c r="AG4" t="s">
        <v>220</v>
      </c>
      <c r="AH4">
        <v>34.5</v>
      </c>
      <c r="AJ4" t="s">
        <v>220</v>
      </c>
      <c r="AK4">
        <v>30.1</v>
      </c>
      <c r="AM4" t="s">
        <v>220</v>
      </c>
      <c r="AN4">
        <v>14.3</v>
      </c>
      <c r="AP4" t="s">
        <v>220</v>
      </c>
      <c r="AQ4">
        <v>102.6</v>
      </c>
      <c r="AS4" t="s">
        <v>220</v>
      </c>
      <c r="AT4">
        <v>8.8000000000000007</v>
      </c>
      <c r="AV4" t="s">
        <v>220</v>
      </c>
      <c r="AW4">
        <v>17</v>
      </c>
    </row>
    <row r="5" spans="1:49" ht="15" thickBot="1" x14ac:dyDescent="0.4">
      <c r="A5" t="s">
        <v>238</v>
      </c>
      <c r="B5">
        <v>94</v>
      </c>
      <c r="C5" s="41">
        <v>45536</v>
      </c>
      <c r="D5"/>
      <c r="F5" t="s">
        <v>221</v>
      </c>
      <c r="G5">
        <v>89</v>
      </c>
      <c r="I5" t="s">
        <v>221</v>
      </c>
      <c r="J5">
        <v>39.799999999999997</v>
      </c>
      <c r="L5" t="s">
        <v>221</v>
      </c>
      <c r="M5">
        <v>96</v>
      </c>
      <c r="O5" s="13" t="s">
        <v>221</v>
      </c>
      <c r="P5" s="13">
        <v>80.8</v>
      </c>
      <c r="R5" t="s">
        <v>221</v>
      </c>
      <c r="S5">
        <v>38.6</v>
      </c>
      <c r="U5" t="s">
        <v>221</v>
      </c>
      <c r="V5">
        <v>22.200000000000003</v>
      </c>
      <c r="X5" t="s">
        <v>221</v>
      </c>
      <c r="Y5">
        <v>44.9</v>
      </c>
      <c r="AA5" t="s">
        <v>221</v>
      </c>
      <c r="AB5">
        <v>49.7</v>
      </c>
      <c r="AD5" t="s">
        <v>221</v>
      </c>
      <c r="AE5">
        <v>28.800000000000004</v>
      </c>
      <c r="AG5" t="s">
        <v>221</v>
      </c>
      <c r="AH5">
        <v>45</v>
      </c>
      <c r="AJ5" t="s">
        <v>221</v>
      </c>
      <c r="AK5">
        <v>34.700000000000003</v>
      </c>
      <c r="AM5" t="s">
        <v>221</v>
      </c>
      <c r="AN5">
        <v>9.1</v>
      </c>
      <c r="AP5" t="s">
        <v>221</v>
      </c>
      <c r="AQ5">
        <v>92.8</v>
      </c>
      <c r="AS5" t="s">
        <v>221</v>
      </c>
      <c r="AT5">
        <v>8</v>
      </c>
      <c r="AV5" t="s">
        <v>221</v>
      </c>
      <c r="AW5">
        <v>15</v>
      </c>
    </row>
    <row r="6" spans="1:49" ht="15" thickBot="1" x14ac:dyDescent="0.4">
      <c r="A6" t="s">
        <v>239</v>
      </c>
      <c r="B6">
        <v>77</v>
      </c>
      <c r="C6" s="42" t="s">
        <v>264</v>
      </c>
      <c r="D6"/>
      <c r="F6" t="s">
        <v>222</v>
      </c>
      <c r="G6">
        <v>75</v>
      </c>
      <c r="I6" t="s">
        <v>222</v>
      </c>
      <c r="J6">
        <v>32.6</v>
      </c>
      <c r="L6" t="s">
        <v>222</v>
      </c>
      <c r="M6">
        <v>72</v>
      </c>
      <c r="O6" s="13" t="s">
        <v>222</v>
      </c>
      <c r="P6" s="13">
        <v>51.499999999999993</v>
      </c>
      <c r="R6" t="s">
        <v>222</v>
      </c>
      <c r="S6">
        <v>51.6</v>
      </c>
      <c r="U6" t="s">
        <v>222</v>
      </c>
      <c r="V6">
        <v>20.7</v>
      </c>
      <c r="X6" t="s">
        <v>222</v>
      </c>
      <c r="Y6">
        <v>62.2</v>
      </c>
      <c r="AA6" t="s">
        <v>222</v>
      </c>
      <c r="AB6">
        <v>41.6</v>
      </c>
      <c r="AD6" t="s">
        <v>222</v>
      </c>
      <c r="AE6">
        <v>35.4</v>
      </c>
      <c r="AG6" t="s">
        <v>222</v>
      </c>
      <c r="AH6">
        <v>36</v>
      </c>
      <c r="AJ6" t="s">
        <v>222</v>
      </c>
      <c r="AK6">
        <v>19.600000000000001</v>
      </c>
      <c r="AM6" t="s">
        <v>222</v>
      </c>
      <c r="AN6">
        <v>8.8000000000000007</v>
      </c>
      <c r="AP6" t="s">
        <v>222</v>
      </c>
      <c r="AQ6">
        <v>91</v>
      </c>
      <c r="AS6" t="s">
        <v>222</v>
      </c>
      <c r="AT6">
        <v>7.1000000000000005</v>
      </c>
      <c r="AV6" t="s">
        <v>222</v>
      </c>
      <c r="AW6">
        <v>20</v>
      </c>
    </row>
    <row r="7" spans="1:49" ht="15" thickBot="1" x14ac:dyDescent="0.4">
      <c r="A7" s="31">
        <v>45383</v>
      </c>
      <c r="B7">
        <v>76.400000000000006</v>
      </c>
      <c r="C7" s="41">
        <v>45597</v>
      </c>
      <c r="D7"/>
      <c r="F7" t="s">
        <v>224</v>
      </c>
      <c r="G7">
        <v>105</v>
      </c>
      <c r="I7" t="s">
        <v>224</v>
      </c>
      <c r="J7">
        <v>27.7</v>
      </c>
      <c r="L7" t="s">
        <v>224</v>
      </c>
      <c r="M7">
        <v>104.5</v>
      </c>
      <c r="O7" s="13" t="s">
        <v>224</v>
      </c>
      <c r="P7" s="13">
        <v>96</v>
      </c>
      <c r="R7" t="s">
        <v>224</v>
      </c>
      <c r="S7">
        <v>45.2</v>
      </c>
      <c r="U7" t="s">
        <v>224</v>
      </c>
      <c r="V7">
        <v>25</v>
      </c>
      <c r="X7" t="s">
        <v>224</v>
      </c>
      <c r="Y7">
        <v>52</v>
      </c>
      <c r="AA7" t="s">
        <v>224</v>
      </c>
      <c r="AB7">
        <v>54.5</v>
      </c>
      <c r="AD7" t="s">
        <v>224</v>
      </c>
      <c r="AE7">
        <v>25.000000000000004</v>
      </c>
      <c r="AG7" t="s">
        <v>224</v>
      </c>
      <c r="AH7">
        <v>45</v>
      </c>
      <c r="AJ7" t="s">
        <v>224</v>
      </c>
      <c r="AK7">
        <v>24.1</v>
      </c>
      <c r="AM7" t="s">
        <v>224</v>
      </c>
      <c r="AN7">
        <v>14.6</v>
      </c>
      <c r="AP7" t="s">
        <v>224</v>
      </c>
      <c r="AQ7">
        <v>83.1</v>
      </c>
      <c r="AS7" t="s">
        <v>224</v>
      </c>
      <c r="AT7">
        <v>14.7</v>
      </c>
      <c r="AV7" t="s">
        <v>224</v>
      </c>
      <c r="AW7">
        <v>30</v>
      </c>
    </row>
    <row r="8" spans="1:49" ht="15" thickBot="1" x14ac:dyDescent="0.4">
      <c r="A8" t="s">
        <v>240</v>
      </c>
      <c r="B8">
        <v>121</v>
      </c>
      <c r="C8" s="42" t="s">
        <v>265</v>
      </c>
      <c r="D8"/>
      <c r="F8" t="s">
        <v>225</v>
      </c>
      <c r="G8">
        <v>101</v>
      </c>
      <c r="I8" t="s">
        <v>225</v>
      </c>
      <c r="J8">
        <v>87.4</v>
      </c>
      <c r="L8" t="s">
        <v>225</v>
      </c>
      <c r="M8">
        <v>101</v>
      </c>
      <c r="O8" s="13" t="s">
        <v>225</v>
      </c>
      <c r="P8" s="13">
        <v>79.399999999999991</v>
      </c>
      <c r="R8" t="s">
        <v>225</v>
      </c>
      <c r="S8">
        <v>79</v>
      </c>
      <c r="U8" t="s">
        <v>225</v>
      </c>
      <c r="V8">
        <v>36.200000000000003</v>
      </c>
      <c r="X8" t="s">
        <v>225</v>
      </c>
      <c r="Y8">
        <v>60.1</v>
      </c>
      <c r="AA8" t="s">
        <v>225</v>
      </c>
      <c r="AB8">
        <v>80.7</v>
      </c>
      <c r="AD8" t="s">
        <v>225</v>
      </c>
      <c r="AE8">
        <v>30.2</v>
      </c>
      <c r="AG8" t="s">
        <v>225</v>
      </c>
      <c r="AH8">
        <v>42</v>
      </c>
      <c r="AJ8" t="s">
        <v>225</v>
      </c>
      <c r="AK8">
        <v>34.200000000000003</v>
      </c>
      <c r="AM8" t="s">
        <v>225</v>
      </c>
      <c r="AN8">
        <v>23.8</v>
      </c>
      <c r="AP8" t="s">
        <v>225</v>
      </c>
      <c r="AQ8">
        <v>117.99999999999999</v>
      </c>
      <c r="AS8" t="s">
        <v>225</v>
      </c>
      <c r="AT8">
        <v>8</v>
      </c>
      <c r="AV8" t="s">
        <v>225</v>
      </c>
      <c r="AW8">
        <v>19</v>
      </c>
    </row>
    <row r="9" spans="1:49" ht="15" thickBot="1" x14ac:dyDescent="0.4">
      <c r="A9" t="s">
        <v>241</v>
      </c>
      <c r="B9">
        <v>105</v>
      </c>
      <c r="C9" s="42" t="s">
        <v>266</v>
      </c>
      <c r="D9"/>
      <c r="F9" t="s">
        <v>226</v>
      </c>
      <c r="G9">
        <v>117</v>
      </c>
      <c r="I9" t="s">
        <v>226</v>
      </c>
      <c r="J9">
        <v>81.000000000000014</v>
      </c>
      <c r="L9" t="s">
        <v>226</v>
      </c>
      <c r="M9">
        <v>123.3</v>
      </c>
      <c r="O9" s="13" t="s">
        <v>226</v>
      </c>
      <c r="P9" s="13">
        <v>157.1</v>
      </c>
      <c r="R9" t="s">
        <v>226</v>
      </c>
      <c r="S9">
        <v>114.49999999999999</v>
      </c>
      <c r="U9" t="s">
        <v>226</v>
      </c>
      <c r="V9">
        <v>50.5</v>
      </c>
      <c r="X9" t="s">
        <v>226</v>
      </c>
      <c r="Y9">
        <v>106.1</v>
      </c>
      <c r="AA9" t="s">
        <v>226</v>
      </c>
      <c r="AB9">
        <v>106.6</v>
      </c>
      <c r="AD9" t="s">
        <v>226</v>
      </c>
      <c r="AE9">
        <v>47.800000000000004</v>
      </c>
      <c r="AG9" t="s">
        <v>226</v>
      </c>
      <c r="AH9">
        <v>45</v>
      </c>
      <c r="AJ9" t="s">
        <v>226</v>
      </c>
      <c r="AK9">
        <v>50.4</v>
      </c>
      <c r="AM9" t="s">
        <v>226</v>
      </c>
      <c r="AN9">
        <v>35.700000000000003</v>
      </c>
      <c r="AP9" t="s">
        <v>226</v>
      </c>
      <c r="AQ9">
        <v>125.79999999999998</v>
      </c>
      <c r="AS9" t="s">
        <v>226</v>
      </c>
      <c r="AT9">
        <v>21.6</v>
      </c>
      <c r="AV9" t="s">
        <v>226</v>
      </c>
      <c r="AW9">
        <v>34</v>
      </c>
    </row>
    <row r="10" spans="1:49" ht="15" thickBot="1" x14ac:dyDescent="0.4">
      <c r="A10" t="s">
        <v>242</v>
      </c>
      <c r="B10">
        <v>108</v>
      </c>
      <c r="C10" s="42" t="s">
        <v>267</v>
      </c>
      <c r="D10"/>
      <c r="F10" t="s">
        <v>211</v>
      </c>
      <c r="G10">
        <v>125</v>
      </c>
      <c r="I10" t="s">
        <v>211</v>
      </c>
      <c r="J10">
        <v>63</v>
      </c>
      <c r="L10" t="s">
        <v>211</v>
      </c>
      <c r="M10">
        <v>99</v>
      </c>
      <c r="O10" s="13" t="s">
        <v>211</v>
      </c>
      <c r="P10" s="13">
        <v>148.39999999999998</v>
      </c>
      <c r="R10" t="s">
        <v>211</v>
      </c>
      <c r="S10">
        <v>108.1</v>
      </c>
      <c r="U10" t="s">
        <v>211</v>
      </c>
      <c r="V10">
        <v>60.7</v>
      </c>
      <c r="X10" t="s">
        <v>211</v>
      </c>
      <c r="Y10">
        <v>106.69999999999999</v>
      </c>
      <c r="AA10" t="s">
        <v>211</v>
      </c>
      <c r="AB10">
        <v>71.400000000000006</v>
      </c>
      <c r="AD10" t="s">
        <v>211</v>
      </c>
      <c r="AE10">
        <v>60.4</v>
      </c>
      <c r="AG10" t="s">
        <v>211</v>
      </c>
      <c r="AH10">
        <v>45</v>
      </c>
      <c r="AJ10" t="s">
        <v>211</v>
      </c>
      <c r="AK10">
        <v>21.300000000000004</v>
      </c>
      <c r="AM10" t="s">
        <v>211</v>
      </c>
      <c r="AN10">
        <v>35.900000000000006</v>
      </c>
      <c r="AP10" t="s">
        <v>211</v>
      </c>
      <c r="AQ10">
        <v>119.39999999999999</v>
      </c>
      <c r="AS10" t="s">
        <v>211</v>
      </c>
      <c r="AT10">
        <v>14.8</v>
      </c>
      <c r="AV10" t="s">
        <v>211</v>
      </c>
      <c r="AW10">
        <v>17</v>
      </c>
    </row>
    <row r="11" spans="1:49" ht="15" thickBot="1" x14ac:dyDescent="0.4">
      <c r="A11" t="s">
        <v>234</v>
      </c>
      <c r="B11">
        <v>57.5</v>
      </c>
      <c r="C11" s="42" t="s">
        <v>268</v>
      </c>
      <c r="D11"/>
      <c r="F11" t="s">
        <v>212</v>
      </c>
      <c r="G11">
        <v>57</v>
      </c>
      <c r="I11" t="s">
        <v>212</v>
      </c>
      <c r="J11">
        <v>28.6</v>
      </c>
      <c r="L11" t="s">
        <v>212</v>
      </c>
      <c r="M11">
        <v>33.5</v>
      </c>
      <c r="O11" s="13" t="s">
        <v>212</v>
      </c>
      <c r="P11" s="13">
        <v>72.400000000000006</v>
      </c>
      <c r="R11" t="s">
        <v>212</v>
      </c>
      <c r="S11">
        <v>48.6</v>
      </c>
      <c r="U11" t="s">
        <v>212</v>
      </c>
      <c r="V11">
        <v>32.6</v>
      </c>
      <c r="X11" t="s">
        <v>212</v>
      </c>
      <c r="Y11">
        <v>50</v>
      </c>
      <c r="AA11" t="s">
        <v>212</v>
      </c>
      <c r="AB11">
        <v>30.1</v>
      </c>
      <c r="AD11" t="s">
        <v>212</v>
      </c>
      <c r="AE11">
        <v>29.500000000000004</v>
      </c>
      <c r="AG11" t="s">
        <v>212</v>
      </c>
      <c r="AH11">
        <v>26.5</v>
      </c>
      <c r="AJ11" t="s">
        <v>212</v>
      </c>
      <c r="AK11">
        <v>30.6</v>
      </c>
      <c r="AM11" t="s">
        <v>212</v>
      </c>
      <c r="AN11">
        <v>15.7</v>
      </c>
      <c r="AP11" t="s">
        <v>212</v>
      </c>
      <c r="AQ11">
        <v>58.5</v>
      </c>
      <c r="AS11" t="s">
        <v>212</v>
      </c>
      <c r="AT11">
        <v>8.6000000000000014</v>
      </c>
      <c r="AV11" t="s">
        <v>212</v>
      </c>
      <c r="AW11">
        <v>27</v>
      </c>
    </row>
    <row r="12" spans="1:49" ht="15" thickBot="1" x14ac:dyDescent="0.4">
      <c r="A12" s="31">
        <v>45170</v>
      </c>
      <c r="B12">
        <v>46</v>
      </c>
      <c r="C12" s="41">
        <v>45748</v>
      </c>
      <c r="D12"/>
      <c r="F12" t="s">
        <v>213</v>
      </c>
      <c r="G12">
        <v>44</v>
      </c>
      <c r="I12" t="s">
        <v>213</v>
      </c>
      <c r="J12">
        <v>52.6</v>
      </c>
      <c r="L12" t="s">
        <v>213</v>
      </c>
      <c r="M12">
        <v>48</v>
      </c>
      <c r="O12" s="13" t="s">
        <v>213</v>
      </c>
      <c r="P12" s="13">
        <v>117.2</v>
      </c>
      <c r="R12" t="s">
        <v>213</v>
      </c>
      <c r="S12">
        <v>60.5</v>
      </c>
      <c r="U12" t="s">
        <v>213</v>
      </c>
      <c r="V12">
        <v>22.15</v>
      </c>
      <c r="X12" t="s">
        <v>213</v>
      </c>
      <c r="Y12">
        <v>59.8</v>
      </c>
      <c r="AA12" t="s">
        <v>213</v>
      </c>
      <c r="AB12">
        <v>37.400000000000006</v>
      </c>
      <c r="AD12" t="s">
        <v>213</v>
      </c>
      <c r="AE12">
        <v>35.400000000000006</v>
      </c>
      <c r="AG12" t="s">
        <v>213</v>
      </c>
      <c r="AH12">
        <v>24</v>
      </c>
      <c r="AJ12" t="s">
        <v>213</v>
      </c>
      <c r="AK12">
        <v>17.600000000000001</v>
      </c>
      <c r="AM12" t="s">
        <v>213</v>
      </c>
      <c r="AN12">
        <v>22.1</v>
      </c>
      <c r="AP12" t="s">
        <v>213</v>
      </c>
      <c r="AQ12">
        <v>78.300000000000011</v>
      </c>
      <c r="AS12" t="s">
        <v>213</v>
      </c>
      <c r="AT12">
        <v>6</v>
      </c>
      <c r="AV12" t="s">
        <v>213</v>
      </c>
      <c r="AW12">
        <v>17</v>
      </c>
    </row>
    <row r="13" spans="1:49" ht="15" thickBot="1" x14ac:dyDescent="0.4">
      <c r="A13" t="s">
        <v>235</v>
      </c>
      <c r="B13">
        <v>54.5</v>
      </c>
      <c r="C13" s="42" t="s">
        <v>269</v>
      </c>
      <c r="D13"/>
      <c r="F13" t="s">
        <v>215</v>
      </c>
      <c r="G13">
        <v>57.5</v>
      </c>
      <c r="I13" t="s">
        <v>215</v>
      </c>
      <c r="J13">
        <v>34.200000000000003</v>
      </c>
      <c r="L13" t="s">
        <v>215</v>
      </c>
      <c r="M13">
        <v>44.5</v>
      </c>
      <c r="O13" s="13" t="s">
        <v>215</v>
      </c>
      <c r="P13" s="13">
        <v>111.29999999999998</v>
      </c>
      <c r="R13" t="s">
        <v>215</v>
      </c>
      <c r="S13">
        <v>48.500000000000007</v>
      </c>
      <c r="U13" t="s">
        <v>215</v>
      </c>
      <c r="V13">
        <v>29.1</v>
      </c>
      <c r="X13" t="s">
        <v>215</v>
      </c>
      <c r="Y13">
        <v>74</v>
      </c>
      <c r="AA13" t="s">
        <v>215</v>
      </c>
      <c r="AB13">
        <v>45.300000000000004</v>
      </c>
      <c r="AD13" t="s">
        <v>215</v>
      </c>
      <c r="AE13">
        <v>31.800000000000004</v>
      </c>
      <c r="AG13" t="s">
        <v>215</v>
      </c>
      <c r="AH13">
        <v>15</v>
      </c>
      <c r="AJ13" t="s">
        <v>215</v>
      </c>
      <c r="AK13">
        <v>12.1</v>
      </c>
      <c r="AM13" t="s">
        <v>215</v>
      </c>
      <c r="AN13">
        <v>15.100000000000001</v>
      </c>
      <c r="AP13" t="s">
        <v>215</v>
      </c>
      <c r="AQ13">
        <v>47.400000000000006</v>
      </c>
      <c r="AS13" t="s">
        <v>215</v>
      </c>
      <c r="AT13">
        <v>10.199999999999999</v>
      </c>
      <c r="AV13" t="s">
        <v>215</v>
      </c>
      <c r="AW13">
        <v>25.5</v>
      </c>
    </row>
    <row r="14" spans="1:49" ht="15" thickBot="1" x14ac:dyDescent="0.4">
      <c r="A14" s="31">
        <v>45231</v>
      </c>
      <c r="B14">
        <v>106.5</v>
      </c>
      <c r="C14" s="42" t="s">
        <v>270</v>
      </c>
      <c r="D14"/>
      <c r="F14" t="s">
        <v>216</v>
      </c>
      <c r="G14">
        <v>94.5</v>
      </c>
      <c r="I14" t="s">
        <v>216</v>
      </c>
      <c r="J14">
        <v>45.199999999999996</v>
      </c>
      <c r="L14" t="s">
        <v>216</v>
      </c>
      <c r="M14">
        <v>90</v>
      </c>
      <c r="O14" s="13" t="s">
        <v>216</v>
      </c>
      <c r="P14" s="13">
        <v>72</v>
      </c>
      <c r="R14" t="s">
        <v>216</v>
      </c>
      <c r="S14">
        <v>69.900000000000006</v>
      </c>
      <c r="U14" t="s">
        <v>216</v>
      </c>
      <c r="V14">
        <v>18.900000000000002</v>
      </c>
      <c r="X14" t="s">
        <v>216</v>
      </c>
      <c r="Y14">
        <v>34.900000000000006</v>
      </c>
      <c r="AA14" t="s">
        <v>216</v>
      </c>
      <c r="AB14">
        <v>60.1</v>
      </c>
      <c r="AD14" t="s">
        <v>216</v>
      </c>
      <c r="AE14">
        <v>18.899999999999999</v>
      </c>
      <c r="AG14" t="s">
        <v>216</v>
      </c>
      <c r="AH14">
        <v>36</v>
      </c>
      <c r="AJ14" t="s">
        <v>216</v>
      </c>
      <c r="AK14">
        <v>23.5</v>
      </c>
      <c r="AM14" t="s">
        <v>216</v>
      </c>
      <c r="AN14">
        <v>16</v>
      </c>
      <c r="AP14" t="s">
        <v>216</v>
      </c>
      <c r="AQ14">
        <v>76.099999999999994</v>
      </c>
      <c r="AS14" t="s">
        <v>216</v>
      </c>
      <c r="AT14">
        <v>6.4</v>
      </c>
      <c r="AV14" t="s">
        <v>216</v>
      </c>
      <c r="AW14">
        <v>12</v>
      </c>
    </row>
    <row r="15" spans="1:49" ht="15" thickBot="1" x14ac:dyDescent="0.4">
      <c r="A15" t="s">
        <v>236</v>
      </c>
      <c r="B15">
        <v>84.5</v>
      </c>
      <c r="C15" s="42" t="s">
        <v>271</v>
      </c>
      <c r="D15"/>
      <c r="F15" t="s">
        <v>217</v>
      </c>
      <c r="G15">
        <v>84.5</v>
      </c>
      <c r="I15" t="s">
        <v>217</v>
      </c>
      <c r="J15">
        <v>27.7</v>
      </c>
      <c r="L15" t="s">
        <v>217</v>
      </c>
      <c r="M15">
        <v>76.5</v>
      </c>
      <c r="O15" s="13" t="s">
        <v>217</v>
      </c>
      <c r="P15" s="13">
        <v>48.800000000000004</v>
      </c>
      <c r="R15" t="s">
        <v>217</v>
      </c>
      <c r="S15">
        <v>42.6</v>
      </c>
      <c r="U15" t="s">
        <v>217</v>
      </c>
      <c r="V15">
        <v>28.700000000000003</v>
      </c>
      <c r="X15" t="s">
        <v>217</v>
      </c>
      <c r="Y15">
        <v>37.500000000000007</v>
      </c>
      <c r="AA15" t="s">
        <v>217</v>
      </c>
      <c r="AB15">
        <v>50.2</v>
      </c>
      <c r="AD15" t="s">
        <v>217</v>
      </c>
      <c r="AE15">
        <v>29.600000000000005</v>
      </c>
      <c r="AG15" t="s">
        <v>217</v>
      </c>
      <c r="AH15">
        <v>33</v>
      </c>
      <c r="AJ15" t="s">
        <v>217</v>
      </c>
      <c r="AK15">
        <v>19.700000000000003</v>
      </c>
      <c r="AM15" t="s">
        <v>217</v>
      </c>
      <c r="AN15">
        <v>8</v>
      </c>
      <c r="AP15" t="s">
        <v>217</v>
      </c>
      <c r="AQ15">
        <v>58.5</v>
      </c>
      <c r="AS15" t="s">
        <v>217</v>
      </c>
      <c r="AT15">
        <v>7.2</v>
      </c>
      <c r="AV15" t="s">
        <v>217</v>
      </c>
      <c r="AW15">
        <v>11</v>
      </c>
    </row>
    <row r="16" spans="1:49" ht="15" thickBot="1" x14ac:dyDescent="0.4">
      <c r="A16" t="s">
        <v>179</v>
      </c>
      <c r="B16">
        <v>1050.4000000000001</v>
      </c>
      <c r="C16" s="42" t="s">
        <v>272</v>
      </c>
      <c r="D16"/>
      <c r="F16" t="s">
        <v>179</v>
      </c>
      <c r="G16">
        <v>1087.5</v>
      </c>
      <c r="I16" t="s">
        <v>179</v>
      </c>
      <c r="J16">
        <v>556.00000000000011</v>
      </c>
      <c r="L16" t="s">
        <v>179</v>
      </c>
      <c r="M16">
        <v>999.8</v>
      </c>
      <c r="O16" s="13" t="s">
        <v>179</v>
      </c>
      <c r="P16" s="13">
        <v>1114.8999999999999</v>
      </c>
      <c r="R16" t="s">
        <v>179</v>
      </c>
      <c r="S16">
        <v>758.9</v>
      </c>
      <c r="U16" t="s">
        <v>179</v>
      </c>
      <c r="V16">
        <v>376.34999999999997</v>
      </c>
      <c r="X16" t="s">
        <v>179</v>
      </c>
      <c r="Y16">
        <v>769.29999999999984</v>
      </c>
      <c r="AA16" t="s">
        <v>179</v>
      </c>
      <c r="AB16">
        <v>708.8</v>
      </c>
      <c r="AD16" t="s">
        <v>179</v>
      </c>
      <c r="AE16">
        <v>400.40000000000003</v>
      </c>
      <c r="AG16" t="s">
        <v>179</v>
      </c>
      <c r="AH16">
        <v>427</v>
      </c>
      <c r="AJ16" t="s">
        <v>179</v>
      </c>
      <c r="AK16">
        <v>317.90000000000003</v>
      </c>
      <c r="AM16" t="s">
        <v>179</v>
      </c>
      <c r="AN16">
        <v>219.1</v>
      </c>
      <c r="AP16" t="s">
        <v>179</v>
      </c>
      <c r="AQ16">
        <v>1051.5</v>
      </c>
      <c r="AS16" t="s">
        <v>179</v>
      </c>
      <c r="AT16">
        <v>121.4</v>
      </c>
      <c r="AV16" t="s">
        <v>179</v>
      </c>
      <c r="AW16">
        <v>244.5</v>
      </c>
    </row>
    <row r="17" spans="1:49" ht="15" thickBot="1" x14ac:dyDescent="0.4">
      <c r="A17" t="s">
        <v>199</v>
      </c>
      <c r="B17">
        <f>MAX(B4:B15)</f>
        <v>121</v>
      </c>
      <c r="C17" s="42" t="s">
        <v>273</v>
      </c>
      <c r="D17"/>
      <c r="F17" t="s">
        <v>199</v>
      </c>
      <c r="G17">
        <f>MAX(G4:G15)</f>
        <v>138</v>
      </c>
      <c r="I17" t="s">
        <v>199</v>
      </c>
      <c r="J17">
        <f>MAX(J4:J15)</f>
        <v>87.4</v>
      </c>
      <c r="L17" t="s">
        <v>199</v>
      </c>
      <c r="M17">
        <f>MAX(M4:M15)</f>
        <v>123.3</v>
      </c>
      <c r="O17" s="13" t="s">
        <v>199</v>
      </c>
      <c r="P17" s="13">
        <f>MAX(P4:P15)</f>
        <v>157.1</v>
      </c>
      <c r="R17" t="s">
        <v>199</v>
      </c>
      <c r="S17">
        <f>MAX(S4:S15)</f>
        <v>114.49999999999999</v>
      </c>
      <c r="U17" t="s">
        <v>199</v>
      </c>
      <c r="V17">
        <f>MAX(V4:V15)</f>
        <v>60.7</v>
      </c>
      <c r="X17" t="s">
        <v>199</v>
      </c>
      <c r="Y17">
        <f>MAX(Y4:Y15)</f>
        <v>106.69999999999999</v>
      </c>
      <c r="AA17" t="s">
        <v>199</v>
      </c>
      <c r="AB17">
        <f>MAX(AB4:AB15)</f>
        <v>106.6</v>
      </c>
      <c r="AD17" t="s">
        <v>199</v>
      </c>
      <c r="AE17">
        <f>MAX(AE4:AE15)</f>
        <v>60.4</v>
      </c>
      <c r="AG17" t="s">
        <v>199</v>
      </c>
      <c r="AH17">
        <f>MAX(AH4:AH15)</f>
        <v>45</v>
      </c>
      <c r="AJ17" t="s">
        <v>199</v>
      </c>
      <c r="AK17">
        <f>MAX(AK4:AK15)</f>
        <v>50.4</v>
      </c>
      <c r="AM17" t="s">
        <v>199</v>
      </c>
      <c r="AN17">
        <f>MAX(AN4:AN15)</f>
        <v>35.900000000000006</v>
      </c>
      <c r="AP17" t="s">
        <v>199</v>
      </c>
      <c r="AQ17">
        <f>MAX(AQ4:AQ15)</f>
        <v>125.79999999999998</v>
      </c>
      <c r="AS17" t="s">
        <v>199</v>
      </c>
      <c r="AT17">
        <f>MAX(AT4:AT15)</f>
        <v>21.6</v>
      </c>
      <c r="AV17" t="s">
        <v>199</v>
      </c>
      <c r="AW17">
        <f>MAX(AW4:AW15)</f>
        <v>34</v>
      </c>
    </row>
    <row r="18" spans="1:49" ht="14.5" x14ac:dyDescent="0.35">
      <c r="A18" t="s">
        <v>200</v>
      </c>
      <c r="B18" s="19">
        <f>AVERAGE(B4:B15)</f>
        <v>87.533333333333346</v>
      </c>
      <c r="C18" s="19"/>
      <c r="D18" s="19"/>
      <c r="F18" t="s">
        <v>200</v>
      </c>
      <c r="G18" s="19">
        <f>AVERAGE(G4:G15)</f>
        <v>90.625</v>
      </c>
      <c r="I18" t="s">
        <v>200</v>
      </c>
      <c r="J18" s="19">
        <f>AVERAGE(J4:J15)</f>
        <v>46.333333333333343</v>
      </c>
      <c r="L18" t="s">
        <v>200</v>
      </c>
      <c r="M18" s="19">
        <f>AVERAGE(M4:M15)</f>
        <v>83.316666666666663</v>
      </c>
      <c r="O18" s="13" t="s">
        <v>200</v>
      </c>
      <c r="P18" s="18">
        <f>AVERAGE(P4:P15)</f>
        <v>92.908333333333317</v>
      </c>
      <c r="R18" t="s">
        <v>200</v>
      </c>
      <c r="S18" s="19">
        <f>AVERAGE(S4:S15)</f>
        <v>63.241666666666667</v>
      </c>
      <c r="U18" t="s">
        <v>200</v>
      </c>
      <c r="V18" s="19">
        <f>AVERAGE(V4:V15)</f>
        <v>31.362499999999997</v>
      </c>
      <c r="X18" t="s">
        <v>200</v>
      </c>
      <c r="Y18" s="19">
        <f>AVERAGE(Y4:Y15)</f>
        <v>64.10833333333332</v>
      </c>
      <c r="AA18" t="s">
        <v>200</v>
      </c>
      <c r="AB18" s="19">
        <f>AVERAGE(AB4:AB15)</f>
        <v>59.066666666666663</v>
      </c>
      <c r="AD18" t="s">
        <v>200</v>
      </c>
      <c r="AE18" s="19">
        <f>AVERAGE(AE4:AE15)</f>
        <v>33.366666666666667</v>
      </c>
      <c r="AG18" t="s">
        <v>200</v>
      </c>
      <c r="AH18" s="19">
        <f>AVERAGE(AH4:AH15)</f>
        <v>35.583333333333336</v>
      </c>
      <c r="AJ18" t="s">
        <v>200</v>
      </c>
      <c r="AK18" s="19">
        <f>AVERAGE(AK4:AK15)</f>
        <v>26.491666666666671</v>
      </c>
      <c r="AM18" t="s">
        <v>200</v>
      </c>
      <c r="AN18" s="19">
        <f>AVERAGE(AN4:AN15)</f>
        <v>18.258333333333333</v>
      </c>
      <c r="AP18" t="s">
        <v>200</v>
      </c>
      <c r="AQ18" s="19">
        <f>AVERAGE(AQ4:AQ15)</f>
        <v>87.625</v>
      </c>
      <c r="AS18" t="s">
        <v>200</v>
      </c>
      <c r="AT18" s="19">
        <f>AVERAGE(AT4:AT15)</f>
        <v>10.116666666666667</v>
      </c>
      <c r="AV18" t="s">
        <v>200</v>
      </c>
      <c r="AW18" s="19">
        <f>AVERAGE(AW4:AW15)</f>
        <v>20.375</v>
      </c>
    </row>
    <row r="19" spans="1:49" ht="14.5" x14ac:dyDescent="0.35">
      <c r="A19"/>
      <c r="B19"/>
      <c r="C19"/>
      <c r="D19"/>
      <c r="F19"/>
      <c r="G19"/>
      <c r="I19"/>
      <c r="J19"/>
      <c r="L19"/>
      <c r="M19"/>
      <c r="O19"/>
      <c r="P19"/>
      <c r="R19"/>
      <c r="S19"/>
      <c r="U19"/>
      <c r="V19"/>
      <c r="X19"/>
      <c r="Y19"/>
      <c r="AA19"/>
      <c r="AB19"/>
      <c r="AD19"/>
      <c r="AE19"/>
      <c r="AG19"/>
      <c r="AH19"/>
      <c r="AJ19"/>
      <c r="AK19"/>
      <c r="AM19"/>
      <c r="AN19"/>
      <c r="AP19"/>
      <c r="AQ19"/>
      <c r="AS19"/>
      <c r="AT19"/>
      <c r="AV19"/>
      <c r="AW19"/>
    </row>
    <row r="20" spans="1:49" ht="14.5" x14ac:dyDescent="0.35">
      <c r="A20"/>
      <c r="B20"/>
      <c r="C20"/>
      <c r="D20"/>
      <c r="F20"/>
      <c r="G20"/>
      <c r="I20"/>
      <c r="J20"/>
      <c r="L20"/>
      <c r="M20"/>
      <c r="O20"/>
      <c r="P20"/>
      <c r="R20"/>
      <c r="S20"/>
      <c r="U20"/>
      <c r="V20"/>
      <c r="X20"/>
      <c r="Y20"/>
      <c r="AA20"/>
      <c r="AB20"/>
      <c r="AD20"/>
      <c r="AE20"/>
      <c r="AG20"/>
      <c r="AH20"/>
      <c r="AJ20"/>
      <c r="AK20"/>
      <c r="AM20"/>
      <c r="AN20"/>
      <c r="AP20"/>
      <c r="AQ20"/>
      <c r="AS20"/>
      <c r="AT20"/>
      <c r="AV20"/>
      <c r="AW20"/>
    </row>
    <row r="21" spans="1:49" ht="14.5" x14ac:dyDescent="0.35">
      <c r="A21"/>
      <c r="B21"/>
      <c r="C21"/>
      <c r="D21"/>
      <c r="F21"/>
      <c r="G21"/>
      <c r="I21"/>
      <c r="J21"/>
      <c r="L21"/>
      <c r="M21"/>
      <c r="O21"/>
      <c r="P21"/>
      <c r="R21"/>
      <c r="S21"/>
      <c r="U21"/>
      <c r="V21"/>
      <c r="X21"/>
      <c r="Y21"/>
      <c r="AA21"/>
      <c r="AB21"/>
      <c r="AD21"/>
      <c r="AE21"/>
      <c r="AG21"/>
      <c r="AH21"/>
      <c r="AJ21"/>
      <c r="AK21"/>
      <c r="AM21"/>
      <c r="AN21"/>
      <c r="AP21"/>
      <c r="AQ21"/>
      <c r="AS21"/>
      <c r="AT21"/>
      <c r="AV21"/>
      <c r="AW21"/>
    </row>
    <row r="22" spans="1:49" ht="14.5" x14ac:dyDescent="0.35">
      <c r="A22"/>
      <c r="B22"/>
      <c r="C22"/>
      <c r="D22"/>
      <c r="F22"/>
      <c r="G22"/>
      <c r="I22"/>
      <c r="J22"/>
      <c r="L22"/>
      <c r="M22"/>
      <c r="O22"/>
      <c r="P22"/>
      <c r="R22"/>
      <c r="S22"/>
      <c r="U22"/>
      <c r="V22"/>
      <c r="X22"/>
      <c r="Y22"/>
      <c r="AA22"/>
      <c r="AB22"/>
      <c r="AD22"/>
      <c r="AE22"/>
      <c r="AG22"/>
      <c r="AH22"/>
      <c r="AJ22"/>
      <c r="AK22"/>
      <c r="AM22"/>
      <c r="AN22"/>
      <c r="AP22"/>
      <c r="AQ22"/>
      <c r="AS22"/>
      <c r="AT22"/>
      <c r="AV22"/>
      <c r="AW22"/>
    </row>
    <row r="23" spans="1:49" ht="14.5" x14ac:dyDescent="0.35">
      <c r="A23"/>
      <c r="B23"/>
      <c r="C23"/>
      <c r="D23"/>
      <c r="F23"/>
      <c r="G23"/>
      <c r="I23"/>
      <c r="J23"/>
      <c r="L23"/>
      <c r="M23"/>
      <c r="O23"/>
      <c r="P23"/>
      <c r="R23"/>
      <c r="S23"/>
      <c r="U23"/>
      <c r="V23"/>
      <c r="X23"/>
      <c r="Y23"/>
      <c r="AA23"/>
      <c r="AB23"/>
      <c r="AD23"/>
      <c r="AE23"/>
      <c r="AG23"/>
      <c r="AH23"/>
      <c r="AJ23"/>
      <c r="AK23"/>
      <c r="AM23"/>
      <c r="AN23"/>
      <c r="AP23"/>
      <c r="AQ23"/>
      <c r="AS23"/>
      <c r="AT23"/>
      <c r="AV23"/>
      <c r="AW23"/>
    </row>
    <row r="24" spans="1:49" ht="14.5" x14ac:dyDescent="0.35">
      <c r="A24"/>
      <c r="B24"/>
      <c r="C24"/>
      <c r="D24"/>
      <c r="F24"/>
      <c r="G24"/>
      <c r="I24"/>
      <c r="J24"/>
      <c r="L24"/>
      <c r="M24"/>
      <c r="O24"/>
      <c r="P24"/>
      <c r="R24"/>
      <c r="S24"/>
      <c r="U24"/>
      <c r="V24"/>
      <c r="X24"/>
      <c r="Y24"/>
      <c r="AA24"/>
      <c r="AB24"/>
      <c r="AD24"/>
      <c r="AE24"/>
      <c r="AG24"/>
      <c r="AH24"/>
      <c r="AJ24"/>
      <c r="AK24"/>
      <c r="AM24"/>
      <c r="AN24"/>
      <c r="AP24"/>
      <c r="AQ24"/>
      <c r="AS24"/>
      <c r="AT24"/>
      <c r="AV24"/>
      <c r="AW24"/>
    </row>
    <row r="25" spans="1:49" ht="14.5" x14ac:dyDescent="0.35">
      <c r="A25"/>
      <c r="B25"/>
      <c r="C25"/>
      <c r="D25"/>
      <c r="F25"/>
      <c r="G25"/>
      <c r="I25"/>
      <c r="J25"/>
      <c r="L25"/>
      <c r="M25"/>
      <c r="O25"/>
      <c r="P25"/>
      <c r="R25"/>
      <c r="S25"/>
      <c r="U25"/>
      <c r="V25"/>
      <c r="X25"/>
      <c r="Y25"/>
      <c r="AA25"/>
      <c r="AB25"/>
      <c r="AD25"/>
      <c r="AE25"/>
      <c r="AG25"/>
      <c r="AH25"/>
      <c r="AJ25"/>
      <c r="AK25"/>
      <c r="AM25"/>
      <c r="AN25"/>
      <c r="AP25"/>
      <c r="AQ25"/>
      <c r="AS25"/>
      <c r="AT25"/>
      <c r="AV25"/>
      <c r="AW25"/>
    </row>
    <row r="26" spans="1:49" ht="14.5" x14ac:dyDescent="0.35">
      <c r="A26"/>
      <c r="B26"/>
      <c r="C26"/>
      <c r="D26"/>
      <c r="F26"/>
      <c r="G26"/>
      <c r="I26"/>
      <c r="J26"/>
      <c r="L26"/>
      <c r="M26"/>
      <c r="O26"/>
      <c r="P26"/>
      <c r="R26"/>
      <c r="S26"/>
      <c r="U26"/>
      <c r="V26"/>
      <c r="X26"/>
      <c r="Y26"/>
      <c r="AA26"/>
      <c r="AB26"/>
      <c r="AD26"/>
      <c r="AE26"/>
      <c r="AG26"/>
      <c r="AH26"/>
      <c r="AJ26"/>
      <c r="AK26"/>
      <c r="AM26"/>
      <c r="AN26"/>
      <c r="AP26"/>
      <c r="AQ26"/>
      <c r="AS26"/>
      <c r="AT26"/>
      <c r="AV26"/>
      <c r="AW26"/>
    </row>
    <row r="27" spans="1:49" ht="14.5" x14ac:dyDescent="0.35">
      <c r="A27"/>
      <c r="B27"/>
      <c r="C27"/>
      <c r="D27"/>
      <c r="F27"/>
      <c r="G27"/>
      <c r="I27"/>
      <c r="J27"/>
      <c r="L27"/>
      <c r="M27"/>
      <c r="O27"/>
      <c r="P27"/>
      <c r="R27"/>
      <c r="S27"/>
      <c r="U27"/>
      <c r="V27"/>
      <c r="X27"/>
      <c r="Y27"/>
      <c r="AA27"/>
      <c r="AB27"/>
      <c r="AD27"/>
      <c r="AE27"/>
      <c r="AG27"/>
      <c r="AH27"/>
      <c r="AJ27"/>
      <c r="AK27"/>
      <c r="AM27"/>
      <c r="AN27"/>
      <c r="AP27"/>
      <c r="AQ27"/>
      <c r="AS27"/>
      <c r="AT27"/>
      <c r="AV27"/>
      <c r="AW27"/>
    </row>
    <row r="28" spans="1:49" ht="14.5" x14ac:dyDescent="0.35">
      <c r="A28"/>
      <c r="B28"/>
      <c r="C28"/>
      <c r="D28"/>
      <c r="F28"/>
      <c r="G28"/>
      <c r="I28"/>
      <c r="J28"/>
      <c r="L28"/>
      <c r="M28"/>
      <c r="O28"/>
      <c r="P28"/>
      <c r="R28"/>
      <c r="S28"/>
      <c r="U28"/>
      <c r="V28"/>
      <c r="X28"/>
      <c r="Y28"/>
      <c r="AA28"/>
      <c r="AB28"/>
      <c r="AD28"/>
      <c r="AE28"/>
      <c r="AG28"/>
      <c r="AH28"/>
      <c r="AJ28"/>
      <c r="AK28"/>
      <c r="AM28"/>
      <c r="AN28"/>
      <c r="AP28"/>
      <c r="AQ28"/>
      <c r="AS28"/>
      <c r="AT28"/>
      <c r="AV28"/>
      <c r="AW28"/>
    </row>
    <row r="29" spans="1:49" ht="14.5" x14ac:dyDescent="0.35">
      <c r="A29"/>
      <c r="B29"/>
      <c r="C29"/>
      <c r="D29"/>
      <c r="F29"/>
      <c r="G29"/>
      <c r="I29"/>
      <c r="J29"/>
      <c r="L29"/>
      <c r="M29"/>
      <c r="O29"/>
      <c r="P29"/>
      <c r="R29"/>
      <c r="S29"/>
      <c r="U29"/>
      <c r="V29"/>
      <c r="X29"/>
      <c r="Y29"/>
      <c r="AA29"/>
      <c r="AB29"/>
      <c r="AD29"/>
      <c r="AE29"/>
      <c r="AG29"/>
      <c r="AH29"/>
      <c r="AJ29"/>
      <c r="AK29"/>
      <c r="AM29"/>
      <c r="AN29"/>
      <c r="AP29"/>
      <c r="AQ29"/>
      <c r="AS29"/>
      <c r="AT29"/>
      <c r="AV29"/>
      <c r="AW29"/>
    </row>
    <row r="30" spans="1:49" ht="14.5" x14ac:dyDescent="0.35">
      <c r="A30"/>
      <c r="B30"/>
      <c r="C30"/>
      <c r="D30"/>
      <c r="F30"/>
      <c r="G30"/>
      <c r="I30"/>
      <c r="J30"/>
      <c r="L30"/>
      <c r="M30"/>
      <c r="O30"/>
      <c r="P30"/>
      <c r="R30"/>
      <c r="S30"/>
      <c r="U30"/>
      <c r="V30"/>
      <c r="X30"/>
      <c r="Y30"/>
      <c r="AA30"/>
      <c r="AB30"/>
      <c r="AD30"/>
      <c r="AE30"/>
      <c r="AG30"/>
      <c r="AH30"/>
      <c r="AJ30"/>
      <c r="AK30"/>
      <c r="AM30"/>
      <c r="AN30"/>
      <c r="AP30"/>
      <c r="AQ30"/>
      <c r="AS30"/>
      <c r="AT30"/>
      <c r="AV30"/>
      <c r="AW30"/>
    </row>
    <row r="31" spans="1:49" ht="14.5" x14ac:dyDescent="0.35">
      <c r="A31"/>
      <c r="B31"/>
      <c r="C31"/>
      <c r="D31"/>
      <c r="F31"/>
      <c r="G31"/>
      <c r="I31"/>
      <c r="J31"/>
      <c r="L31"/>
      <c r="M31"/>
      <c r="O31"/>
      <c r="P31"/>
      <c r="R31"/>
      <c r="S31"/>
      <c r="U31"/>
      <c r="V31"/>
      <c r="X31"/>
      <c r="Y31"/>
      <c r="AA31"/>
      <c r="AB31"/>
      <c r="AD31"/>
      <c r="AE31"/>
      <c r="AG31"/>
      <c r="AH31"/>
      <c r="AJ31"/>
      <c r="AK31"/>
      <c r="AM31"/>
      <c r="AN31"/>
      <c r="AP31"/>
      <c r="AQ31"/>
      <c r="AS31"/>
      <c r="AT31"/>
      <c r="AV31"/>
      <c r="AW31"/>
    </row>
    <row r="32" spans="1:49" ht="14.5" x14ac:dyDescent="0.35">
      <c r="A32"/>
      <c r="B32"/>
      <c r="C32"/>
      <c r="D32"/>
      <c r="F32"/>
      <c r="G32"/>
      <c r="I32"/>
      <c r="J32"/>
      <c r="L32"/>
      <c r="M32"/>
      <c r="O32"/>
      <c r="P32"/>
      <c r="R32"/>
      <c r="S32"/>
      <c r="U32"/>
      <c r="V32"/>
      <c r="X32"/>
      <c r="Y32"/>
      <c r="AA32"/>
      <c r="AB32"/>
      <c r="AD32"/>
      <c r="AE32"/>
      <c r="AG32"/>
      <c r="AH32"/>
      <c r="AJ32"/>
      <c r="AK32"/>
      <c r="AM32"/>
      <c r="AN32"/>
      <c r="AP32"/>
      <c r="AQ32"/>
      <c r="AS32"/>
      <c r="AT32"/>
      <c r="AV32"/>
      <c r="AW32"/>
    </row>
    <row r="33" spans="1:49" ht="14.5" x14ac:dyDescent="0.35">
      <c r="A33"/>
      <c r="B33"/>
      <c r="C33"/>
      <c r="D33"/>
      <c r="F33"/>
      <c r="G33"/>
      <c r="I33"/>
      <c r="J33"/>
      <c r="L33"/>
      <c r="M33"/>
      <c r="O33"/>
      <c r="P33"/>
      <c r="R33"/>
      <c r="S33"/>
      <c r="U33"/>
      <c r="V33"/>
      <c r="X33"/>
      <c r="Y33"/>
      <c r="AA33"/>
      <c r="AB33"/>
      <c r="AD33"/>
      <c r="AE33"/>
      <c r="AG33"/>
      <c r="AH33"/>
      <c r="AJ33"/>
      <c r="AK33"/>
      <c r="AM33"/>
      <c r="AN33"/>
      <c r="AP33"/>
      <c r="AQ33"/>
      <c r="AS33"/>
      <c r="AT33"/>
      <c r="AV33"/>
      <c r="AW33"/>
    </row>
    <row r="34" spans="1:49" ht="14.5" x14ac:dyDescent="0.35">
      <c r="A34"/>
      <c r="B34"/>
      <c r="C34"/>
      <c r="D34"/>
      <c r="F34"/>
      <c r="G34"/>
      <c r="I34"/>
      <c r="J34"/>
      <c r="L34"/>
      <c r="M34"/>
      <c r="O34"/>
      <c r="P34"/>
      <c r="R34"/>
      <c r="S34"/>
      <c r="U34"/>
      <c r="V34"/>
      <c r="X34"/>
      <c r="Y34"/>
      <c r="AA34"/>
      <c r="AB34"/>
      <c r="AD34"/>
      <c r="AE34"/>
      <c r="AG34"/>
      <c r="AH34"/>
      <c r="AJ34"/>
      <c r="AK34"/>
      <c r="AM34"/>
      <c r="AN34"/>
      <c r="AP34"/>
      <c r="AQ34"/>
      <c r="AS34"/>
      <c r="AT34"/>
      <c r="AV34"/>
      <c r="AW34"/>
    </row>
    <row r="35" spans="1:49" ht="14.5" x14ac:dyDescent="0.35">
      <c r="A35"/>
      <c r="B35"/>
      <c r="C35"/>
      <c r="D35"/>
      <c r="F35"/>
      <c r="G35"/>
      <c r="I35"/>
      <c r="J35"/>
      <c r="L35"/>
      <c r="M35"/>
      <c r="O35"/>
      <c r="P35"/>
      <c r="R35"/>
      <c r="S35"/>
      <c r="U35"/>
      <c r="V35"/>
      <c r="X35"/>
      <c r="Y35"/>
      <c r="AA35"/>
      <c r="AB35"/>
      <c r="AD35"/>
      <c r="AE35"/>
      <c r="AG35"/>
      <c r="AH35"/>
      <c r="AJ35"/>
      <c r="AK35"/>
      <c r="AM35"/>
      <c r="AN35"/>
      <c r="AP35"/>
      <c r="AQ35"/>
      <c r="AS35"/>
      <c r="AT35"/>
      <c r="AV35"/>
      <c r="AW35"/>
    </row>
    <row r="36" spans="1:49" ht="14.5" x14ac:dyDescent="0.35">
      <c r="A36"/>
      <c r="B36"/>
      <c r="C36"/>
      <c r="D36"/>
      <c r="F36"/>
      <c r="G36"/>
      <c r="I36"/>
      <c r="J36"/>
      <c r="L36"/>
      <c r="M36"/>
      <c r="O36"/>
      <c r="P36"/>
      <c r="R36"/>
      <c r="S36"/>
      <c r="U36"/>
      <c r="V36"/>
      <c r="X36"/>
      <c r="Y36"/>
      <c r="AA36"/>
      <c r="AB36"/>
      <c r="AD36"/>
      <c r="AE36"/>
      <c r="AG36"/>
      <c r="AH36"/>
      <c r="AJ36"/>
      <c r="AK36"/>
      <c r="AM36"/>
      <c r="AN36"/>
      <c r="AP36"/>
      <c r="AQ36"/>
      <c r="AS36"/>
      <c r="AT36"/>
      <c r="AV36"/>
      <c r="AW36"/>
    </row>
    <row r="37" spans="1:49" ht="14.5" x14ac:dyDescent="0.35">
      <c r="A37"/>
      <c r="B37"/>
      <c r="C37"/>
      <c r="D37"/>
      <c r="F37"/>
      <c r="G37"/>
      <c r="I37"/>
      <c r="J37"/>
      <c r="L37"/>
      <c r="M37"/>
      <c r="O37"/>
      <c r="P37"/>
      <c r="R37"/>
      <c r="S37"/>
      <c r="U37"/>
      <c r="V37"/>
      <c r="X37"/>
      <c r="Y37"/>
      <c r="AA37"/>
      <c r="AB37"/>
      <c r="AD37"/>
      <c r="AE37"/>
      <c r="AG37"/>
      <c r="AH37"/>
      <c r="AJ37"/>
      <c r="AK37"/>
      <c r="AM37"/>
      <c r="AN37"/>
      <c r="AP37"/>
      <c r="AQ37"/>
      <c r="AS37"/>
      <c r="AT37"/>
      <c r="AV37"/>
      <c r="AW37"/>
    </row>
    <row r="38" spans="1:49" ht="14.5" x14ac:dyDescent="0.35">
      <c r="A38"/>
      <c r="B38"/>
      <c r="C38"/>
      <c r="D38"/>
      <c r="F38"/>
      <c r="G38"/>
      <c r="I38"/>
      <c r="J38"/>
      <c r="L38"/>
      <c r="M38"/>
      <c r="O38"/>
      <c r="P38"/>
      <c r="R38"/>
      <c r="S38"/>
      <c r="U38"/>
      <c r="V38"/>
      <c r="X38"/>
      <c r="Y38"/>
      <c r="AA38"/>
      <c r="AB38"/>
      <c r="AD38"/>
      <c r="AE38"/>
      <c r="AG38"/>
      <c r="AH38"/>
      <c r="AJ38"/>
      <c r="AK38"/>
      <c r="AM38"/>
      <c r="AN38"/>
      <c r="AP38"/>
      <c r="AQ38"/>
      <c r="AS38"/>
      <c r="AT38"/>
      <c r="AV38"/>
      <c r="AW38"/>
    </row>
    <row r="39" spans="1:49" ht="14.5" x14ac:dyDescent="0.35">
      <c r="A39"/>
      <c r="B39"/>
      <c r="C39"/>
      <c r="D39"/>
      <c r="F39"/>
      <c r="G39"/>
      <c r="I39"/>
      <c r="J39"/>
      <c r="L39"/>
      <c r="M39"/>
      <c r="O39"/>
      <c r="P39"/>
      <c r="R39"/>
      <c r="S39"/>
      <c r="U39"/>
      <c r="V39"/>
      <c r="X39"/>
      <c r="Y39"/>
      <c r="AA39"/>
      <c r="AB39"/>
      <c r="AD39"/>
      <c r="AE39"/>
      <c r="AG39"/>
      <c r="AH39"/>
      <c r="AJ39"/>
      <c r="AK39"/>
      <c r="AM39"/>
      <c r="AN39"/>
      <c r="AP39"/>
      <c r="AQ39"/>
      <c r="AS39"/>
      <c r="AT39"/>
      <c r="AV39"/>
      <c r="AW39"/>
    </row>
    <row r="40" spans="1:49" ht="14.5" x14ac:dyDescent="0.35">
      <c r="A40"/>
      <c r="B40"/>
      <c r="C40"/>
      <c r="D40"/>
      <c r="F40"/>
      <c r="G40"/>
      <c r="I40"/>
      <c r="J40"/>
      <c r="L40"/>
      <c r="M40"/>
      <c r="O40"/>
      <c r="P40"/>
      <c r="R40"/>
      <c r="S40"/>
      <c r="U40"/>
      <c r="V40"/>
      <c r="X40"/>
      <c r="Y40"/>
      <c r="AA40"/>
      <c r="AB40"/>
      <c r="AD40"/>
      <c r="AE40"/>
      <c r="AG40"/>
      <c r="AH40"/>
      <c r="AJ40"/>
      <c r="AK40"/>
      <c r="AM40"/>
      <c r="AN40"/>
      <c r="AP40"/>
      <c r="AQ40"/>
      <c r="AS40"/>
      <c r="AT40"/>
      <c r="AV40"/>
      <c r="AW40"/>
    </row>
    <row r="41" spans="1:49" ht="14.5" x14ac:dyDescent="0.35">
      <c r="A41"/>
      <c r="B41"/>
      <c r="C41"/>
      <c r="D41"/>
      <c r="F41"/>
      <c r="G41"/>
      <c r="I41"/>
      <c r="J41"/>
      <c r="L41"/>
      <c r="M41"/>
      <c r="O41"/>
      <c r="P41"/>
      <c r="R41"/>
      <c r="S41"/>
      <c r="U41"/>
      <c r="V41"/>
      <c r="X41"/>
      <c r="Y41"/>
      <c r="AA41"/>
      <c r="AB41"/>
      <c r="AD41"/>
      <c r="AE41"/>
      <c r="AG41"/>
      <c r="AH41"/>
      <c r="AJ41"/>
      <c r="AK41"/>
      <c r="AM41"/>
      <c r="AN41"/>
      <c r="AP41"/>
      <c r="AQ41"/>
      <c r="AS41"/>
      <c r="AT41"/>
      <c r="AV41"/>
      <c r="AW41"/>
    </row>
    <row r="42" spans="1:49" ht="14.5" x14ac:dyDescent="0.35">
      <c r="A42"/>
      <c r="B42"/>
      <c r="C42"/>
      <c r="D42"/>
      <c r="F42"/>
      <c r="G42"/>
      <c r="I42"/>
      <c r="J42"/>
      <c r="L42"/>
      <c r="M42"/>
      <c r="O42"/>
      <c r="P42"/>
      <c r="R42"/>
      <c r="S42"/>
      <c r="U42"/>
      <c r="V42"/>
      <c r="X42"/>
      <c r="Y42"/>
      <c r="AA42"/>
      <c r="AB42"/>
      <c r="AD42"/>
      <c r="AE42"/>
      <c r="AG42"/>
      <c r="AH42"/>
      <c r="AJ42"/>
      <c r="AK42"/>
      <c r="AM42"/>
      <c r="AN42"/>
      <c r="AP42"/>
      <c r="AQ42"/>
      <c r="AS42"/>
      <c r="AT42"/>
      <c r="AV42"/>
      <c r="AW42"/>
    </row>
    <row r="43" spans="1:49" ht="14.5" x14ac:dyDescent="0.35">
      <c r="A43"/>
      <c r="B43"/>
      <c r="C43"/>
      <c r="D43"/>
      <c r="F43"/>
      <c r="G43"/>
      <c r="I43"/>
      <c r="J43"/>
      <c r="L43"/>
      <c r="M43"/>
      <c r="O43"/>
      <c r="P43"/>
      <c r="R43"/>
      <c r="S43"/>
      <c r="U43"/>
      <c r="V43"/>
      <c r="X43"/>
      <c r="Y43"/>
      <c r="AA43"/>
      <c r="AB43"/>
      <c r="AD43"/>
      <c r="AE43"/>
      <c r="AG43"/>
      <c r="AH43"/>
      <c r="AJ43"/>
      <c r="AK43"/>
      <c r="AM43"/>
      <c r="AN43"/>
      <c r="AP43"/>
      <c r="AQ43"/>
      <c r="AS43"/>
      <c r="AT43"/>
      <c r="AV43"/>
      <c r="AW43"/>
    </row>
    <row r="44" spans="1:49" ht="14.5" x14ac:dyDescent="0.35">
      <c r="A44"/>
      <c r="B44"/>
      <c r="C44"/>
      <c r="D44"/>
      <c r="F44"/>
      <c r="G44"/>
      <c r="I44"/>
      <c r="J44"/>
      <c r="L44"/>
      <c r="M44"/>
      <c r="O44"/>
      <c r="P44"/>
      <c r="R44"/>
      <c r="S44"/>
      <c r="U44"/>
      <c r="V44"/>
      <c r="X44"/>
      <c r="Y44"/>
      <c r="AA44"/>
      <c r="AB44"/>
      <c r="AD44"/>
      <c r="AE44"/>
      <c r="AG44"/>
      <c r="AH44"/>
      <c r="AJ44"/>
      <c r="AK44"/>
      <c r="AM44"/>
      <c r="AN44"/>
      <c r="AP44"/>
      <c r="AQ44"/>
      <c r="AS44"/>
      <c r="AT44"/>
      <c r="AV44"/>
      <c r="AW44"/>
    </row>
    <row r="45" spans="1:49" ht="14.5" x14ac:dyDescent="0.35">
      <c r="A45"/>
      <c r="B45"/>
      <c r="C45"/>
      <c r="D45"/>
      <c r="F45"/>
      <c r="G45"/>
      <c r="I45"/>
      <c r="J45"/>
      <c r="L45"/>
      <c r="M45"/>
      <c r="O45"/>
      <c r="P45"/>
      <c r="R45"/>
      <c r="S45"/>
      <c r="U45"/>
      <c r="V45"/>
      <c r="X45"/>
      <c r="Y45"/>
      <c r="AA45"/>
      <c r="AB45"/>
      <c r="AD45"/>
      <c r="AE45"/>
      <c r="AG45"/>
      <c r="AH45"/>
      <c r="AJ45"/>
      <c r="AK45"/>
      <c r="AM45"/>
      <c r="AN45"/>
      <c r="AP45"/>
      <c r="AQ45"/>
      <c r="AS45"/>
      <c r="AT45"/>
      <c r="AV45"/>
      <c r="AW45"/>
    </row>
    <row r="46" spans="1:49" ht="14.5" x14ac:dyDescent="0.35">
      <c r="A46"/>
      <c r="B46"/>
      <c r="C46"/>
      <c r="D46"/>
      <c r="F46"/>
      <c r="G46"/>
      <c r="I46"/>
      <c r="J46"/>
      <c r="L46"/>
      <c r="M46"/>
      <c r="O46"/>
      <c r="P46"/>
      <c r="R46"/>
      <c r="S46"/>
      <c r="U46"/>
      <c r="V46"/>
      <c r="X46"/>
      <c r="Y46"/>
      <c r="AA46"/>
      <c r="AB46"/>
      <c r="AD46"/>
      <c r="AE46"/>
      <c r="AG46"/>
      <c r="AH46"/>
      <c r="AJ46"/>
      <c r="AK46"/>
      <c r="AM46"/>
      <c r="AN46"/>
      <c r="AP46"/>
      <c r="AQ46"/>
      <c r="AS46"/>
      <c r="AT46"/>
      <c r="AV46"/>
      <c r="AW46"/>
    </row>
    <row r="47" spans="1:49" ht="14.5" x14ac:dyDescent="0.35">
      <c r="A47"/>
      <c r="B47"/>
      <c r="C47"/>
      <c r="D47"/>
      <c r="F47"/>
      <c r="G47"/>
      <c r="I47"/>
      <c r="J47"/>
      <c r="L47"/>
      <c r="M47"/>
      <c r="O47"/>
      <c r="P47"/>
      <c r="R47"/>
      <c r="S47"/>
      <c r="U47"/>
      <c r="V47"/>
      <c r="X47"/>
      <c r="Y47"/>
      <c r="AA47"/>
      <c r="AB47"/>
      <c r="AD47"/>
      <c r="AE47"/>
      <c r="AG47"/>
      <c r="AH47"/>
      <c r="AJ47"/>
      <c r="AK47"/>
      <c r="AM47"/>
      <c r="AN47"/>
      <c r="AP47"/>
      <c r="AQ47"/>
      <c r="AS47"/>
      <c r="AT47"/>
      <c r="AV47"/>
      <c r="AW47"/>
    </row>
    <row r="48" spans="1:49" ht="14.5" x14ac:dyDescent="0.35">
      <c r="A48"/>
      <c r="B48"/>
      <c r="C48"/>
      <c r="D48"/>
      <c r="F48"/>
      <c r="G48"/>
      <c r="I48"/>
      <c r="J48"/>
      <c r="L48"/>
      <c r="M48"/>
      <c r="O48"/>
      <c r="P48"/>
      <c r="R48"/>
      <c r="S48"/>
      <c r="U48"/>
      <c r="V48"/>
      <c r="X48"/>
      <c r="Y48"/>
      <c r="AA48"/>
      <c r="AB48"/>
      <c r="AD48"/>
      <c r="AE48"/>
      <c r="AG48"/>
      <c r="AH48"/>
      <c r="AJ48"/>
      <c r="AK48"/>
      <c r="AM48"/>
      <c r="AN48"/>
      <c r="AP48"/>
      <c r="AQ48"/>
      <c r="AS48"/>
      <c r="AT48"/>
      <c r="AV48"/>
      <c r="AW48"/>
    </row>
    <row r="49" spans="1:49" ht="14.5" x14ac:dyDescent="0.35">
      <c r="A49"/>
      <c r="B49"/>
      <c r="C49"/>
      <c r="D49"/>
      <c r="F49"/>
      <c r="G49"/>
      <c r="I49"/>
      <c r="J49"/>
      <c r="L49"/>
      <c r="M49"/>
      <c r="O49"/>
      <c r="P49"/>
      <c r="R49"/>
      <c r="S49"/>
      <c r="U49"/>
      <c r="V49"/>
      <c r="X49"/>
      <c r="Y49"/>
      <c r="AA49"/>
      <c r="AB49"/>
      <c r="AD49"/>
      <c r="AE49"/>
      <c r="AG49"/>
      <c r="AH49"/>
      <c r="AJ49"/>
      <c r="AK49"/>
      <c r="AM49"/>
      <c r="AN49"/>
      <c r="AP49"/>
      <c r="AQ49"/>
      <c r="AS49"/>
      <c r="AT49"/>
      <c r="AV49"/>
      <c r="AW49"/>
    </row>
    <row r="50" spans="1:49" ht="14.5" x14ac:dyDescent="0.35">
      <c r="A50"/>
      <c r="B50"/>
      <c r="C50"/>
      <c r="D50"/>
      <c r="F50"/>
      <c r="G50"/>
      <c r="I50"/>
      <c r="J50"/>
      <c r="L50"/>
      <c r="M50"/>
      <c r="O50"/>
      <c r="P50"/>
      <c r="R50"/>
      <c r="S50"/>
      <c r="U50"/>
      <c r="V50"/>
      <c r="X50"/>
      <c r="Y50"/>
      <c r="AA50"/>
      <c r="AB50"/>
      <c r="AD50"/>
      <c r="AE50"/>
      <c r="AG50"/>
      <c r="AH50"/>
      <c r="AJ50"/>
      <c r="AK50"/>
      <c r="AM50"/>
      <c r="AN50"/>
      <c r="AP50"/>
      <c r="AQ50"/>
      <c r="AS50"/>
      <c r="AT50"/>
      <c r="AV50"/>
      <c r="AW50"/>
    </row>
    <row r="51" spans="1:49" ht="14.5" x14ac:dyDescent="0.35">
      <c r="A51"/>
      <c r="B51"/>
      <c r="C51"/>
      <c r="D51"/>
      <c r="F51"/>
      <c r="G51"/>
      <c r="I51"/>
      <c r="J51"/>
      <c r="L51"/>
      <c r="M51"/>
      <c r="O51"/>
      <c r="P51"/>
      <c r="R51"/>
      <c r="S51"/>
      <c r="U51"/>
      <c r="V51"/>
      <c r="X51"/>
      <c r="Y51"/>
      <c r="AA51"/>
      <c r="AB51"/>
      <c r="AD51"/>
      <c r="AE51"/>
      <c r="AG51"/>
      <c r="AH51"/>
      <c r="AJ51"/>
      <c r="AK51"/>
      <c r="AM51"/>
      <c r="AN51"/>
      <c r="AP51"/>
      <c r="AQ51"/>
      <c r="AS51"/>
      <c r="AT51"/>
      <c r="AV51"/>
      <c r="AW51"/>
    </row>
    <row r="52" spans="1:49" ht="14.5" x14ac:dyDescent="0.35">
      <c r="A52"/>
      <c r="B52"/>
      <c r="C52"/>
      <c r="D52"/>
      <c r="F52"/>
      <c r="G52"/>
      <c r="I52"/>
      <c r="J52"/>
      <c r="L52"/>
      <c r="M52"/>
      <c r="O52"/>
      <c r="P52"/>
      <c r="R52"/>
      <c r="S52"/>
      <c r="U52"/>
      <c r="V52"/>
      <c r="X52"/>
      <c r="Y52"/>
      <c r="AA52"/>
      <c r="AB52"/>
      <c r="AD52"/>
      <c r="AE52"/>
      <c r="AG52"/>
      <c r="AH52"/>
      <c r="AJ52"/>
      <c r="AK52"/>
      <c r="AM52"/>
      <c r="AN52"/>
      <c r="AP52"/>
      <c r="AQ52"/>
      <c r="AS52"/>
      <c r="AT52"/>
      <c r="AV52"/>
      <c r="AW52"/>
    </row>
    <row r="53" spans="1:49" ht="14.5" x14ac:dyDescent="0.35">
      <c r="A53"/>
      <c r="B53"/>
      <c r="C53"/>
      <c r="D53"/>
      <c r="F53"/>
      <c r="G53"/>
      <c r="I53"/>
      <c r="J53"/>
      <c r="L53"/>
      <c r="M53"/>
      <c r="O53"/>
      <c r="P53"/>
      <c r="R53"/>
      <c r="S53"/>
      <c r="U53"/>
      <c r="V53"/>
      <c r="X53"/>
      <c r="Y53"/>
      <c r="AA53"/>
      <c r="AB53"/>
      <c r="AD53"/>
      <c r="AE53"/>
      <c r="AG53"/>
      <c r="AH53"/>
      <c r="AJ53"/>
      <c r="AK53"/>
      <c r="AM53"/>
      <c r="AN53"/>
      <c r="AP53"/>
      <c r="AQ53"/>
      <c r="AS53"/>
      <c r="AT53"/>
      <c r="AV53"/>
      <c r="AW53"/>
    </row>
    <row r="54" spans="1:49" ht="14.5" x14ac:dyDescent="0.35">
      <c r="A54"/>
      <c r="B54"/>
      <c r="C54"/>
      <c r="D54"/>
      <c r="F54"/>
      <c r="G54"/>
      <c r="I54"/>
      <c r="J54"/>
      <c r="L54"/>
      <c r="M54"/>
      <c r="O54"/>
      <c r="P54"/>
      <c r="R54"/>
      <c r="S54"/>
      <c r="U54"/>
      <c r="V54"/>
      <c r="X54"/>
      <c r="Y54"/>
      <c r="AA54"/>
      <c r="AB54"/>
      <c r="AD54"/>
      <c r="AE54"/>
      <c r="AG54"/>
      <c r="AH54"/>
      <c r="AJ54"/>
      <c r="AK54"/>
      <c r="AM54"/>
      <c r="AN54"/>
      <c r="AP54"/>
      <c r="AQ54"/>
      <c r="AS54"/>
      <c r="AT54"/>
      <c r="AV54"/>
      <c r="AW54"/>
    </row>
    <row r="55" spans="1:49" ht="14.5" x14ac:dyDescent="0.35">
      <c r="A55"/>
      <c r="B55"/>
      <c r="C55"/>
      <c r="D55"/>
      <c r="F55"/>
      <c r="G55"/>
      <c r="I55"/>
      <c r="J55"/>
      <c r="L55"/>
      <c r="M55"/>
      <c r="O55"/>
      <c r="P55"/>
      <c r="R55"/>
      <c r="S55"/>
      <c r="U55"/>
      <c r="V55"/>
      <c r="X55"/>
      <c r="Y55"/>
      <c r="AA55"/>
      <c r="AB55"/>
      <c r="AD55"/>
      <c r="AE55"/>
      <c r="AG55"/>
      <c r="AH55"/>
      <c r="AJ55"/>
      <c r="AK55"/>
      <c r="AM55"/>
      <c r="AN55"/>
      <c r="AP55"/>
      <c r="AQ55"/>
      <c r="AS55"/>
      <c r="AT55"/>
      <c r="AV55"/>
      <c r="AW55"/>
    </row>
    <row r="56" spans="1:49" ht="14.5" x14ac:dyDescent="0.35">
      <c r="A56"/>
      <c r="B56"/>
      <c r="C56"/>
      <c r="D56"/>
      <c r="F56"/>
      <c r="G56"/>
      <c r="I56"/>
      <c r="J56"/>
      <c r="L56"/>
      <c r="M56"/>
      <c r="O56"/>
      <c r="P56"/>
      <c r="R56"/>
      <c r="S56"/>
      <c r="U56"/>
      <c r="V56"/>
      <c r="X56"/>
      <c r="Y56"/>
      <c r="AA56"/>
      <c r="AB56"/>
      <c r="AD56"/>
      <c r="AE56"/>
      <c r="AG56"/>
      <c r="AH56"/>
      <c r="AJ56"/>
      <c r="AK56"/>
      <c r="AM56"/>
      <c r="AN56"/>
      <c r="AP56"/>
      <c r="AQ56"/>
      <c r="AS56"/>
      <c r="AT56"/>
      <c r="AV56"/>
      <c r="AW56"/>
    </row>
    <row r="57" spans="1:49" ht="14.5" x14ac:dyDescent="0.35">
      <c r="A57"/>
      <c r="B57"/>
      <c r="C57"/>
      <c r="D57"/>
      <c r="F57"/>
      <c r="G57"/>
      <c r="I57"/>
      <c r="J57"/>
      <c r="L57"/>
      <c r="M57"/>
      <c r="O57"/>
      <c r="P57"/>
      <c r="R57"/>
      <c r="S57"/>
      <c r="U57"/>
      <c r="V57"/>
      <c r="X57"/>
      <c r="Y57"/>
      <c r="AA57"/>
      <c r="AB57"/>
      <c r="AD57"/>
      <c r="AE57"/>
      <c r="AG57"/>
      <c r="AH57"/>
      <c r="AJ57"/>
      <c r="AK57"/>
      <c r="AM57"/>
      <c r="AN57"/>
      <c r="AP57"/>
      <c r="AQ57"/>
      <c r="AS57"/>
      <c r="AT57"/>
      <c r="AV57"/>
      <c r="AW57"/>
    </row>
    <row r="58" spans="1:49" ht="14.5" x14ac:dyDescent="0.35">
      <c r="A58"/>
      <c r="B58"/>
      <c r="C58"/>
      <c r="D58"/>
      <c r="F58"/>
      <c r="G58"/>
      <c r="I58"/>
      <c r="J58"/>
      <c r="L58"/>
      <c r="M58"/>
      <c r="O58"/>
      <c r="P58"/>
      <c r="R58"/>
      <c r="S58"/>
      <c r="U58"/>
      <c r="V58"/>
      <c r="X58"/>
      <c r="Y58"/>
      <c r="AA58"/>
      <c r="AB58"/>
      <c r="AD58"/>
      <c r="AE58"/>
      <c r="AG58"/>
      <c r="AH58"/>
      <c r="AJ58"/>
      <c r="AK58"/>
      <c r="AM58"/>
      <c r="AN58"/>
      <c r="AP58"/>
      <c r="AQ58"/>
      <c r="AS58"/>
      <c r="AT58"/>
      <c r="AV58"/>
      <c r="AW58"/>
    </row>
    <row r="59" spans="1:49" ht="14.5" x14ac:dyDescent="0.35">
      <c r="A59"/>
      <c r="B59"/>
      <c r="C59"/>
      <c r="D59"/>
      <c r="F59"/>
      <c r="G59"/>
      <c r="I59"/>
      <c r="J59"/>
      <c r="L59"/>
      <c r="M59"/>
      <c r="O59"/>
      <c r="P59"/>
      <c r="R59"/>
      <c r="S59"/>
      <c r="U59"/>
      <c r="V59"/>
      <c r="X59"/>
      <c r="Y59"/>
      <c r="AA59"/>
      <c r="AB59"/>
      <c r="AD59"/>
      <c r="AE59"/>
      <c r="AG59"/>
      <c r="AH59"/>
      <c r="AJ59"/>
      <c r="AK59"/>
      <c r="AM59"/>
      <c r="AN59"/>
      <c r="AP59"/>
      <c r="AQ59"/>
      <c r="AS59"/>
      <c r="AT59"/>
      <c r="AV59"/>
      <c r="AW59"/>
    </row>
    <row r="60" spans="1:49" ht="14.5" x14ac:dyDescent="0.35">
      <c r="A60"/>
      <c r="B60"/>
      <c r="C60"/>
      <c r="D60"/>
      <c r="F60"/>
      <c r="G60"/>
      <c r="I60"/>
      <c r="J60"/>
      <c r="L60"/>
      <c r="M60"/>
      <c r="O60"/>
      <c r="P60"/>
      <c r="R60"/>
      <c r="S60"/>
      <c r="U60"/>
      <c r="V60"/>
      <c r="X60"/>
      <c r="Y60"/>
      <c r="AA60"/>
      <c r="AB60"/>
      <c r="AD60"/>
      <c r="AE60"/>
      <c r="AG60"/>
      <c r="AH60"/>
      <c r="AJ60"/>
      <c r="AK60"/>
      <c r="AM60"/>
      <c r="AN60"/>
      <c r="AP60"/>
      <c r="AQ60"/>
      <c r="AS60"/>
      <c r="AT60"/>
      <c r="AV60"/>
      <c r="AW60"/>
    </row>
    <row r="61" spans="1:49" ht="14.5" x14ac:dyDescent="0.35">
      <c r="A61"/>
      <c r="B61"/>
      <c r="C61"/>
      <c r="D61"/>
      <c r="F61"/>
      <c r="G61"/>
      <c r="I61"/>
      <c r="J61"/>
      <c r="L61"/>
      <c r="M61"/>
      <c r="O61"/>
      <c r="P61"/>
      <c r="R61"/>
      <c r="S61"/>
      <c r="U61"/>
      <c r="V61"/>
      <c r="X61"/>
      <c r="Y61"/>
      <c r="AA61"/>
      <c r="AB61"/>
      <c r="AD61"/>
      <c r="AE61"/>
      <c r="AG61"/>
      <c r="AH61"/>
      <c r="AJ61"/>
      <c r="AK61"/>
      <c r="AM61"/>
      <c r="AN61"/>
      <c r="AP61"/>
      <c r="AQ61"/>
      <c r="AS61"/>
      <c r="AT61"/>
      <c r="AV61"/>
      <c r="AW61"/>
    </row>
    <row r="62" spans="1:49" ht="14.5" x14ac:dyDescent="0.35">
      <c r="A62"/>
      <c r="B62"/>
      <c r="C62"/>
      <c r="D62"/>
      <c r="F62"/>
      <c r="G62"/>
      <c r="I62"/>
      <c r="J62"/>
      <c r="L62"/>
      <c r="M62"/>
      <c r="O62"/>
      <c r="P62"/>
      <c r="R62"/>
      <c r="S62"/>
      <c r="U62"/>
      <c r="V62"/>
      <c r="X62"/>
      <c r="Y62"/>
      <c r="AA62"/>
      <c r="AB62"/>
      <c r="AD62"/>
      <c r="AE62"/>
      <c r="AG62"/>
      <c r="AH62"/>
      <c r="AJ62"/>
      <c r="AK62"/>
      <c r="AM62"/>
      <c r="AN62"/>
      <c r="AP62"/>
      <c r="AQ62"/>
      <c r="AS62"/>
      <c r="AT62"/>
      <c r="AV62"/>
      <c r="AW62"/>
    </row>
    <row r="63" spans="1:49" ht="14.5" x14ac:dyDescent="0.35">
      <c r="A63"/>
      <c r="B63"/>
      <c r="C63"/>
      <c r="D63"/>
      <c r="F63"/>
      <c r="G63"/>
      <c r="I63"/>
      <c r="J63"/>
      <c r="L63"/>
      <c r="M63"/>
      <c r="O63"/>
      <c r="P63"/>
      <c r="R63"/>
      <c r="S63"/>
      <c r="U63"/>
      <c r="V63"/>
      <c r="X63"/>
      <c r="Y63"/>
      <c r="AA63"/>
      <c r="AB63"/>
      <c r="AD63"/>
      <c r="AE63"/>
      <c r="AG63"/>
      <c r="AH63"/>
      <c r="AJ63"/>
      <c r="AK63"/>
      <c r="AM63"/>
      <c r="AN63"/>
      <c r="AP63"/>
      <c r="AQ63"/>
      <c r="AS63"/>
      <c r="AT63"/>
      <c r="AV63"/>
      <c r="AW63"/>
    </row>
    <row r="64" spans="1:49" ht="14.5" x14ac:dyDescent="0.35">
      <c r="A64"/>
      <c r="B64"/>
      <c r="C64"/>
      <c r="D64"/>
      <c r="F64"/>
      <c r="G64"/>
      <c r="I64"/>
      <c r="J64"/>
      <c r="L64"/>
      <c r="M64"/>
      <c r="O64"/>
      <c r="P64"/>
      <c r="R64"/>
      <c r="S64"/>
      <c r="U64"/>
      <c r="V64"/>
      <c r="X64"/>
      <c r="Y64"/>
      <c r="AA64"/>
      <c r="AB64"/>
      <c r="AD64"/>
      <c r="AE64"/>
      <c r="AG64"/>
      <c r="AH64"/>
      <c r="AJ64"/>
      <c r="AK64"/>
      <c r="AM64"/>
      <c r="AN64"/>
      <c r="AP64"/>
      <c r="AQ64"/>
      <c r="AS64"/>
      <c r="AT64"/>
      <c r="AV64"/>
      <c r="AW64"/>
    </row>
    <row r="65" spans="1:49" ht="14.5" x14ac:dyDescent="0.35">
      <c r="A65"/>
      <c r="B65"/>
      <c r="C65"/>
      <c r="D65"/>
      <c r="F65"/>
      <c r="G65"/>
      <c r="I65"/>
      <c r="J65"/>
      <c r="L65"/>
      <c r="M65"/>
      <c r="O65"/>
      <c r="P65"/>
      <c r="R65"/>
      <c r="S65"/>
      <c r="U65"/>
      <c r="V65"/>
      <c r="X65"/>
      <c r="Y65"/>
      <c r="AA65"/>
      <c r="AB65"/>
      <c r="AD65"/>
      <c r="AE65"/>
      <c r="AG65"/>
      <c r="AH65"/>
      <c r="AJ65"/>
      <c r="AK65"/>
      <c r="AM65"/>
      <c r="AN65"/>
      <c r="AP65"/>
      <c r="AQ65"/>
      <c r="AS65"/>
      <c r="AT65"/>
      <c r="AV65"/>
      <c r="AW65"/>
    </row>
    <row r="66" spans="1:49" ht="14.5" x14ac:dyDescent="0.35">
      <c r="A66"/>
      <c r="B66"/>
      <c r="C66"/>
      <c r="D66"/>
      <c r="F66"/>
      <c r="G66"/>
      <c r="I66"/>
      <c r="J66"/>
      <c r="L66"/>
      <c r="M66"/>
      <c r="O66"/>
      <c r="P66"/>
      <c r="R66"/>
      <c r="S66"/>
      <c r="U66"/>
      <c r="V66"/>
      <c r="X66"/>
      <c r="Y66"/>
      <c r="AA66"/>
      <c r="AB66"/>
      <c r="AD66"/>
      <c r="AE66"/>
      <c r="AG66"/>
      <c r="AH66"/>
      <c r="AJ66"/>
      <c r="AK66"/>
      <c r="AM66"/>
      <c r="AN66"/>
      <c r="AP66"/>
      <c r="AQ66"/>
      <c r="AS66"/>
      <c r="AT66"/>
      <c r="AV66"/>
      <c r="AW66"/>
    </row>
    <row r="67" spans="1:49" ht="14.5" x14ac:dyDescent="0.35">
      <c r="A67"/>
      <c r="B67"/>
      <c r="C67"/>
      <c r="D67"/>
      <c r="F67"/>
      <c r="G67"/>
      <c r="I67"/>
      <c r="J67"/>
      <c r="L67"/>
      <c r="M67"/>
      <c r="O67"/>
      <c r="P67"/>
      <c r="R67"/>
      <c r="S67"/>
      <c r="U67"/>
      <c r="V67"/>
      <c r="X67"/>
      <c r="Y67"/>
      <c r="AA67"/>
      <c r="AB67"/>
      <c r="AD67"/>
      <c r="AE67"/>
      <c r="AG67"/>
      <c r="AH67"/>
      <c r="AJ67"/>
      <c r="AK67"/>
      <c r="AM67"/>
      <c r="AN67"/>
      <c r="AP67"/>
      <c r="AQ67"/>
      <c r="AS67"/>
      <c r="AT67"/>
      <c r="AV67"/>
      <c r="AW67"/>
    </row>
    <row r="68" spans="1:49" ht="14.5" x14ac:dyDescent="0.35">
      <c r="A68"/>
      <c r="B68"/>
      <c r="C68"/>
      <c r="D68"/>
      <c r="F68"/>
      <c r="G68"/>
      <c r="I68"/>
      <c r="J68"/>
      <c r="L68"/>
      <c r="M68"/>
      <c r="O68"/>
      <c r="P68"/>
      <c r="R68"/>
      <c r="S68"/>
      <c r="U68"/>
      <c r="V68"/>
      <c r="X68"/>
      <c r="Y68"/>
      <c r="AA68"/>
      <c r="AB68"/>
      <c r="AD68"/>
      <c r="AE68"/>
      <c r="AG68"/>
      <c r="AH68"/>
      <c r="AJ68"/>
      <c r="AK68"/>
      <c r="AM68"/>
      <c r="AN68"/>
      <c r="AP68"/>
      <c r="AQ68"/>
      <c r="AS68"/>
      <c r="AT68"/>
      <c r="AV68"/>
      <c r="AW68"/>
    </row>
    <row r="69" spans="1:49" ht="14.5" x14ac:dyDescent="0.35">
      <c r="A69"/>
      <c r="B69"/>
      <c r="C69"/>
      <c r="D69"/>
      <c r="F69"/>
      <c r="G69"/>
      <c r="I69"/>
      <c r="J69"/>
      <c r="L69"/>
      <c r="M69"/>
      <c r="O69"/>
      <c r="P69"/>
      <c r="R69"/>
      <c r="S69"/>
      <c r="U69"/>
      <c r="V69"/>
      <c r="X69"/>
      <c r="Y69"/>
      <c r="AA69"/>
      <c r="AB69"/>
      <c r="AD69"/>
      <c r="AE69"/>
      <c r="AG69"/>
      <c r="AH69"/>
      <c r="AJ69"/>
      <c r="AK69"/>
      <c r="AM69"/>
      <c r="AN69"/>
      <c r="AP69"/>
      <c r="AQ69"/>
      <c r="AS69"/>
      <c r="AT69"/>
      <c r="AV69"/>
      <c r="AW69"/>
    </row>
    <row r="70" spans="1:49" ht="14.5" x14ac:dyDescent="0.35">
      <c r="A70"/>
      <c r="B70"/>
      <c r="C70"/>
      <c r="D70"/>
      <c r="F70"/>
      <c r="G70"/>
      <c r="I70"/>
      <c r="J70"/>
      <c r="L70"/>
      <c r="M70"/>
      <c r="O70"/>
      <c r="P70"/>
      <c r="R70"/>
      <c r="S70"/>
      <c r="U70"/>
      <c r="V70"/>
      <c r="X70"/>
      <c r="Y70"/>
      <c r="AA70"/>
      <c r="AB70"/>
      <c r="AD70"/>
      <c r="AE70"/>
      <c r="AG70"/>
      <c r="AH70"/>
      <c r="AJ70"/>
      <c r="AK70"/>
      <c r="AM70"/>
      <c r="AN70"/>
      <c r="AP70"/>
      <c r="AQ70"/>
      <c r="AS70"/>
      <c r="AT70"/>
      <c r="AV70"/>
      <c r="AW70"/>
    </row>
    <row r="71" spans="1:49" ht="14.5" x14ac:dyDescent="0.35">
      <c r="A71"/>
      <c r="B71"/>
      <c r="C71"/>
      <c r="D71"/>
      <c r="F71"/>
      <c r="G71"/>
      <c r="I71"/>
      <c r="J71"/>
      <c r="L71"/>
      <c r="M71"/>
      <c r="O71"/>
      <c r="P71"/>
      <c r="R71"/>
      <c r="S71"/>
      <c r="U71"/>
      <c r="V71"/>
      <c r="X71"/>
      <c r="Y71"/>
      <c r="AA71"/>
      <c r="AB71"/>
      <c r="AD71"/>
      <c r="AE71"/>
      <c r="AG71"/>
      <c r="AH71"/>
      <c r="AJ71"/>
      <c r="AK71"/>
      <c r="AM71"/>
      <c r="AN71"/>
      <c r="AP71"/>
      <c r="AQ71"/>
      <c r="AS71"/>
      <c r="AT71"/>
      <c r="AV71"/>
      <c r="AW71"/>
    </row>
    <row r="72" spans="1:49" ht="14.5" x14ac:dyDescent="0.35">
      <c r="A72"/>
      <c r="B72"/>
      <c r="C72"/>
      <c r="D72"/>
      <c r="F72"/>
      <c r="G72"/>
      <c r="I72"/>
      <c r="J72"/>
      <c r="L72"/>
      <c r="M72"/>
      <c r="O72"/>
      <c r="P72"/>
      <c r="R72"/>
      <c r="S72"/>
      <c r="U72"/>
      <c r="V72"/>
      <c r="X72"/>
      <c r="Y72"/>
      <c r="AA72"/>
      <c r="AB72"/>
      <c r="AD72"/>
      <c r="AE72"/>
      <c r="AJ72"/>
      <c r="AK72"/>
      <c r="AP72"/>
      <c r="AQ72"/>
      <c r="AS72"/>
      <c r="AT72"/>
      <c r="AV72"/>
      <c r="AW72"/>
    </row>
    <row r="73" spans="1:49" ht="14.5" x14ac:dyDescent="0.35">
      <c r="A73"/>
      <c r="B73"/>
      <c r="C73"/>
      <c r="D73"/>
      <c r="F73"/>
      <c r="G73"/>
      <c r="I73"/>
      <c r="J73"/>
      <c r="L73"/>
      <c r="M73"/>
      <c r="O73"/>
      <c r="P73"/>
      <c r="R73"/>
      <c r="S73"/>
      <c r="U73"/>
      <c r="V73"/>
      <c r="X73"/>
      <c r="Y73"/>
      <c r="AA73"/>
      <c r="AB73"/>
      <c r="AD73"/>
      <c r="AE73"/>
      <c r="AJ73"/>
      <c r="AK73"/>
      <c r="AP73"/>
      <c r="AQ73"/>
      <c r="AS73"/>
      <c r="AT73"/>
      <c r="AV73"/>
      <c r="AW73"/>
    </row>
    <row r="74" spans="1:49" ht="14.5" x14ac:dyDescent="0.35">
      <c r="A74"/>
      <c r="B74"/>
      <c r="C74"/>
      <c r="D74"/>
      <c r="F74"/>
      <c r="G74"/>
      <c r="I74"/>
      <c r="J74"/>
      <c r="L74"/>
      <c r="M74"/>
      <c r="O74"/>
      <c r="P74"/>
      <c r="R74"/>
      <c r="S74"/>
      <c r="U74"/>
      <c r="V74"/>
      <c r="X74"/>
      <c r="Y74"/>
      <c r="AA74"/>
      <c r="AB74"/>
      <c r="AD74"/>
      <c r="AE74"/>
      <c r="AJ74"/>
      <c r="AK74"/>
      <c r="AP74"/>
      <c r="AQ74"/>
      <c r="AS74"/>
      <c r="AT74"/>
      <c r="AV74"/>
      <c r="AW74"/>
    </row>
    <row r="75" spans="1:49" ht="14.5" x14ac:dyDescent="0.35">
      <c r="A75"/>
      <c r="B75"/>
      <c r="C75"/>
      <c r="D75"/>
      <c r="F75"/>
      <c r="G75"/>
      <c r="I75"/>
      <c r="J75"/>
      <c r="L75"/>
      <c r="M75"/>
      <c r="O75"/>
      <c r="P75"/>
      <c r="R75"/>
      <c r="S75"/>
      <c r="U75"/>
      <c r="V75"/>
      <c r="X75"/>
      <c r="Y75"/>
      <c r="AA75"/>
      <c r="AB75"/>
      <c r="AD75"/>
      <c r="AE75"/>
      <c r="AJ75"/>
      <c r="AK75"/>
      <c r="AP75"/>
      <c r="AQ75"/>
      <c r="AS75"/>
      <c r="AT75"/>
      <c r="AV75"/>
      <c r="AW75"/>
    </row>
    <row r="76" spans="1:49" ht="14.5" x14ac:dyDescent="0.35">
      <c r="A76"/>
      <c r="B76"/>
      <c r="C76"/>
      <c r="D76"/>
      <c r="F76"/>
      <c r="G76"/>
      <c r="I76"/>
      <c r="J76"/>
      <c r="L76"/>
      <c r="M76"/>
      <c r="O76"/>
      <c r="P76"/>
      <c r="R76"/>
      <c r="S76"/>
      <c r="U76"/>
      <c r="V76"/>
      <c r="X76"/>
      <c r="Y76"/>
      <c r="AA76"/>
      <c r="AB76"/>
      <c r="AD76"/>
      <c r="AE76"/>
      <c r="AP76"/>
      <c r="AQ76"/>
      <c r="AV76"/>
      <c r="AW76"/>
    </row>
    <row r="77" spans="1:49" ht="14.5" x14ac:dyDescent="0.35">
      <c r="A77"/>
      <c r="B77"/>
      <c r="C77"/>
      <c r="D77"/>
      <c r="F77"/>
      <c r="G77"/>
      <c r="I77"/>
      <c r="J77"/>
      <c r="L77"/>
      <c r="M77"/>
      <c r="O77"/>
      <c r="P77"/>
      <c r="R77"/>
      <c r="S77"/>
      <c r="U77"/>
      <c r="V77"/>
      <c r="X77"/>
      <c r="Y77"/>
      <c r="AA77"/>
      <c r="AB77"/>
      <c r="AD77"/>
      <c r="AE77"/>
      <c r="AP77"/>
      <c r="AQ77"/>
      <c r="AV77"/>
      <c r="AW77"/>
    </row>
    <row r="78" spans="1:49" ht="14.5" x14ac:dyDescent="0.35">
      <c r="A78"/>
      <c r="B78"/>
      <c r="C78"/>
      <c r="D78"/>
      <c r="F78"/>
      <c r="G78"/>
      <c r="I78"/>
      <c r="J78"/>
      <c r="L78"/>
      <c r="M78"/>
      <c r="O78"/>
      <c r="P78"/>
      <c r="R78"/>
      <c r="S78"/>
      <c r="U78"/>
      <c r="V78"/>
      <c r="X78"/>
      <c r="Y78"/>
      <c r="AA78"/>
      <c r="AB78"/>
      <c r="AD78"/>
      <c r="AE78"/>
      <c r="AP78"/>
      <c r="AQ78"/>
    </row>
    <row r="79" spans="1:49" ht="14.5" x14ac:dyDescent="0.35">
      <c r="A79"/>
      <c r="B79"/>
      <c r="C79"/>
      <c r="D79"/>
      <c r="F79"/>
      <c r="G79"/>
      <c r="I79"/>
      <c r="J79"/>
      <c r="L79"/>
      <c r="M79"/>
      <c r="O79"/>
      <c r="P79"/>
      <c r="R79"/>
      <c r="S79"/>
      <c r="U79"/>
      <c r="V79"/>
      <c r="X79"/>
      <c r="Y79"/>
      <c r="AA79"/>
      <c r="AB79"/>
      <c r="AD79"/>
      <c r="AE79"/>
      <c r="AP79"/>
      <c r="AQ79"/>
    </row>
    <row r="80" spans="1:49" ht="14.5" x14ac:dyDescent="0.35">
      <c r="A80"/>
      <c r="B80"/>
      <c r="C80"/>
      <c r="D80"/>
      <c r="F80"/>
      <c r="G80"/>
      <c r="I80"/>
      <c r="J80"/>
      <c r="O80"/>
      <c r="P80"/>
      <c r="R80"/>
      <c r="S80"/>
      <c r="U80"/>
      <c r="V80"/>
      <c r="X80"/>
      <c r="Y80"/>
      <c r="AA80"/>
      <c r="AB80"/>
      <c r="AD80"/>
      <c r="AE80"/>
      <c r="AP80"/>
      <c r="AQ80"/>
    </row>
    <row r="81" spans="1:43" ht="14.5" x14ac:dyDescent="0.35">
      <c r="A81"/>
      <c r="B81"/>
      <c r="C81"/>
      <c r="D81"/>
      <c r="F81"/>
      <c r="G81"/>
      <c r="I81"/>
      <c r="J81"/>
      <c r="O81"/>
      <c r="P81"/>
      <c r="R81"/>
      <c r="S81"/>
      <c r="U81"/>
      <c r="V81"/>
      <c r="X81"/>
      <c r="Y81"/>
      <c r="AA81"/>
      <c r="AB81"/>
      <c r="AD81"/>
      <c r="AE81"/>
      <c r="AP81"/>
      <c r="AQ81"/>
    </row>
    <row r="82" spans="1:43" ht="14.5" x14ac:dyDescent="0.35">
      <c r="A82"/>
      <c r="B82"/>
      <c r="C82"/>
      <c r="D82"/>
      <c r="I82"/>
      <c r="J82"/>
      <c r="O82"/>
      <c r="P82"/>
      <c r="R82"/>
      <c r="S82"/>
      <c r="U82"/>
      <c r="V82"/>
      <c r="X82"/>
      <c r="Y82"/>
      <c r="AA82"/>
      <c r="AB82"/>
      <c r="AD82"/>
      <c r="AE82"/>
      <c r="AP82"/>
      <c r="AQ82"/>
    </row>
    <row r="83" spans="1:43" ht="14.5" x14ac:dyDescent="0.35">
      <c r="A83"/>
      <c r="B83"/>
      <c r="C83"/>
      <c r="D83"/>
      <c r="I83"/>
      <c r="J83"/>
      <c r="O83"/>
      <c r="P83"/>
      <c r="R83"/>
      <c r="S83"/>
      <c r="U83"/>
      <c r="V83"/>
      <c r="X83"/>
      <c r="Y83"/>
      <c r="AA83"/>
      <c r="AB83"/>
      <c r="AD83"/>
      <c r="AE83"/>
      <c r="AP83"/>
      <c r="AQ83"/>
    </row>
    <row r="84" spans="1:43" ht="14.5" x14ac:dyDescent="0.35">
      <c r="I84"/>
      <c r="J84"/>
      <c r="O84"/>
      <c r="P84"/>
      <c r="R84"/>
      <c r="S84"/>
      <c r="U84"/>
      <c r="V84"/>
      <c r="X84"/>
      <c r="Y84"/>
      <c r="AA84"/>
      <c r="AB84"/>
      <c r="AD84"/>
      <c r="AE84"/>
      <c r="AP84"/>
      <c r="AQ84"/>
    </row>
    <row r="85" spans="1:43" ht="14.5" x14ac:dyDescent="0.35">
      <c r="I85"/>
      <c r="J85"/>
      <c r="O85"/>
      <c r="P85"/>
      <c r="R85"/>
      <c r="S85"/>
      <c r="U85"/>
      <c r="V85"/>
      <c r="X85"/>
      <c r="Y85"/>
      <c r="AA85"/>
      <c r="AB85"/>
      <c r="AD85"/>
      <c r="AE85"/>
      <c r="AP85"/>
      <c r="AQ85"/>
    </row>
    <row r="86" spans="1:43" ht="14.5" x14ac:dyDescent="0.35">
      <c r="I86"/>
      <c r="J86"/>
      <c r="O86"/>
      <c r="P86"/>
      <c r="R86"/>
      <c r="S86"/>
      <c r="U86"/>
      <c r="V86"/>
      <c r="X86"/>
      <c r="Y86"/>
      <c r="AA86"/>
      <c r="AB86"/>
      <c r="AD86"/>
      <c r="AE86"/>
      <c r="AP86"/>
      <c r="AQ86"/>
    </row>
    <row r="87" spans="1:43" ht="14.5" x14ac:dyDescent="0.35">
      <c r="I87"/>
      <c r="J87"/>
      <c r="O87"/>
      <c r="P87"/>
      <c r="R87"/>
      <c r="S87"/>
      <c r="U87"/>
      <c r="V87"/>
      <c r="X87"/>
      <c r="Y87"/>
      <c r="AA87"/>
      <c r="AB87"/>
      <c r="AD87"/>
      <c r="AE87"/>
      <c r="AP87"/>
      <c r="AQ87"/>
    </row>
    <row r="88" spans="1:43" ht="14.5" x14ac:dyDescent="0.35">
      <c r="I88"/>
      <c r="J88"/>
      <c r="O88"/>
      <c r="P88"/>
      <c r="R88"/>
      <c r="S88"/>
      <c r="U88"/>
      <c r="V88"/>
      <c r="X88"/>
      <c r="Y88"/>
      <c r="AA88"/>
      <c r="AB88"/>
      <c r="AD88"/>
      <c r="AE88"/>
      <c r="AP88"/>
      <c r="AQ88"/>
    </row>
    <row r="89" spans="1:43" ht="14.5" x14ac:dyDescent="0.35">
      <c r="I89"/>
      <c r="J89"/>
      <c r="O89"/>
      <c r="P89"/>
      <c r="R89"/>
      <c r="S89"/>
      <c r="U89"/>
      <c r="V89"/>
      <c r="X89"/>
      <c r="Y89"/>
      <c r="AA89"/>
      <c r="AB89"/>
      <c r="AD89"/>
      <c r="AE89"/>
      <c r="AP89"/>
      <c r="AQ89"/>
    </row>
    <row r="90" spans="1:43" ht="14.5" x14ac:dyDescent="0.35">
      <c r="I90"/>
      <c r="J90"/>
      <c r="O90"/>
      <c r="P90"/>
      <c r="R90"/>
      <c r="S90"/>
      <c r="U90"/>
      <c r="V90"/>
      <c r="X90"/>
      <c r="Y90"/>
      <c r="AA90"/>
      <c r="AB90"/>
      <c r="AD90"/>
      <c r="AE90"/>
      <c r="AP90"/>
      <c r="AQ90"/>
    </row>
    <row r="91" spans="1:43" ht="14.5" x14ac:dyDescent="0.35">
      <c r="I91"/>
      <c r="J91"/>
      <c r="O91"/>
      <c r="P91"/>
      <c r="R91"/>
      <c r="S91"/>
      <c r="U91"/>
      <c r="V91"/>
      <c r="X91"/>
      <c r="Y91"/>
      <c r="AA91"/>
      <c r="AB91"/>
      <c r="AD91"/>
      <c r="AE91"/>
      <c r="AP91"/>
      <c r="AQ91"/>
    </row>
    <row r="92" spans="1:43" ht="14.5" x14ac:dyDescent="0.35">
      <c r="I92"/>
      <c r="J92"/>
      <c r="O92"/>
      <c r="P92"/>
      <c r="R92"/>
      <c r="S92"/>
      <c r="U92"/>
      <c r="V92"/>
      <c r="X92"/>
      <c r="Y92"/>
      <c r="AA92"/>
      <c r="AB92"/>
      <c r="AD92"/>
      <c r="AE92"/>
      <c r="AP92"/>
      <c r="AQ92"/>
    </row>
    <row r="93" spans="1:43" ht="14.5" x14ac:dyDescent="0.35">
      <c r="I93"/>
      <c r="J93"/>
      <c r="O93"/>
      <c r="P93"/>
      <c r="R93"/>
      <c r="S93"/>
      <c r="U93"/>
      <c r="V93"/>
      <c r="X93"/>
      <c r="Y93"/>
      <c r="AA93"/>
      <c r="AB93"/>
      <c r="AD93"/>
      <c r="AE93"/>
      <c r="AP93"/>
      <c r="AQ93"/>
    </row>
    <row r="94" spans="1:43" ht="14.5" x14ac:dyDescent="0.35">
      <c r="I94"/>
      <c r="J94"/>
      <c r="O94"/>
      <c r="P94"/>
      <c r="R94"/>
      <c r="S94"/>
      <c r="U94"/>
      <c r="V94"/>
      <c r="X94"/>
      <c r="Y94"/>
      <c r="AA94"/>
      <c r="AB94"/>
      <c r="AD94"/>
      <c r="AE94"/>
      <c r="AP94"/>
      <c r="AQ94"/>
    </row>
    <row r="95" spans="1:43" ht="14.5" x14ac:dyDescent="0.35">
      <c r="I95"/>
      <c r="J95"/>
      <c r="O95"/>
      <c r="P95"/>
      <c r="R95"/>
      <c r="S95"/>
      <c r="U95"/>
      <c r="V95"/>
      <c r="X95"/>
      <c r="Y95"/>
      <c r="AA95"/>
      <c r="AB95"/>
      <c r="AD95"/>
      <c r="AE95"/>
      <c r="AP95"/>
      <c r="AQ95"/>
    </row>
    <row r="96" spans="1:43" ht="14.5" x14ac:dyDescent="0.35">
      <c r="I96"/>
      <c r="J96"/>
      <c r="O96"/>
      <c r="P96"/>
      <c r="R96"/>
      <c r="S96"/>
      <c r="U96"/>
      <c r="V96"/>
      <c r="X96"/>
      <c r="Y96"/>
      <c r="AA96"/>
      <c r="AB96"/>
      <c r="AD96"/>
      <c r="AE96"/>
      <c r="AP96"/>
      <c r="AQ96"/>
    </row>
    <row r="97" spans="9:43" ht="14.5" x14ac:dyDescent="0.35">
      <c r="I97"/>
      <c r="J97"/>
      <c r="O97"/>
      <c r="P97"/>
      <c r="R97"/>
      <c r="S97"/>
      <c r="U97"/>
      <c r="V97"/>
      <c r="X97"/>
      <c r="Y97"/>
      <c r="AA97"/>
      <c r="AB97"/>
      <c r="AD97"/>
      <c r="AE97"/>
      <c r="AP97"/>
      <c r="AQ97"/>
    </row>
    <row r="98" spans="9:43" ht="14.5" x14ac:dyDescent="0.35">
      <c r="I98"/>
      <c r="J98"/>
      <c r="O98"/>
      <c r="P98"/>
      <c r="R98"/>
      <c r="S98"/>
      <c r="U98"/>
      <c r="V98"/>
      <c r="X98"/>
      <c r="Y98"/>
      <c r="AA98"/>
      <c r="AB98"/>
      <c r="AD98"/>
      <c r="AE98"/>
      <c r="AP98"/>
      <c r="AQ98"/>
    </row>
    <row r="99" spans="9:43" ht="14.5" x14ac:dyDescent="0.35">
      <c r="I99"/>
      <c r="J99"/>
      <c r="O99"/>
      <c r="P99"/>
      <c r="R99"/>
      <c r="S99"/>
      <c r="U99"/>
      <c r="V99"/>
      <c r="X99"/>
      <c r="Y99"/>
      <c r="AA99"/>
      <c r="AB99"/>
      <c r="AD99"/>
      <c r="AE99"/>
      <c r="AP99"/>
      <c r="AQ99"/>
    </row>
    <row r="100" spans="9:43" ht="14.5" x14ac:dyDescent="0.35">
      <c r="I100"/>
      <c r="J100"/>
      <c r="O100"/>
      <c r="P100"/>
      <c r="R100"/>
      <c r="S100"/>
      <c r="U100"/>
      <c r="V100"/>
      <c r="X100"/>
      <c r="Y100"/>
      <c r="AA100"/>
      <c r="AB100"/>
      <c r="AD100"/>
      <c r="AE100"/>
      <c r="AP100"/>
      <c r="AQ100"/>
    </row>
    <row r="101" spans="9:43" ht="14.5" x14ac:dyDescent="0.35">
      <c r="I101"/>
      <c r="J101"/>
      <c r="O101"/>
      <c r="P101"/>
      <c r="R101"/>
      <c r="S101"/>
      <c r="U101"/>
      <c r="V101"/>
      <c r="X101"/>
      <c r="Y101"/>
      <c r="AA101"/>
      <c r="AB101"/>
      <c r="AD101"/>
      <c r="AE101"/>
      <c r="AP101"/>
      <c r="AQ101"/>
    </row>
    <row r="102" spans="9:43" ht="14.5" x14ac:dyDescent="0.35">
      <c r="I102"/>
      <c r="J102"/>
      <c r="O102"/>
      <c r="P102"/>
      <c r="R102"/>
      <c r="S102"/>
      <c r="X102"/>
      <c r="Y102"/>
      <c r="AA102"/>
      <c r="AB102"/>
      <c r="AD102"/>
      <c r="AE102"/>
      <c r="AP102"/>
      <c r="AQ102"/>
    </row>
    <row r="103" spans="9:43" ht="14.5" x14ac:dyDescent="0.35">
      <c r="I103"/>
      <c r="J103"/>
      <c r="O103"/>
      <c r="P103"/>
      <c r="R103"/>
      <c r="S103"/>
      <c r="X103"/>
      <c r="Y103"/>
      <c r="AA103"/>
      <c r="AB103"/>
      <c r="AD103"/>
      <c r="AE103"/>
      <c r="AP103"/>
      <c r="AQ103"/>
    </row>
    <row r="104" spans="9:43" ht="14.5" x14ac:dyDescent="0.35">
      <c r="I104"/>
      <c r="J104"/>
      <c r="O104"/>
      <c r="P104"/>
      <c r="R104"/>
      <c r="S104"/>
      <c r="X104"/>
      <c r="Y104"/>
      <c r="AA104"/>
      <c r="AB104"/>
      <c r="AD104"/>
      <c r="AE104"/>
      <c r="AP104"/>
      <c r="AQ104"/>
    </row>
    <row r="105" spans="9:43" ht="14.5" x14ac:dyDescent="0.35">
      <c r="I105"/>
      <c r="J105"/>
      <c r="O105"/>
      <c r="P105"/>
      <c r="R105"/>
      <c r="S105"/>
      <c r="X105"/>
      <c r="Y105"/>
      <c r="AA105"/>
      <c r="AB105"/>
      <c r="AD105"/>
      <c r="AE105"/>
      <c r="AP105"/>
      <c r="AQ105"/>
    </row>
    <row r="106" spans="9:43" ht="14.5" x14ac:dyDescent="0.35">
      <c r="I106"/>
      <c r="J106"/>
      <c r="O106"/>
      <c r="P106"/>
      <c r="R106"/>
      <c r="S106"/>
      <c r="X106"/>
      <c r="Y106"/>
      <c r="AA106"/>
      <c r="AB106"/>
      <c r="AD106"/>
      <c r="AE106"/>
      <c r="AP106"/>
      <c r="AQ106"/>
    </row>
    <row r="107" spans="9:43" ht="14.5" x14ac:dyDescent="0.35">
      <c r="I107"/>
      <c r="J107"/>
      <c r="O107"/>
      <c r="P107"/>
      <c r="R107"/>
      <c r="S107"/>
      <c r="X107"/>
      <c r="Y107"/>
      <c r="AA107"/>
      <c r="AB107"/>
      <c r="AD107"/>
      <c r="AE107"/>
      <c r="AP107"/>
      <c r="AQ107"/>
    </row>
    <row r="108" spans="9:43" ht="14.5" x14ac:dyDescent="0.35">
      <c r="I108"/>
      <c r="J108"/>
      <c r="O108"/>
      <c r="P108"/>
      <c r="R108"/>
      <c r="S108"/>
      <c r="X108"/>
      <c r="Y108"/>
      <c r="AA108"/>
      <c r="AB108"/>
      <c r="AD108"/>
      <c r="AE108"/>
      <c r="AP108"/>
      <c r="AQ108"/>
    </row>
    <row r="109" spans="9:43" ht="14.5" x14ac:dyDescent="0.35">
      <c r="I109"/>
      <c r="J109"/>
      <c r="O109"/>
      <c r="P109"/>
      <c r="R109"/>
      <c r="S109"/>
      <c r="X109"/>
      <c r="Y109"/>
      <c r="AA109"/>
      <c r="AB109"/>
      <c r="AD109"/>
      <c r="AE109"/>
      <c r="AP109"/>
      <c r="AQ109"/>
    </row>
    <row r="110" spans="9:43" ht="14.5" x14ac:dyDescent="0.35">
      <c r="I110"/>
      <c r="J110"/>
      <c r="O110"/>
      <c r="P110"/>
      <c r="R110"/>
      <c r="S110"/>
      <c r="X110"/>
      <c r="Y110"/>
      <c r="AA110"/>
      <c r="AB110"/>
      <c r="AD110"/>
      <c r="AE110"/>
      <c r="AP110"/>
      <c r="AQ110"/>
    </row>
    <row r="111" spans="9:43" ht="14.5" x14ac:dyDescent="0.35">
      <c r="I111"/>
      <c r="J111"/>
      <c r="O111"/>
      <c r="P111"/>
      <c r="R111"/>
      <c r="S111"/>
      <c r="X111"/>
      <c r="Y111"/>
      <c r="AA111"/>
      <c r="AB111"/>
      <c r="AD111"/>
      <c r="AE111"/>
      <c r="AP111"/>
      <c r="AQ111"/>
    </row>
    <row r="112" spans="9:43" ht="14.5" x14ac:dyDescent="0.35">
      <c r="I112"/>
      <c r="J112"/>
      <c r="O112"/>
      <c r="P112"/>
      <c r="R112"/>
      <c r="S112"/>
      <c r="X112"/>
      <c r="Y112"/>
      <c r="AA112"/>
      <c r="AB112"/>
      <c r="AD112"/>
      <c r="AE112"/>
      <c r="AP112"/>
      <c r="AQ112"/>
    </row>
    <row r="113" spans="9:43" ht="14.5" x14ac:dyDescent="0.35">
      <c r="I113"/>
      <c r="J113"/>
      <c r="O113"/>
      <c r="P113"/>
      <c r="R113"/>
      <c r="S113"/>
      <c r="X113"/>
      <c r="Y113"/>
      <c r="AA113"/>
      <c r="AB113"/>
      <c r="AD113"/>
      <c r="AE113"/>
      <c r="AP113"/>
      <c r="AQ113"/>
    </row>
    <row r="114" spans="9:43" ht="14.5" x14ac:dyDescent="0.35">
      <c r="I114"/>
      <c r="J114"/>
      <c r="O114"/>
      <c r="P114"/>
      <c r="R114"/>
      <c r="S114"/>
      <c r="X114"/>
      <c r="Y114"/>
      <c r="AA114"/>
      <c r="AB114"/>
      <c r="AD114"/>
      <c r="AE114"/>
      <c r="AP114"/>
      <c r="AQ114"/>
    </row>
    <row r="115" spans="9:43" ht="14.5" x14ac:dyDescent="0.35">
      <c r="I115"/>
      <c r="J115"/>
      <c r="O115"/>
      <c r="P115"/>
      <c r="R115"/>
      <c r="S115"/>
      <c r="X115"/>
      <c r="Y115"/>
      <c r="AA115"/>
      <c r="AB115"/>
      <c r="AD115"/>
      <c r="AE115"/>
      <c r="AP115"/>
      <c r="AQ115"/>
    </row>
    <row r="116" spans="9:43" ht="14.5" x14ac:dyDescent="0.35">
      <c r="I116"/>
      <c r="J116"/>
      <c r="O116"/>
      <c r="P116"/>
      <c r="R116"/>
      <c r="S116"/>
      <c r="X116"/>
      <c r="Y116"/>
      <c r="AA116"/>
      <c r="AB116"/>
      <c r="AD116"/>
      <c r="AE116"/>
      <c r="AP116"/>
      <c r="AQ116"/>
    </row>
    <row r="117" spans="9:43" ht="14.5" x14ac:dyDescent="0.35">
      <c r="I117"/>
      <c r="J117"/>
      <c r="O117"/>
      <c r="P117"/>
      <c r="X117"/>
      <c r="Y117"/>
      <c r="AA117"/>
      <c r="AB117"/>
      <c r="AD117"/>
      <c r="AE117"/>
      <c r="AP117"/>
      <c r="AQ117"/>
    </row>
    <row r="118" spans="9:43" ht="14.5" x14ac:dyDescent="0.35">
      <c r="I118"/>
      <c r="J118"/>
      <c r="O118"/>
      <c r="P118"/>
      <c r="X118"/>
      <c r="Y118"/>
      <c r="AA118"/>
      <c r="AB118"/>
      <c r="AD118"/>
      <c r="AE118"/>
      <c r="AP118"/>
      <c r="AQ118"/>
    </row>
    <row r="119" spans="9:43" ht="14.5" x14ac:dyDescent="0.35">
      <c r="I119"/>
      <c r="J119"/>
      <c r="O119"/>
      <c r="P119"/>
      <c r="X119"/>
      <c r="Y119"/>
      <c r="AA119"/>
      <c r="AB119"/>
      <c r="AD119"/>
      <c r="AE119"/>
      <c r="AP119"/>
      <c r="AQ119"/>
    </row>
    <row r="120" spans="9:43" ht="14.5" x14ac:dyDescent="0.35">
      <c r="I120"/>
      <c r="J120"/>
      <c r="O120"/>
      <c r="P120"/>
      <c r="X120"/>
      <c r="Y120"/>
      <c r="AA120"/>
      <c r="AB120"/>
      <c r="AD120"/>
      <c r="AE120"/>
      <c r="AP120"/>
      <c r="AQ120"/>
    </row>
    <row r="121" spans="9:43" ht="14.5" x14ac:dyDescent="0.35">
      <c r="I121"/>
      <c r="J121"/>
      <c r="O121"/>
      <c r="P121"/>
      <c r="X121"/>
      <c r="Y121"/>
      <c r="AA121"/>
      <c r="AB121"/>
      <c r="AD121"/>
      <c r="AE121"/>
      <c r="AP121"/>
      <c r="AQ121"/>
    </row>
    <row r="122" spans="9:43" ht="14.5" x14ac:dyDescent="0.35">
      <c r="I122"/>
      <c r="J122"/>
      <c r="O122"/>
      <c r="P122"/>
      <c r="X122"/>
      <c r="Y122"/>
      <c r="AA122"/>
      <c r="AB122"/>
      <c r="AD122"/>
      <c r="AE122"/>
      <c r="AP122"/>
      <c r="AQ122"/>
    </row>
    <row r="123" spans="9:43" ht="14.5" x14ac:dyDescent="0.35">
      <c r="I123"/>
      <c r="J123"/>
      <c r="O123"/>
      <c r="P123"/>
      <c r="X123"/>
      <c r="Y123"/>
      <c r="AA123"/>
      <c r="AB123"/>
      <c r="AD123"/>
      <c r="AE123"/>
      <c r="AP123"/>
      <c r="AQ123"/>
    </row>
    <row r="124" spans="9:43" ht="14.5" x14ac:dyDescent="0.35">
      <c r="I124"/>
      <c r="J124"/>
      <c r="O124"/>
      <c r="P124"/>
      <c r="X124"/>
      <c r="Y124"/>
      <c r="AD124"/>
      <c r="AE124"/>
      <c r="AP124"/>
      <c r="AQ124"/>
    </row>
    <row r="125" spans="9:43" ht="14.5" x14ac:dyDescent="0.35">
      <c r="I125"/>
      <c r="J125"/>
      <c r="O125"/>
      <c r="P125"/>
      <c r="X125"/>
      <c r="Y125"/>
      <c r="AD125"/>
      <c r="AE125"/>
      <c r="AP125"/>
      <c r="AQ125"/>
    </row>
    <row r="126" spans="9:43" ht="14.5" x14ac:dyDescent="0.35">
      <c r="I126"/>
      <c r="J126"/>
      <c r="O126"/>
      <c r="P126"/>
      <c r="X126"/>
      <c r="Y126"/>
      <c r="AD126"/>
      <c r="AE126"/>
      <c r="AP126"/>
      <c r="AQ126"/>
    </row>
    <row r="127" spans="9:43" ht="14.5" x14ac:dyDescent="0.35">
      <c r="I127"/>
      <c r="J127"/>
      <c r="O127"/>
      <c r="P127"/>
      <c r="X127"/>
      <c r="Y127"/>
      <c r="AD127"/>
      <c r="AE127"/>
      <c r="AP127"/>
      <c r="AQ127"/>
    </row>
    <row r="128" spans="9:43" ht="14.5" x14ac:dyDescent="0.35">
      <c r="I128"/>
      <c r="J128"/>
      <c r="O128"/>
      <c r="P128"/>
      <c r="X128"/>
      <c r="Y128"/>
      <c r="AD128"/>
      <c r="AE128"/>
      <c r="AP128"/>
      <c r="AQ128"/>
    </row>
    <row r="129" spans="15:43" ht="14.5" x14ac:dyDescent="0.35">
      <c r="O129"/>
      <c r="P129"/>
      <c r="X129"/>
      <c r="Y129"/>
      <c r="AP129"/>
      <c r="AQ129"/>
    </row>
    <row r="130" spans="15:43" ht="14.5" x14ac:dyDescent="0.35">
      <c r="O130"/>
      <c r="P130"/>
      <c r="X130"/>
      <c r="Y130"/>
      <c r="AP130"/>
      <c r="AQ130"/>
    </row>
    <row r="131" spans="15:43" ht="14.5" x14ac:dyDescent="0.35">
      <c r="O131"/>
      <c r="P131"/>
      <c r="X131"/>
      <c r="Y131"/>
      <c r="AP131"/>
      <c r="AQ131"/>
    </row>
    <row r="132" spans="15:43" ht="14.5" x14ac:dyDescent="0.35">
      <c r="O132"/>
      <c r="P132"/>
      <c r="X132"/>
      <c r="Y132"/>
      <c r="AP132"/>
      <c r="AQ132"/>
    </row>
    <row r="133" spans="15:43" ht="14.5" x14ac:dyDescent="0.35">
      <c r="O133"/>
      <c r="P133"/>
      <c r="X133"/>
      <c r="Y133"/>
      <c r="AP133"/>
      <c r="AQ133"/>
    </row>
    <row r="134" spans="15:43" ht="14.5" x14ac:dyDescent="0.35">
      <c r="O134"/>
      <c r="P134"/>
      <c r="X134"/>
      <c r="Y134"/>
      <c r="AP134"/>
      <c r="AQ134"/>
    </row>
    <row r="135" spans="15:43" ht="14.5" x14ac:dyDescent="0.35">
      <c r="O135"/>
      <c r="P135"/>
      <c r="AP135"/>
      <c r="AQ135"/>
    </row>
    <row r="136" spans="15:43" ht="14.5" x14ac:dyDescent="0.35">
      <c r="O136"/>
      <c r="P136"/>
      <c r="AP136"/>
      <c r="AQ136"/>
    </row>
    <row r="137" spans="15:43" ht="14.5" x14ac:dyDescent="0.35">
      <c r="O137"/>
      <c r="P137"/>
      <c r="AP137"/>
      <c r="AQ137"/>
    </row>
    <row r="138" spans="15:43" ht="14.5" x14ac:dyDescent="0.35">
      <c r="O138"/>
      <c r="P138"/>
      <c r="AP138"/>
      <c r="AQ138"/>
    </row>
    <row r="139" spans="15:43" ht="14.5" x14ac:dyDescent="0.35">
      <c r="O139"/>
      <c r="P139"/>
      <c r="AP139"/>
      <c r="AQ139"/>
    </row>
    <row r="140" spans="15:43" ht="14.5" x14ac:dyDescent="0.35">
      <c r="O140"/>
      <c r="P140"/>
      <c r="AP140"/>
      <c r="AQ140"/>
    </row>
    <row r="141" spans="15:43" ht="14.5" x14ac:dyDescent="0.35">
      <c r="O141"/>
      <c r="P141"/>
      <c r="AP141"/>
      <c r="AQ141"/>
    </row>
    <row r="142" spans="15:43" ht="14.5" x14ac:dyDescent="0.35">
      <c r="O142"/>
      <c r="P142"/>
      <c r="AP142"/>
      <c r="AQ142"/>
    </row>
    <row r="143" spans="15:43" ht="14.5" x14ac:dyDescent="0.35">
      <c r="O143"/>
      <c r="P143"/>
      <c r="AP143"/>
      <c r="AQ143"/>
    </row>
    <row r="144" spans="15:43" ht="14.5" x14ac:dyDescent="0.35">
      <c r="O144"/>
      <c r="P144"/>
      <c r="AP144"/>
      <c r="AQ144"/>
    </row>
    <row r="145" spans="15:43" ht="14.5" x14ac:dyDescent="0.35">
      <c r="O145"/>
      <c r="P145"/>
      <c r="AP145"/>
      <c r="AQ145"/>
    </row>
    <row r="146" spans="15:43" ht="14.5" x14ac:dyDescent="0.35">
      <c r="O146"/>
      <c r="P146"/>
      <c r="AP146"/>
      <c r="AQ146"/>
    </row>
    <row r="147" spans="15:43" ht="14.5" x14ac:dyDescent="0.35">
      <c r="O147"/>
      <c r="P147"/>
      <c r="AP147"/>
      <c r="AQ147"/>
    </row>
    <row r="148" spans="15:43" ht="14.5" x14ac:dyDescent="0.35">
      <c r="AP148"/>
      <c r="AQ148"/>
    </row>
    <row r="149" spans="15:43" ht="14.5" x14ac:dyDescent="0.35">
      <c r="AP149"/>
      <c r="AQ149"/>
    </row>
    <row r="150" spans="15:43" ht="14.5" x14ac:dyDescent="0.35">
      <c r="AP150"/>
      <c r="AQ15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D7F7-96A6-4E98-B98F-18418456E3FC}">
  <dimension ref="A1:AW110"/>
  <sheetViews>
    <sheetView zoomScale="42" zoomScaleNormal="41" workbookViewId="0">
      <selection activeCell="I24" sqref="I24"/>
    </sheetView>
  </sheetViews>
  <sheetFormatPr defaultRowHeight="14.5" x14ac:dyDescent="0.35"/>
  <cols>
    <col min="1" max="1" width="15.1796875" style="27" bestFit="1" customWidth="1"/>
    <col min="2" max="2" width="21.1796875" style="27" bestFit="1" customWidth="1"/>
    <col min="3" max="3" width="10.7265625" style="27" bestFit="1" customWidth="1"/>
    <col min="4" max="4" width="13.36328125" style="27" bestFit="1" customWidth="1"/>
    <col min="5" max="5" width="14.90625" style="27" bestFit="1" customWidth="1"/>
    <col min="6" max="6" width="16.6328125" style="27" bestFit="1" customWidth="1"/>
    <col min="7" max="7" width="7.6328125" style="27" bestFit="1" customWidth="1"/>
    <col min="8" max="8" width="27.26953125" style="27" bestFit="1" customWidth="1"/>
    <col min="9" max="9" width="39.08984375" style="27" bestFit="1" customWidth="1"/>
    <col min="10" max="10" width="9.81640625" style="27" bestFit="1" customWidth="1"/>
    <col min="11" max="11" width="9.6328125" style="27" bestFit="1" customWidth="1"/>
    <col min="12" max="12" width="15.7265625" style="27" bestFit="1" customWidth="1"/>
    <col min="13" max="13" width="16.26953125" style="27" bestFit="1" customWidth="1"/>
    <col min="14" max="14" width="29.6328125" style="27" bestFit="1" customWidth="1"/>
    <col min="15" max="17" width="8.7265625" style="27"/>
    <col min="18" max="18" width="16.36328125" style="27" bestFit="1" customWidth="1"/>
    <col min="19" max="19" width="8.81640625" style="27" bestFit="1" customWidth="1"/>
    <col min="20" max="20" width="19.1796875" style="27" bestFit="1" customWidth="1"/>
    <col min="21" max="21" width="14.08984375" style="27" bestFit="1" customWidth="1"/>
    <col min="22" max="22" width="11.81640625" style="27" bestFit="1" customWidth="1"/>
    <col min="23" max="23" width="18.90625" style="27" bestFit="1" customWidth="1"/>
    <col min="24" max="27" width="8.7265625" style="27"/>
    <col min="28" max="28" width="17.6328125" style="27" bestFit="1" customWidth="1"/>
    <col min="29" max="29" width="21.36328125" style="27" bestFit="1" customWidth="1"/>
    <col min="30" max="30" width="10.26953125" style="27" bestFit="1" customWidth="1"/>
    <col min="31" max="32" width="10.36328125" style="27" bestFit="1" customWidth="1"/>
    <col min="33" max="33" width="17.08984375" style="27" bestFit="1" customWidth="1"/>
    <col min="34" max="34" width="8.81640625" style="27" bestFit="1" customWidth="1"/>
    <col min="35" max="35" width="27.54296875" style="27" bestFit="1" customWidth="1"/>
    <col min="36" max="36" width="33.81640625" style="27" bestFit="1" customWidth="1"/>
    <col min="37" max="37" width="9.90625" style="27" bestFit="1" customWidth="1"/>
    <col min="38" max="38" width="9.7265625" style="27" bestFit="1" customWidth="1"/>
    <col min="39" max="39" width="15.81640625" style="27" bestFit="1" customWidth="1"/>
    <col min="40" max="40" width="14.453125" style="27" bestFit="1" customWidth="1"/>
    <col min="41" max="41" width="29.7265625" style="27" bestFit="1" customWidth="1"/>
    <col min="42" max="43" width="8.7265625" style="27"/>
    <col min="44" max="44" width="15.1796875" style="27" bestFit="1" customWidth="1"/>
    <col min="45" max="45" width="5.453125" style="27" bestFit="1" customWidth="1"/>
    <col min="46" max="46" width="18.1796875" style="27" bestFit="1" customWidth="1"/>
    <col min="47" max="47" width="14.1796875" style="27" bestFit="1" customWidth="1"/>
    <col min="48" max="48" width="11.7265625" style="27" bestFit="1" customWidth="1"/>
    <col min="49" max="49" width="18.81640625" style="27" bestFit="1" customWidth="1"/>
    <col min="50" max="16384" width="8.7265625" style="27"/>
  </cols>
  <sheetData>
    <row r="1" spans="1:49" x14ac:dyDescent="0.35">
      <c r="A1" s="5" t="s">
        <v>185</v>
      </c>
      <c r="B1" s="7" t="s">
        <v>186</v>
      </c>
      <c r="C1" s="7" t="s">
        <v>187</v>
      </c>
      <c r="D1" s="7" t="s">
        <v>188</v>
      </c>
      <c r="E1" s="7" t="s">
        <v>189</v>
      </c>
      <c r="F1" s="7" t="s">
        <v>190</v>
      </c>
      <c r="G1" s="7" t="s">
        <v>192</v>
      </c>
      <c r="H1" s="7" t="s">
        <v>191</v>
      </c>
      <c r="I1" s="7" t="s">
        <v>193</v>
      </c>
      <c r="J1" s="7" t="s">
        <v>194</v>
      </c>
      <c r="K1" s="7" t="s">
        <v>195</v>
      </c>
      <c r="L1" s="7" t="s">
        <v>207</v>
      </c>
      <c r="M1" s="7" t="s">
        <v>208</v>
      </c>
      <c r="N1" s="7" t="s">
        <v>196</v>
      </c>
      <c r="R1" s="5" t="s">
        <v>185</v>
      </c>
      <c r="S1" s="7" t="s">
        <v>258</v>
      </c>
      <c r="T1" s="7" t="s">
        <v>259</v>
      </c>
      <c r="U1" s="7" t="s">
        <v>261</v>
      </c>
      <c r="V1" s="5" t="s">
        <v>260</v>
      </c>
      <c r="W1" s="7" t="s">
        <v>262</v>
      </c>
      <c r="AB1" s="5" t="s">
        <v>185</v>
      </c>
      <c r="AC1" s="7" t="s">
        <v>186</v>
      </c>
      <c r="AD1" s="7" t="s">
        <v>187</v>
      </c>
      <c r="AE1" s="7" t="s">
        <v>188</v>
      </c>
      <c r="AF1" s="7" t="s">
        <v>189</v>
      </c>
      <c r="AG1" s="7" t="s">
        <v>190</v>
      </c>
      <c r="AH1" s="7" t="s">
        <v>192</v>
      </c>
      <c r="AI1" s="7" t="s">
        <v>191</v>
      </c>
      <c r="AJ1" s="7" t="s">
        <v>193</v>
      </c>
      <c r="AK1" s="7" t="s">
        <v>194</v>
      </c>
      <c r="AL1" s="7" t="s">
        <v>195</v>
      </c>
      <c r="AM1" s="7" t="s">
        <v>207</v>
      </c>
      <c r="AN1" s="7" t="s">
        <v>208</v>
      </c>
      <c r="AO1" s="7" t="s">
        <v>196</v>
      </c>
      <c r="AR1" s="5" t="s">
        <v>185</v>
      </c>
      <c r="AS1" s="7" t="s">
        <v>258</v>
      </c>
      <c r="AT1" s="7" t="s">
        <v>259</v>
      </c>
      <c r="AU1" s="7" t="s">
        <v>261</v>
      </c>
      <c r="AV1" s="5" t="s">
        <v>260</v>
      </c>
      <c r="AW1" s="7" t="s">
        <v>262</v>
      </c>
    </row>
    <row r="2" spans="1:49" x14ac:dyDescent="0.35">
      <c r="A2" s="7" t="s">
        <v>47</v>
      </c>
      <c r="B2" s="28">
        <f>SQRT((2*C2*D2)/E2)</f>
        <v>45.738911003601231</v>
      </c>
      <c r="C2" s="7">
        <v>1050.4000000000001</v>
      </c>
      <c r="D2" s="29">
        <v>22619.0476190476</v>
      </c>
      <c r="E2" s="29">
        <v>22713.673728813559</v>
      </c>
      <c r="F2" s="28">
        <f>C2/B2</f>
        <v>22.965129185460874</v>
      </c>
      <c r="G2" s="7">
        <v>2</v>
      </c>
      <c r="H2" s="17">
        <f>(C2/B2*D2)+(B2/G2*E2)</f>
        <v>1038898.7012470387</v>
      </c>
      <c r="I2" s="28">
        <f>(J2-K2)*L2</f>
        <v>6.694</v>
      </c>
      <c r="J2" s="7">
        <v>121</v>
      </c>
      <c r="K2" s="7">
        <v>87.53</v>
      </c>
      <c r="L2" s="38">
        <v>0.2</v>
      </c>
      <c r="M2" s="7">
        <v>4</v>
      </c>
      <c r="N2" s="7">
        <f>(K2*L2)+I2</f>
        <v>24.2</v>
      </c>
      <c r="R2" s="7" t="s">
        <v>47</v>
      </c>
      <c r="S2" s="28">
        <v>45.738911003601231</v>
      </c>
      <c r="T2" s="28">
        <v>22.965129185460874</v>
      </c>
      <c r="U2" s="29">
        <v>1038898.7012470387</v>
      </c>
      <c r="V2" s="28">
        <v>6.694</v>
      </c>
      <c r="W2" s="7">
        <v>24.2</v>
      </c>
      <c r="AB2" s="7" t="s">
        <v>47</v>
      </c>
      <c r="AC2" s="28">
        <f>SQRT((2*AD2*AE2)/AF2)</f>
        <v>47.812513371403305</v>
      </c>
      <c r="AD2" s="7">
        <v>1147.8</v>
      </c>
      <c r="AE2" s="29">
        <v>22619.0476190476</v>
      </c>
      <c r="AF2" s="29">
        <v>22713.673728813559</v>
      </c>
      <c r="AG2" s="28">
        <f>AD2/AC2</f>
        <v>24.006267796130956</v>
      </c>
      <c r="AH2" s="7">
        <v>2</v>
      </c>
      <c r="AI2" s="17">
        <f>(AD2/AC2*AE2)+(AC2/AH2*AF2)</f>
        <v>1085997.8288725901</v>
      </c>
      <c r="AJ2" s="28">
        <f>(AK2-AL2)*AM2</f>
        <v>8.26</v>
      </c>
      <c r="AK2" s="7">
        <v>137</v>
      </c>
      <c r="AL2" s="7">
        <v>95.7</v>
      </c>
      <c r="AM2" s="38">
        <v>0.2</v>
      </c>
      <c r="AN2" s="7">
        <v>6</v>
      </c>
      <c r="AO2" s="7">
        <f>(AL2*AM2)+AJ2</f>
        <v>27.4</v>
      </c>
      <c r="AR2" s="7" t="s">
        <v>47</v>
      </c>
      <c r="AS2" s="28">
        <v>47.812513371403305</v>
      </c>
      <c r="AT2" s="28">
        <v>24.006267796130956</v>
      </c>
      <c r="AU2" s="29">
        <v>1085997.8288725901</v>
      </c>
      <c r="AV2" s="28">
        <v>8.26</v>
      </c>
      <c r="AW2" s="7">
        <v>27.4</v>
      </c>
    </row>
    <row r="3" spans="1:49" x14ac:dyDescent="0.35">
      <c r="A3" s="7" t="s">
        <v>142</v>
      </c>
      <c r="B3" s="28">
        <f t="shared" ref="B3:B17" si="0">SQRT((2*C3*D3)/E3)</f>
        <v>46.539648252949156</v>
      </c>
      <c r="C3" s="7">
        <v>1087.5</v>
      </c>
      <c r="D3" s="29">
        <v>22619.047619047622</v>
      </c>
      <c r="E3" s="29">
        <v>22713.673728813559</v>
      </c>
      <c r="F3" s="28">
        <f t="shared" ref="F3:F17" si="1">C3/B3</f>
        <v>23.367172740311517</v>
      </c>
      <c r="G3" s="7">
        <v>2</v>
      </c>
      <c r="H3" s="17">
        <f>(C3/B3*D3)+(B3/G3*E3)</f>
        <v>1057086.3858712353</v>
      </c>
      <c r="I3" s="28">
        <f t="shared" ref="I3:I17" si="2">(J3-K3)*L3</f>
        <v>9.474000000000002</v>
      </c>
      <c r="J3" s="7">
        <v>138</v>
      </c>
      <c r="K3" s="7">
        <v>90.63</v>
      </c>
      <c r="L3" s="7">
        <v>0.2</v>
      </c>
      <c r="M3" s="7">
        <v>6</v>
      </c>
      <c r="N3" s="7">
        <f t="shared" ref="N3:N17" si="3">(K3*L3)+I3</f>
        <v>27.6</v>
      </c>
      <c r="R3" s="7" t="s">
        <v>142</v>
      </c>
      <c r="S3" s="28">
        <v>46.539648252949156</v>
      </c>
      <c r="T3" s="28">
        <v>23.367172740311517</v>
      </c>
      <c r="U3" s="29">
        <v>1057086.3858712353</v>
      </c>
      <c r="V3" s="28">
        <v>9.474000000000002</v>
      </c>
      <c r="W3" s="7">
        <v>27.6</v>
      </c>
      <c r="AB3" s="7" t="s">
        <v>142</v>
      </c>
      <c r="AC3" s="28">
        <f t="shared" ref="AC3:AC17" si="4">SQRT((2*AD3*AE3)/AF3)</f>
        <v>48.804053742370435</v>
      </c>
      <c r="AD3" s="7">
        <v>1195.9000000000001</v>
      </c>
      <c r="AE3" s="29">
        <v>22619.047619047622</v>
      </c>
      <c r="AF3" s="29">
        <v>22713.673728813559</v>
      </c>
      <c r="AG3" s="28">
        <f t="shared" ref="AG3:AG17" si="5">AD3/AC3</f>
        <v>24.50411202136986</v>
      </c>
      <c r="AH3" s="7">
        <v>2</v>
      </c>
      <c r="AI3" s="17">
        <f>(AD3/AC3*AE3)+(AC3/AH3*AF3)</f>
        <v>1108519.3533476843</v>
      </c>
      <c r="AJ3" s="28">
        <f t="shared" ref="AJ3:AJ11" si="6">(AK3-AL3)*AM3</f>
        <v>12.28</v>
      </c>
      <c r="AK3" s="7">
        <v>161.1</v>
      </c>
      <c r="AL3" s="7">
        <v>99.7</v>
      </c>
      <c r="AM3" s="7">
        <v>0.2</v>
      </c>
      <c r="AN3" s="7">
        <v>6</v>
      </c>
      <c r="AO3" s="7">
        <f t="shared" ref="AO3:AO17" si="7">(AL3*AM3)+AJ3</f>
        <v>32.22</v>
      </c>
      <c r="AR3" s="7" t="s">
        <v>142</v>
      </c>
      <c r="AS3" s="28">
        <v>48.804053742370435</v>
      </c>
      <c r="AT3" s="28">
        <v>24.50411202136986</v>
      </c>
      <c r="AU3" s="29">
        <v>1108519.3533476843</v>
      </c>
      <c r="AV3" s="28">
        <v>12.28</v>
      </c>
      <c r="AW3" s="7">
        <v>32.22</v>
      </c>
    </row>
    <row r="4" spans="1:49" x14ac:dyDescent="0.35">
      <c r="A4" s="7" t="s">
        <v>103</v>
      </c>
      <c r="B4" s="28">
        <f t="shared" si="0"/>
        <v>33.277129709979263</v>
      </c>
      <c r="C4" s="7">
        <v>556</v>
      </c>
      <c r="D4" s="29">
        <v>22619.047619047622</v>
      </c>
      <c r="E4" s="29">
        <v>22713.673728813559</v>
      </c>
      <c r="F4" s="28">
        <f t="shared" si="1"/>
        <v>16.70817179383307</v>
      </c>
      <c r="G4" s="7">
        <v>2</v>
      </c>
      <c r="H4" s="17">
        <f t="shared" ref="H4:H17" si="8">(C4/B4*D4)+(B4/G4*E4)</f>
        <v>755845.86686387705</v>
      </c>
      <c r="I4" s="28">
        <f t="shared" si="2"/>
        <v>8.2140000000000022</v>
      </c>
      <c r="J4" s="7">
        <v>87.4</v>
      </c>
      <c r="K4" s="7">
        <v>46.33</v>
      </c>
      <c r="L4" s="7">
        <v>0.2</v>
      </c>
      <c r="M4" s="7">
        <v>6</v>
      </c>
      <c r="N4" s="7">
        <f t="shared" si="3"/>
        <v>17.480000000000004</v>
      </c>
      <c r="R4" s="7" t="s">
        <v>103</v>
      </c>
      <c r="S4" s="28">
        <v>33.277129709979263</v>
      </c>
      <c r="T4" s="28">
        <v>16.70817179383307</v>
      </c>
      <c r="U4" s="29">
        <v>755845.86686387705</v>
      </c>
      <c r="V4" s="28">
        <v>8.2140000000000022</v>
      </c>
      <c r="W4" s="7">
        <v>17.480000000000004</v>
      </c>
      <c r="AB4" s="7" t="s">
        <v>103</v>
      </c>
      <c r="AC4" s="28">
        <f t="shared" si="4"/>
        <v>34.907054179515356</v>
      </c>
      <c r="AD4" s="7">
        <v>611.79999999999995</v>
      </c>
      <c r="AE4" s="29">
        <v>22619.047619047622</v>
      </c>
      <c r="AF4" s="29">
        <v>22713.673728813559</v>
      </c>
      <c r="AG4" s="28">
        <f t="shared" si="5"/>
        <v>17.526543398755916</v>
      </c>
      <c r="AH4" s="7">
        <v>2</v>
      </c>
      <c r="AI4" s="17">
        <f t="shared" ref="AI4:AI17" si="9">(AD4/AC4*AE4)+(AC4/AH4*AF4)</f>
        <v>792867.43946752953</v>
      </c>
      <c r="AJ4" s="28">
        <f t="shared" si="6"/>
        <v>10.240000000000002</v>
      </c>
      <c r="AK4" s="7">
        <v>102.2</v>
      </c>
      <c r="AL4" s="7">
        <v>51</v>
      </c>
      <c r="AM4" s="7">
        <v>0.2</v>
      </c>
      <c r="AN4" s="7">
        <v>6</v>
      </c>
      <c r="AO4" s="7">
        <f t="shared" si="7"/>
        <v>20.440000000000005</v>
      </c>
      <c r="AR4" s="7" t="s">
        <v>103</v>
      </c>
      <c r="AS4" s="28">
        <v>34.907054179515356</v>
      </c>
      <c r="AT4" s="28">
        <v>17.526543398755916</v>
      </c>
      <c r="AU4" s="29">
        <v>792867.43946752953</v>
      </c>
      <c r="AV4" s="28">
        <v>10.240000000000002</v>
      </c>
      <c r="AW4" s="7">
        <v>20.440000000000005</v>
      </c>
    </row>
    <row r="5" spans="1:49" x14ac:dyDescent="0.35">
      <c r="A5" s="7" t="s">
        <v>153</v>
      </c>
      <c r="B5" s="28">
        <f t="shared" si="0"/>
        <v>44.623643768811874</v>
      </c>
      <c r="C5" s="7">
        <v>999.8</v>
      </c>
      <c r="D5" s="29">
        <v>22619.047619047622</v>
      </c>
      <c r="E5" s="29">
        <v>22713.673728813559</v>
      </c>
      <c r="F5" s="28">
        <f t="shared" si="1"/>
        <v>22.405162724492143</v>
      </c>
      <c r="G5" s="7">
        <v>2</v>
      </c>
      <c r="H5" s="17">
        <f t="shared" si="8"/>
        <v>1013566.8851555971</v>
      </c>
      <c r="I5" s="28">
        <f t="shared" si="2"/>
        <v>7.9960000000000013</v>
      </c>
      <c r="J5" s="7">
        <v>123.3</v>
      </c>
      <c r="K5" s="7">
        <v>83.32</v>
      </c>
      <c r="L5" s="7">
        <v>0.2</v>
      </c>
      <c r="M5" s="7">
        <v>6</v>
      </c>
      <c r="N5" s="7">
        <f t="shared" si="3"/>
        <v>24.66</v>
      </c>
      <c r="R5" s="7" t="s">
        <v>153</v>
      </c>
      <c r="S5" s="28">
        <v>44.623643768811874</v>
      </c>
      <c r="T5" s="28">
        <v>22.405162724492143</v>
      </c>
      <c r="U5" s="29">
        <v>1013566.8851555971</v>
      </c>
      <c r="V5" s="39">
        <v>8</v>
      </c>
      <c r="W5" s="7">
        <v>24.66</v>
      </c>
      <c r="AB5" s="7" t="s">
        <v>153</v>
      </c>
      <c r="AC5" s="28">
        <f t="shared" si="4"/>
        <v>47.288949417077262</v>
      </c>
      <c r="AD5" s="7">
        <v>1122.8</v>
      </c>
      <c r="AE5" s="29">
        <v>22619.047619047622</v>
      </c>
      <c r="AF5" s="29">
        <v>22713.673728813559</v>
      </c>
      <c r="AG5" s="28">
        <f t="shared" si="5"/>
        <v>23.74339066188956</v>
      </c>
      <c r="AH5" s="7">
        <v>2</v>
      </c>
      <c r="AI5" s="17">
        <f t="shared" si="9"/>
        <v>1074105.7680378612</v>
      </c>
      <c r="AJ5" s="28">
        <f t="shared" si="6"/>
        <v>12.9</v>
      </c>
      <c r="AK5" s="7">
        <v>158.1</v>
      </c>
      <c r="AL5" s="7">
        <v>93.6</v>
      </c>
      <c r="AM5" s="7">
        <v>0.2</v>
      </c>
      <c r="AN5" s="7">
        <v>6</v>
      </c>
      <c r="AO5" s="7">
        <f t="shared" si="7"/>
        <v>31.619999999999997</v>
      </c>
      <c r="AR5" s="7" t="s">
        <v>153</v>
      </c>
      <c r="AS5" s="28">
        <v>47.288949417077262</v>
      </c>
      <c r="AT5" s="28">
        <v>23.74339066188956</v>
      </c>
      <c r="AU5" s="29">
        <v>1074105.7680378612</v>
      </c>
      <c r="AV5" s="39">
        <v>12.9</v>
      </c>
      <c r="AW5" s="7">
        <v>31.619999999999997</v>
      </c>
    </row>
    <row r="6" spans="1:49" x14ac:dyDescent="0.35">
      <c r="A6" s="7" t="s">
        <v>144</v>
      </c>
      <c r="B6" s="28">
        <f t="shared" si="0"/>
        <v>38.877715751459846</v>
      </c>
      <c r="C6" s="7">
        <v>758.9</v>
      </c>
      <c r="D6" s="29">
        <v>22619.047619047622</v>
      </c>
      <c r="E6" s="29">
        <v>22713.673728813559</v>
      </c>
      <c r="F6" s="28">
        <f t="shared" si="1"/>
        <v>19.520179756741587</v>
      </c>
      <c r="G6" s="7">
        <v>2</v>
      </c>
      <c r="H6" s="17">
        <f t="shared" si="8"/>
        <v>883055.75090021465</v>
      </c>
      <c r="I6" s="28">
        <f t="shared" si="2"/>
        <v>10.252000000000001</v>
      </c>
      <c r="J6" s="7">
        <v>114.5</v>
      </c>
      <c r="K6" s="7">
        <v>63.24</v>
      </c>
      <c r="L6" s="7">
        <v>0.2</v>
      </c>
      <c r="M6" s="7">
        <v>6</v>
      </c>
      <c r="N6" s="7">
        <f t="shared" si="3"/>
        <v>22.900000000000002</v>
      </c>
      <c r="R6" s="7" t="s">
        <v>144</v>
      </c>
      <c r="S6" s="28">
        <v>38.877715751459846</v>
      </c>
      <c r="T6" s="28">
        <v>19.520179756741587</v>
      </c>
      <c r="U6" s="29">
        <v>883055.75090021465</v>
      </c>
      <c r="V6" s="28">
        <v>10.252000000000001</v>
      </c>
      <c r="W6" s="7">
        <v>22.900000000000002</v>
      </c>
      <c r="Z6" s="27" t="s">
        <v>274</v>
      </c>
      <c r="AB6" s="7" t="s">
        <v>144</v>
      </c>
      <c r="AC6" s="28">
        <f t="shared" si="4"/>
        <v>40.530577318460644</v>
      </c>
      <c r="AD6" s="7">
        <v>824.8</v>
      </c>
      <c r="AE6" s="29">
        <v>22619.047619047622</v>
      </c>
      <c r="AF6" s="29">
        <v>22713.673728813559</v>
      </c>
      <c r="AG6" s="28">
        <f t="shared" si="5"/>
        <v>20.350067888727668</v>
      </c>
      <c r="AH6" s="7">
        <v>2</v>
      </c>
      <c r="AI6" s="17">
        <f t="shared" si="9"/>
        <v>920598.30925196619</v>
      </c>
      <c r="AJ6" s="28">
        <f t="shared" si="6"/>
        <v>15.999999999999998</v>
      </c>
      <c r="AK6" s="7">
        <v>148.69999999999999</v>
      </c>
      <c r="AL6" s="7">
        <v>68.7</v>
      </c>
      <c r="AM6" s="7">
        <v>0.2</v>
      </c>
      <c r="AN6" s="7">
        <v>6</v>
      </c>
      <c r="AO6" s="7">
        <f t="shared" si="7"/>
        <v>29.740000000000002</v>
      </c>
      <c r="AR6" s="7" t="s">
        <v>144</v>
      </c>
      <c r="AS6" s="28">
        <v>40.530577318460644</v>
      </c>
      <c r="AT6" s="28">
        <v>20.350067888727668</v>
      </c>
      <c r="AU6" s="29">
        <v>920598.30925196619</v>
      </c>
      <c r="AV6" s="39">
        <v>15.999999999999998</v>
      </c>
      <c r="AW6" s="7">
        <v>29.740000000000002</v>
      </c>
    </row>
    <row r="7" spans="1:49" x14ac:dyDescent="0.35">
      <c r="A7" s="7" t="s">
        <v>139</v>
      </c>
      <c r="B7" s="28">
        <f t="shared" si="0"/>
        <v>27.378170510163901</v>
      </c>
      <c r="C7" s="7">
        <v>376.35</v>
      </c>
      <c r="D7" s="29">
        <v>22619.047619047622</v>
      </c>
      <c r="E7" s="29">
        <v>22713.673728813559</v>
      </c>
      <c r="F7" s="28">
        <f t="shared" si="1"/>
        <v>13.746353134161518</v>
      </c>
      <c r="G7" s="7">
        <v>2</v>
      </c>
      <c r="H7" s="17">
        <f t="shared" si="8"/>
        <v>621858.83225968783</v>
      </c>
      <c r="I7" s="28">
        <f t="shared" si="2"/>
        <v>5.8680000000000012</v>
      </c>
      <c r="J7" s="7">
        <v>60.7</v>
      </c>
      <c r="K7" s="7">
        <v>31.36</v>
      </c>
      <c r="L7" s="7">
        <v>0.2</v>
      </c>
      <c r="M7" s="7">
        <v>6</v>
      </c>
      <c r="N7" s="7">
        <f t="shared" si="3"/>
        <v>12.14</v>
      </c>
      <c r="R7" s="7" t="s">
        <v>139</v>
      </c>
      <c r="S7" s="28">
        <v>27.378170510163901</v>
      </c>
      <c r="T7" s="28">
        <v>13.746353134161518</v>
      </c>
      <c r="U7" s="29">
        <v>621858.83225968783</v>
      </c>
      <c r="V7" s="28">
        <v>5.8680000000000012</v>
      </c>
      <c r="W7" s="7">
        <v>12.14</v>
      </c>
      <c r="AB7" s="7" t="s">
        <v>139</v>
      </c>
      <c r="AC7" s="28">
        <f t="shared" si="4"/>
        <v>28.446698834688078</v>
      </c>
      <c r="AD7" s="7">
        <v>406.3</v>
      </c>
      <c r="AE7" s="29">
        <v>22619.047619047622</v>
      </c>
      <c r="AF7" s="29">
        <v>22713.673728813559</v>
      </c>
      <c r="AG7" s="28">
        <f t="shared" si="5"/>
        <v>14.282852374580466</v>
      </c>
      <c r="AH7" s="7">
        <v>2</v>
      </c>
      <c r="AI7" s="17">
        <f t="shared" si="9"/>
        <v>646129.03599292599</v>
      </c>
      <c r="AJ7" s="28">
        <f t="shared" si="6"/>
        <v>8.56</v>
      </c>
      <c r="AK7" s="7">
        <v>76.7</v>
      </c>
      <c r="AL7" s="7">
        <v>33.9</v>
      </c>
      <c r="AM7" s="7">
        <v>0.2</v>
      </c>
      <c r="AN7" s="7">
        <v>6</v>
      </c>
      <c r="AO7" s="7">
        <f t="shared" si="7"/>
        <v>15.34</v>
      </c>
      <c r="AR7" s="7" t="s">
        <v>139</v>
      </c>
      <c r="AS7" s="28">
        <v>28.446698834688078</v>
      </c>
      <c r="AT7" s="28">
        <v>14.282852374580466</v>
      </c>
      <c r="AU7" s="29">
        <v>646129.03599292599</v>
      </c>
      <c r="AV7" s="28">
        <v>8.56</v>
      </c>
      <c r="AW7" s="7">
        <v>15.34</v>
      </c>
    </row>
    <row r="8" spans="1:49" x14ac:dyDescent="0.35">
      <c r="A8" s="7" t="s">
        <v>2</v>
      </c>
      <c r="B8" s="28">
        <f t="shared" si="0"/>
        <v>47.122293666886137</v>
      </c>
      <c r="C8" s="7">
        <v>1114.9000000000001</v>
      </c>
      <c r="D8" s="29">
        <v>22619.047619047622</v>
      </c>
      <c r="E8" s="29">
        <v>22713.673728813559</v>
      </c>
      <c r="F8" s="28">
        <f t="shared" si="1"/>
        <v>23.659714187118709</v>
      </c>
      <c r="G8" s="7">
        <v>2</v>
      </c>
      <c r="H8" s="17">
        <f t="shared" si="8"/>
        <v>1070320.4037029892</v>
      </c>
      <c r="I8" s="28">
        <f t="shared" si="2"/>
        <v>13.038</v>
      </c>
      <c r="J8" s="7">
        <v>157.1</v>
      </c>
      <c r="K8" s="7">
        <v>91.91</v>
      </c>
      <c r="L8" s="7">
        <v>0.2</v>
      </c>
      <c r="M8" s="7">
        <v>6</v>
      </c>
      <c r="N8" s="7">
        <f t="shared" si="3"/>
        <v>31.42</v>
      </c>
      <c r="R8" s="7" t="s">
        <v>2</v>
      </c>
      <c r="S8" s="28">
        <v>47.122293666886137</v>
      </c>
      <c r="T8" s="28">
        <v>23.659714187118709</v>
      </c>
      <c r="U8" s="29">
        <v>1070320.4037029892</v>
      </c>
      <c r="V8" s="28">
        <v>13.038</v>
      </c>
      <c r="W8" s="7">
        <v>31.42</v>
      </c>
      <c r="AB8" s="7" t="s">
        <v>2</v>
      </c>
      <c r="AC8" s="28">
        <f t="shared" si="4"/>
        <v>48.7856860212406</v>
      </c>
      <c r="AD8" s="7">
        <v>1195</v>
      </c>
      <c r="AE8" s="29">
        <v>22619.047619047622</v>
      </c>
      <c r="AF8" s="29">
        <v>22713.673728813559</v>
      </c>
      <c r="AG8" s="28">
        <f t="shared" si="5"/>
        <v>24.494889740398726</v>
      </c>
      <c r="AH8" s="7">
        <v>2</v>
      </c>
      <c r="AI8" s="17">
        <f t="shared" si="9"/>
        <v>1108102.1549227997</v>
      </c>
      <c r="AJ8" s="28">
        <f t="shared" si="6"/>
        <v>17.240000000000006</v>
      </c>
      <c r="AK8" s="7">
        <v>185.8</v>
      </c>
      <c r="AL8" s="7">
        <v>99.6</v>
      </c>
      <c r="AM8" s="7">
        <v>0.2</v>
      </c>
      <c r="AN8" s="7">
        <v>6</v>
      </c>
      <c r="AO8" s="7">
        <f t="shared" si="7"/>
        <v>37.160000000000011</v>
      </c>
      <c r="AR8" s="7" t="s">
        <v>2</v>
      </c>
      <c r="AS8" s="28">
        <v>48.7856860212406</v>
      </c>
      <c r="AT8" s="28">
        <v>24.494889740398726</v>
      </c>
      <c r="AU8" s="29">
        <v>1108102.1549227997</v>
      </c>
      <c r="AV8" s="28">
        <v>17.240000000000006</v>
      </c>
      <c r="AW8" s="7">
        <v>37.160000000000011</v>
      </c>
    </row>
    <row r="9" spans="1:49" x14ac:dyDescent="0.35">
      <c r="A9" s="7" t="s">
        <v>143</v>
      </c>
      <c r="B9" s="28">
        <f t="shared" si="0"/>
        <v>39.143200282883321</v>
      </c>
      <c r="C9" s="7">
        <v>769.3</v>
      </c>
      <c r="D9" s="29">
        <v>22619.047619047622</v>
      </c>
      <c r="E9" s="29">
        <v>22713.673728813559</v>
      </c>
      <c r="F9" s="28">
        <f t="shared" si="1"/>
        <v>19.65347734575505</v>
      </c>
      <c r="G9" s="7">
        <v>2</v>
      </c>
      <c r="H9" s="17">
        <f t="shared" si="8"/>
        <v>889085.87992701423</v>
      </c>
      <c r="I9" s="28">
        <f t="shared" si="2"/>
        <v>8.5180000000000007</v>
      </c>
      <c r="J9" s="7">
        <v>106.7</v>
      </c>
      <c r="K9" s="7">
        <v>64.11</v>
      </c>
      <c r="L9" s="7">
        <v>0.2</v>
      </c>
      <c r="M9" s="7">
        <v>6</v>
      </c>
      <c r="N9" s="7">
        <f t="shared" si="3"/>
        <v>21.340000000000003</v>
      </c>
      <c r="P9" s="27" t="s">
        <v>243</v>
      </c>
      <c r="R9" s="7" t="s">
        <v>143</v>
      </c>
      <c r="S9" s="28">
        <v>39.143200282883321</v>
      </c>
      <c r="T9" s="28">
        <v>19.65347734575505</v>
      </c>
      <c r="U9" s="29">
        <v>889085.87992701423</v>
      </c>
      <c r="V9" s="28">
        <v>8.5180000000000007</v>
      </c>
      <c r="W9" s="7">
        <v>21.340000000000003</v>
      </c>
      <c r="AB9" s="7" t="s">
        <v>143</v>
      </c>
      <c r="AC9" s="28">
        <f t="shared" si="4"/>
        <v>40.474026999535162</v>
      </c>
      <c r="AD9" s="7">
        <v>822.5</v>
      </c>
      <c r="AE9" s="29">
        <v>22619.047619047622</v>
      </c>
      <c r="AF9" s="29">
        <v>22713.673728813559</v>
      </c>
      <c r="AG9" s="28">
        <f t="shared" si="5"/>
        <v>20.321674440980292</v>
      </c>
      <c r="AH9" s="7">
        <v>2</v>
      </c>
      <c r="AI9" s="17">
        <f t="shared" si="9"/>
        <v>919313.84375863243</v>
      </c>
      <c r="AJ9" s="28">
        <f t="shared" si="6"/>
        <v>9.64</v>
      </c>
      <c r="AK9" s="7">
        <v>116.7</v>
      </c>
      <c r="AL9" s="7">
        <v>68.5</v>
      </c>
      <c r="AM9" s="7">
        <v>0.2</v>
      </c>
      <c r="AN9" s="7">
        <v>6</v>
      </c>
      <c r="AO9" s="7">
        <f t="shared" si="7"/>
        <v>23.340000000000003</v>
      </c>
      <c r="AR9" s="7" t="s">
        <v>143</v>
      </c>
      <c r="AS9" s="28">
        <v>40.474026999535162</v>
      </c>
      <c r="AT9" s="28">
        <v>20.321674440980292</v>
      </c>
      <c r="AU9" s="29">
        <v>919313.84375863243</v>
      </c>
      <c r="AV9" s="28">
        <v>9.64</v>
      </c>
      <c r="AW9" s="7">
        <v>23.340000000000003</v>
      </c>
    </row>
    <row r="10" spans="1:49" x14ac:dyDescent="0.35">
      <c r="A10" s="7" t="s">
        <v>126</v>
      </c>
      <c r="B10" s="28">
        <f t="shared" si="0"/>
        <v>37.572519471286078</v>
      </c>
      <c r="C10" s="7">
        <v>708.8</v>
      </c>
      <c r="D10" s="29">
        <v>22619.047619047622</v>
      </c>
      <c r="E10" s="29">
        <v>22713.673728813559</v>
      </c>
      <c r="F10" s="28">
        <f t="shared" si="1"/>
        <v>18.864851491837907</v>
      </c>
      <c r="G10" s="7">
        <v>2</v>
      </c>
      <c r="H10" s="17">
        <f t="shared" si="8"/>
        <v>853409.94844028645</v>
      </c>
      <c r="I10" s="28">
        <f t="shared" si="2"/>
        <v>9.5059999999999985</v>
      </c>
      <c r="J10" s="7">
        <v>106.6</v>
      </c>
      <c r="K10" s="7">
        <v>59.07</v>
      </c>
      <c r="L10" s="7">
        <v>0.2</v>
      </c>
      <c r="M10" s="7">
        <v>6</v>
      </c>
      <c r="N10" s="7">
        <f t="shared" si="3"/>
        <v>21.32</v>
      </c>
      <c r="R10" s="7" t="s">
        <v>126</v>
      </c>
      <c r="S10" s="28">
        <v>37.572519471286078</v>
      </c>
      <c r="T10" s="28">
        <v>18.864851491837907</v>
      </c>
      <c r="U10" s="29">
        <v>853409.94844028645</v>
      </c>
      <c r="V10" s="28">
        <v>9.5059999999999985</v>
      </c>
      <c r="W10" s="7">
        <v>21.32</v>
      </c>
      <c r="AB10" s="7" t="s">
        <v>126</v>
      </c>
      <c r="AC10" s="28">
        <f t="shared" si="4"/>
        <v>39.298082684506767</v>
      </c>
      <c r="AD10" s="7">
        <v>775.4</v>
      </c>
      <c r="AE10" s="29">
        <v>22619.047619047622</v>
      </c>
      <c r="AF10" s="29">
        <v>22713.673728813559</v>
      </c>
      <c r="AG10" s="28">
        <f t="shared" si="5"/>
        <v>19.731242519516115</v>
      </c>
      <c r="AH10" s="7">
        <v>2</v>
      </c>
      <c r="AI10" s="17">
        <f t="shared" si="9"/>
        <v>892603.82826382434</v>
      </c>
      <c r="AJ10" s="28">
        <f t="shared" si="6"/>
        <v>12.680000000000001</v>
      </c>
      <c r="AK10" s="7">
        <v>128</v>
      </c>
      <c r="AL10" s="7">
        <v>64.599999999999994</v>
      </c>
      <c r="AM10" s="7">
        <v>0.2</v>
      </c>
      <c r="AN10" s="7">
        <v>6</v>
      </c>
      <c r="AO10" s="7">
        <f t="shared" si="7"/>
        <v>25.6</v>
      </c>
      <c r="AR10" s="7" t="s">
        <v>126</v>
      </c>
      <c r="AS10" s="28">
        <v>39.298082684506767</v>
      </c>
      <c r="AT10" s="28">
        <v>19.731242519516115</v>
      </c>
      <c r="AU10" s="29">
        <v>892603.82826382434</v>
      </c>
      <c r="AV10" s="28">
        <v>12.680000000000001</v>
      </c>
      <c r="AW10" s="7">
        <v>25.6</v>
      </c>
    </row>
    <row r="11" spans="1:49" x14ac:dyDescent="0.35">
      <c r="A11" s="7" t="s">
        <v>128</v>
      </c>
      <c r="B11" s="28">
        <f t="shared" si="0"/>
        <v>28.239402151645987</v>
      </c>
      <c r="C11" s="7">
        <v>400.4</v>
      </c>
      <c r="D11" s="29">
        <v>22619.047619047622</v>
      </c>
      <c r="E11" s="29">
        <v>22713.673728813559</v>
      </c>
      <c r="F11" s="28">
        <f t="shared" si="1"/>
        <v>14.178770423320096</v>
      </c>
      <c r="G11" s="7">
        <v>2</v>
      </c>
      <c r="H11" s="17">
        <f t="shared" si="8"/>
        <v>641420.56676924252</v>
      </c>
      <c r="I11" s="28">
        <f t="shared" si="2"/>
        <v>5.4060000000000006</v>
      </c>
      <c r="J11" s="7">
        <v>60.4</v>
      </c>
      <c r="K11" s="7">
        <v>33.369999999999997</v>
      </c>
      <c r="L11" s="7">
        <v>0.2</v>
      </c>
      <c r="M11" s="7">
        <v>6</v>
      </c>
      <c r="N11" s="7">
        <f t="shared" si="3"/>
        <v>12.08</v>
      </c>
      <c r="R11" s="7" t="s">
        <v>128</v>
      </c>
      <c r="S11" s="28">
        <v>28.239402151645987</v>
      </c>
      <c r="T11" s="28">
        <v>14.178770423320096</v>
      </c>
      <c r="U11" s="29">
        <v>641420.56676924252</v>
      </c>
      <c r="V11" s="28">
        <v>5.4060000000000006</v>
      </c>
      <c r="W11" s="7">
        <v>12.08</v>
      </c>
      <c r="AB11" s="7" t="s">
        <v>128</v>
      </c>
      <c r="AC11" s="28">
        <f t="shared" si="4"/>
        <v>29.193059133877874</v>
      </c>
      <c r="AD11" s="7">
        <v>427.9</v>
      </c>
      <c r="AE11" s="29">
        <v>22619.047619047622</v>
      </c>
      <c r="AF11" s="29">
        <v>22713.673728813559</v>
      </c>
      <c r="AG11" s="28">
        <f t="shared" si="5"/>
        <v>14.657593712179066</v>
      </c>
      <c r="AH11" s="7">
        <v>2</v>
      </c>
      <c r="AI11" s="17">
        <f t="shared" si="9"/>
        <v>663081.62031286256</v>
      </c>
      <c r="AJ11" s="28">
        <f t="shared" si="6"/>
        <v>6.02</v>
      </c>
      <c r="AK11" s="7">
        <v>65.8</v>
      </c>
      <c r="AL11" s="7">
        <v>35.700000000000003</v>
      </c>
      <c r="AM11" s="7">
        <v>0.2</v>
      </c>
      <c r="AN11" s="7">
        <v>6</v>
      </c>
      <c r="AO11" s="7">
        <f t="shared" si="7"/>
        <v>13.16</v>
      </c>
      <c r="AR11" s="7" t="s">
        <v>128</v>
      </c>
      <c r="AS11" s="28">
        <v>29.193059133877874</v>
      </c>
      <c r="AT11" s="28">
        <v>14.657593712179066</v>
      </c>
      <c r="AU11" s="29">
        <v>663081.62031286256</v>
      </c>
      <c r="AV11" s="28">
        <v>6.02</v>
      </c>
      <c r="AW11" s="7">
        <v>13.16</v>
      </c>
    </row>
    <row r="12" spans="1:49" x14ac:dyDescent="0.35">
      <c r="A12" s="7" t="s">
        <v>50</v>
      </c>
      <c r="B12" s="28">
        <f t="shared" si="0"/>
        <v>29.162342163635966</v>
      </c>
      <c r="C12" s="7">
        <v>427</v>
      </c>
      <c r="D12" s="29">
        <v>22619.047619047622</v>
      </c>
      <c r="E12" s="29">
        <v>22713.673728813559</v>
      </c>
      <c r="F12" s="28">
        <f t="shared" si="1"/>
        <v>14.642170975294585</v>
      </c>
      <c r="G12" s="7">
        <v>2</v>
      </c>
      <c r="H12" s="17">
        <f t="shared" si="8"/>
        <v>662383.92507285019</v>
      </c>
      <c r="I12" s="28">
        <f>(J12-K12)*L12</f>
        <v>1.8840000000000003</v>
      </c>
      <c r="J12" s="7">
        <v>45</v>
      </c>
      <c r="K12" s="7">
        <v>35.58</v>
      </c>
      <c r="L12" s="7">
        <v>0.2</v>
      </c>
      <c r="M12" s="7">
        <v>6</v>
      </c>
      <c r="N12" s="7">
        <f t="shared" si="3"/>
        <v>9</v>
      </c>
      <c r="R12" s="7" t="s">
        <v>50</v>
      </c>
      <c r="S12" s="28">
        <v>29.162342163635966</v>
      </c>
      <c r="T12" s="28">
        <v>14.642170975294585</v>
      </c>
      <c r="U12" s="29">
        <v>662383.92507285019</v>
      </c>
      <c r="V12" s="28">
        <v>1.8840000000000003</v>
      </c>
      <c r="W12" s="7">
        <v>9</v>
      </c>
      <c r="AB12" s="7" t="s">
        <v>50</v>
      </c>
      <c r="AC12" s="28">
        <f t="shared" si="4"/>
        <v>30.705953686671222</v>
      </c>
      <c r="AD12" s="7">
        <v>473.4</v>
      </c>
      <c r="AE12" s="29">
        <v>22619.047619047622</v>
      </c>
      <c r="AF12" s="29">
        <v>22713.673728813559</v>
      </c>
      <c r="AG12" s="28">
        <f t="shared" si="5"/>
        <v>15.417205563150851</v>
      </c>
      <c r="AH12" s="7">
        <v>2</v>
      </c>
      <c r="AI12" s="17">
        <f t="shared" si="9"/>
        <v>697445.01357111009</v>
      </c>
      <c r="AJ12" s="28">
        <f>(AK12-AL12)*AM12</f>
        <v>4.0400000000000009</v>
      </c>
      <c r="AK12" s="7">
        <v>59.6</v>
      </c>
      <c r="AL12" s="7">
        <v>39.4</v>
      </c>
      <c r="AM12" s="7">
        <v>0.2</v>
      </c>
      <c r="AN12" s="7">
        <v>6</v>
      </c>
      <c r="AO12" s="7">
        <f t="shared" si="7"/>
        <v>11.920000000000002</v>
      </c>
      <c r="AR12" s="7" t="s">
        <v>50</v>
      </c>
      <c r="AS12" s="28">
        <v>30.705953686671222</v>
      </c>
      <c r="AT12" s="28">
        <v>15.417205563150851</v>
      </c>
      <c r="AU12" s="29">
        <v>697445.01357111009</v>
      </c>
      <c r="AV12" s="28">
        <v>4.0400000000000009</v>
      </c>
      <c r="AW12" s="7">
        <v>11.920000000000002</v>
      </c>
    </row>
    <row r="13" spans="1:49" x14ac:dyDescent="0.35">
      <c r="A13" s="7" t="s">
        <v>152</v>
      </c>
      <c r="B13" s="28">
        <f t="shared" si="0"/>
        <v>25.16249651261338</v>
      </c>
      <c r="C13" s="7">
        <v>317.89999999999998</v>
      </c>
      <c r="D13" s="29">
        <v>22619.047619047622</v>
      </c>
      <c r="E13" s="29">
        <v>22713.673728813559</v>
      </c>
      <c r="F13" s="28">
        <f t="shared" si="1"/>
        <v>12.63388153240852</v>
      </c>
      <c r="G13" s="7">
        <v>2</v>
      </c>
      <c r="H13" s="17">
        <f t="shared" si="8"/>
        <v>571532.73598990939</v>
      </c>
      <c r="I13" s="28">
        <f t="shared" si="2"/>
        <v>4.782</v>
      </c>
      <c r="J13" s="7">
        <v>50.4</v>
      </c>
      <c r="K13" s="7">
        <v>26.49</v>
      </c>
      <c r="L13" s="7">
        <v>0.2</v>
      </c>
      <c r="M13" s="7">
        <v>6</v>
      </c>
      <c r="N13" s="7">
        <f t="shared" si="3"/>
        <v>10.08</v>
      </c>
      <c r="R13" s="7" t="s">
        <v>152</v>
      </c>
      <c r="S13" s="28">
        <v>25.16249651261338</v>
      </c>
      <c r="T13" s="28">
        <v>12.63388153240852</v>
      </c>
      <c r="U13" s="29">
        <v>571532.73598990939</v>
      </c>
      <c r="V13" s="28">
        <v>4.782</v>
      </c>
      <c r="W13" s="7">
        <v>10.08</v>
      </c>
      <c r="AB13" s="7" t="s">
        <v>152</v>
      </c>
      <c r="AC13" s="28">
        <f t="shared" si="4"/>
        <v>25.972637975694642</v>
      </c>
      <c r="AD13" s="7">
        <v>338.7</v>
      </c>
      <c r="AE13" s="29">
        <v>22619.047619047622</v>
      </c>
      <c r="AF13" s="29">
        <v>22713.673728813559</v>
      </c>
      <c r="AG13" s="28">
        <f t="shared" si="5"/>
        <v>13.040646865249405</v>
      </c>
      <c r="AH13" s="7">
        <v>2</v>
      </c>
      <c r="AI13" s="17">
        <f t="shared" si="9"/>
        <v>589934.02485652082</v>
      </c>
      <c r="AJ13" s="28">
        <f t="shared" ref="AJ13:AJ17" si="10">(AK13-AL13)*AM13</f>
        <v>6.02</v>
      </c>
      <c r="AK13" s="7">
        <v>58.3</v>
      </c>
      <c r="AL13" s="7">
        <v>28.2</v>
      </c>
      <c r="AM13" s="7">
        <v>0.2</v>
      </c>
      <c r="AN13" s="7">
        <v>6</v>
      </c>
      <c r="AO13" s="7">
        <f t="shared" si="7"/>
        <v>11.66</v>
      </c>
      <c r="AR13" s="7" t="s">
        <v>152</v>
      </c>
      <c r="AS13" s="28">
        <v>25.972637975694642</v>
      </c>
      <c r="AT13" s="28">
        <v>13.040646865249405</v>
      </c>
      <c r="AU13" s="29">
        <v>589934.02485652082</v>
      </c>
      <c r="AV13" s="28">
        <v>6.02</v>
      </c>
      <c r="AW13" s="7">
        <v>11.66</v>
      </c>
    </row>
    <row r="14" spans="1:49" x14ac:dyDescent="0.35">
      <c r="A14" s="7" t="s">
        <v>52</v>
      </c>
      <c r="B14" s="28">
        <f t="shared" si="0"/>
        <v>20.889577319048595</v>
      </c>
      <c r="C14" s="7">
        <v>219.1</v>
      </c>
      <c r="D14" s="29">
        <v>22619.047619047622</v>
      </c>
      <c r="E14" s="29">
        <v>22713.673728813559</v>
      </c>
      <c r="F14" s="28">
        <f t="shared" si="1"/>
        <v>10.488484120749016</v>
      </c>
      <c r="G14" s="7">
        <v>2</v>
      </c>
      <c r="H14" s="17">
        <f t="shared" si="8"/>
        <v>474479.04355769366</v>
      </c>
      <c r="I14" s="28">
        <f t="shared" si="2"/>
        <v>3.5279999999999996</v>
      </c>
      <c r="J14" s="7">
        <v>35.9</v>
      </c>
      <c r="K14" s="7">
        <v>18.260000000000002</v>
      </c>
      <c r="L14" s="7">
        <v>0.2</v>
      </c>
      <c r="M14" s="7">
        <v>6</v>
      </c>
      <c r="N14" s="7">
        <f t="shared" si="3"/>
        <v>7.18</v>
      </c>
      <c r="R14" s="7" t="s">
        <v>52</v>
      </c>
      <c r="S14" s="28">
        <v>20.889577319048595</v>
      </c>
      <c r="T14" s="28">
        <v>10.488484120749016</v>
      </c>
      <c r="U14" s="29">
        <v>474479.04355769366</v>
      </c>
      <c r="V14" s="28">
        <v>3.5279999999999996</v>
      </c>
      <c r="W14" s="7">
        <v>7.18</v>
      </c>
      <c r="AB14" s="7" t="s">
        <v>52</v>
      </c>
      <c r="AC14" s="28">
        <f t="shared" si="4"/>
        <v>21.908718993729245</v>
      </c>
      <c r="AD14" s="7">
        <v>241</v>
      </c>
      <c r="AE14" s="29">
        <v>22619.047619047622</v>
      </c>
      <c r="AF14" s="29">
        <v>22713.673728813559</v>
      </c>
      <c r="AG14" s="28">
        <f t="shared" si="5"/>
        <v>11.000186732459323</v>
      </c>
      <c r="AH14" s="7">
        <v>2</v>
      </c>
      <c r="AI14" s="17">
        <f t="shared" si="9"/>
        <v>497627.49503982661</v>
      </c>
      <c r="AJ14" s="28">
        <f t="shared" si="10"/>
        <v>5.56</v>
      </c>
      <c r="AK14" s="7">
        <v>47.9</v>
      </c>
      <c r="AL14" s="7">
        <v>20.100000000000001</v>
      </c>
      <c r="AM14" s="7">
        <v>0.2</v>
      </c>
      <c r="AN14" s="7">
        <v>6</v>
      </c>
      <c r="AO14" s="7">
        <f t="shared" si="7"/>
        <v>9.58</v>
      </c>
      <c r="AR14" s="7" t="s">
        <v>52</v>
      </c>
      <c r="AS14" s="28">
        <v>21.908718993729245</v>
      </c>
      <c r="AT14" s="39">
        <v>11</v>
      </c>
      <c r="AU14" s="29">
        <v>497627.49503982661</v>
      </c>
      <c r="AV14" s="28">
        <v>5.56</v>
      </c>
      <c r="AW14" s="7">
        <v>9.58</v>
      </c>
    </row>
    <row r="15" spans="1:49" x14ac:dyDescent="0.35">
      <c r="A15" s="7" t="s">
        <v>148</v>
      </c>
      <c r="B15" s="28">
        <f t="shared" si="0"/>
        <v>45.762854090450077</v>
      </c>
      <c r="C15" s="7">
        <v>1051.5</v>
      </c>
      <c r="D15" s="29">
        <v>22619.047619047622</v>
      </c>
      <c r="E15" s="29">
        <v>22713.673728813559</v>
      </c>
      <c r="F15" s="28">
        <f t="shared" si="1"/>
        <v>22.977150811479436</v>
      </c>
      <c r="G15" s="7">
        <v>2</v>
      </c>
      <c r="H15" s="17">
        <f t="shared" si="8"/>
        <v>1039442.5367097841</v>
      </c>
      <c r="I15" s="28">
        <f t="shared" si="2"/>
        <v>7.6340000000000003</v>
      </c>
      <c r="J15" s="7">
        <v>125.8</v>
      </c>
      <c r="K15" s="7">
        <v>87.63</v>
      </c>
      <c r="L15" s="7">
        <v>0.2</v>
      </c>
      <c r="M15" s="7">
        <v>6</v>
      </c>
      <c r="N15" s="7">
        <f t="shared" si="3"/>
        <v>25.16</v>
      </c>
      <c r="R15" s="7" t="s">
        <v>148</v>
      </c>
      <c r="S15" s="28">
        <v>45.762854090450077</v>
      </c>
      <c r="T15" s="28">
        <v>22.977150811479436</v>
      </c>
      <c r="U15" s="29">
        <v>1039442.5367097841</v>
      </c>
      <c r="V15" s="28">
        <v>7.6340000000000003</v>
      </c>
      <c r="W15" s="7">
        <v>25.16</v>
      </c>
      <c r="AB15" s="7" t="s">
        <v>148</v>
      </c>
      <c r="AC15" s="28">
        <f t="shared" si="4"/>
        <v>48.072157054270889</v>
      </c>
      <c r="AD15" s="7">
        <v>1160.3</v>
      </c>
      <c r="AE15" s="29">
        <v>22619.047619047622</v>
      </c>
      <c r="AF15" s="29">
        <v>22713.673728813559</v>
      </c>
      <c r="AG15" s="28">
        <f t="shared" si="5"/>
        <v>24.136632743358767</v>
      </c>
      <c r="AH15" s="7">
        <v>2</v>
      </c>
      <c r="AI15" s="17">
        <f t="shared" si="9"/>
        <v>1091895.2907709922</v>
      </c>
      <c r="AJ15" s="28">
        <f t="shared" si="10"/>
        <v>8.9799999999999986</v>
      </c>
      <c r="AK15" s="7">
        <v>141.6</v>
      </c>
      <c r="AL15" s="7">
        <v>96.7</v>
      </c>
      <c r="AM15" s="7">
        <v>0.2</v>
      </c>
      <c r="AN15" s="7">
        <v>6</v>
      </c>
      <c r="AO15" s="7">
        <f t="shared" si="7"/>
        <v>28.32</v>
      </c>
      <c r="AR15" s="7" t="s">
        <v>148</v>
      </c>
      <c r="AS15" s="28">
        <v>48.072157054270889</v>
      </c>
      <c r="AT15" s="28">
        <v>24.136632743358767</v>
      </c>
      <c r="AU15" s="29">
        <v>1091895.2907709922</v>
      </c>
      <c r="AV15" s="28">
        <v>8.9799999999999986</v>
      </c>
      <c r="AW15" s="7">
        <v>28.32</v>
      </c>
    </row>
    <row r="16" spans="1:49" x14ac:dyDescent="0.35">
      <c r="A16" s="7" t="s">
        <v>95</v>
      </c>
      <c r="B16" s="28">
        <f t="shared" si="0"/>
        <v>15.549549353540975</v>
      </c>
      <c r="C16" s="7">
        <v>121.4</v>
      </c>
      <c r="D16" s="29">
        <v>22619.047619047622</v>
      </c>
      <c r="E16" s="29">
        <v>22713.673728813559</v>
      </c>
      <c r="F16" s="28">
        <f t="shared" si="1"/>
        <v>7.8073002142891399</v>
      </c>
      <c r="G16" s="7">
        <v>2</v>
      </c>
      <c r="H16" s="17">
        <f t="shared" si="8"/>
        <v>353187.39064641349</v>
      </c>
      <c r="I16" s="28">
        <f t="shared" si="2"/>
        <v>2.2960000000000007</v>
      </c>
      <c r="J16" s="7">
        <v>21.6</v>
      </c>
      <c r="K16" s="7">
        <v>10.119999999999999</v>
      </c>
      <c r="L16" s="7">
        <v>0.2</v>
      </c>
      <c r="M16" s="7">
        <v>6</v>
      </c>
      <c r="N16" s="7">
        <f t="shared" si="3"/>
        <v>4.32</v>
      </c>
      <c r="R16" s="7" t="s">
        <v>95</v>
      </c>
      <c r="S16" s="28">
        <v>15.549549353540975</v>
      </c>
      <c r="T16" s="28">
        <v>7.8073002142891399</v>
      </c>
      <c r="U16" s="29">
        <v>353187.39064641349</v>
      </c>
      <c r="V16" s="28">
        <v>2.2960000000000007</v>
      </c>
      <c r="W16" s="7">
        <v>4.32</v>
      </c>
      <c r="AB16" s="7" t="s">
        <v>95</v>
      </c>
      <c r="AC16" s="28">
        <f t="shared" si="4"/>
        <v>16.201908265164754</v>
      </c>
      <c r="AD16" s="7">
        <v>131.80000000000001</v>
      </c>
      <c r="AE16" s="29">
        <v>22619.047619047622</v>
      </c>
      <c r="AF16" s="29">
        <v>22713.673728813559</v>
      </c>
      <c r="AG16" s="28">
        <f t="shared" si="5"/>
        <v>8.1348442321068628</v>
      </c>
      <c r="AH16" s="7">
        <v>2</v>
      </c>
      <c r="AI16" s="17">
        <f t="shared" si="9"/>
        <v>368004.85811912001</v>
      </c>
      <c r="AJ16" s="28">
        <f t="shared" si="10"/>
        <v>3.1200000000000006</v>
      </c>
      <c r="AK16" s="7">
        <v>26.6</v>
      </c>
      <c r="AL16" s="7">
        <v>11</v>
      </c>
      <c r="AM16" s="7">
        <v>0.2</v>
      </c>
      <c r="AN16" s="7">
        <v>6</v>
      </c>
      <c r="AO16" s="7">
        <f t="shared" si="7"/>
        <v>5.32</v>
      </c>
      <c r="AR16" s="7" t="s">
        <v>95</v>
      </c>
      <c r="AS16" s="28">
        <v>16.201908265164754</v>
      </c>
      <c r="AT16" s="28">
        <v>8.1348442321068628</v>
      </c>
      <c r="AU16" s="29">
        <v>368004.85811912001</v>
      </c>
      <c r="AV16" s="28">
        <v>3.1200000000000006</v>
      </c>
      <c r="AW16" s="7">
        <v>5.32</v>
      </c>
    </row>
    <row r="17" spans="1:49" x14ac:dyDescent="0.35">
      <c r="A17" s="7" t="s">
        <v>140</v>
      </c>
      <c r="B17" s="28">
        <f t="shared" si="0"/>
        <v>22.067233756294755</v>
      </c>
      <c r="C17" s="7">
        <v>244.5</v>
      </c>
      <c r="D17" s="29">
        <v>22619.047619047622</v>
      </c>
      <c r="E17" s="29">
        <v>22713.673728813559</v>
      </c>
      <c r="F17" s="28">
        <f t="shared" si="1"/>
        <v>11.079775684628144</v>
      </c>
      <c r="G17" s="7">
        <v>2</v>
      </c>
      <c r="H17" s="17">
        <f t="shared" si="8"/>
        <v>501227.94763793994</v>
      </c>
      <c r="I17" s="28">
        <f t="shared" si="2"/>
        <v>2.7240000000000002</v>
      </c>
      <c r="J17" s="7">
        <v>34</v>
      </c>
      <c r="K17" s="7">
        <v>20.38</v>
      </c>
      <c r="L17" s="7">
        <v>0.2</v>
      </c>
      <c r="M17" s="7">
        <v>6</v>
      </c>
      <c r="N17" s="7">
        <f t="shared" si="3"/>
        <v>6.8</v>
      </c>
      <c r="R17" s="7" t="s">
        <v>140</v>
      </c>
      <c r="S17" s="28">
        <v>22.067233756294755</v>
      </c>
      <c r="T17" s="28">
        <v>11.079775684628144</v>
      </c>
      <c r="U17" s="29">
        <v>501227.94763793994</v>
      </c>
      <c r="V17" s="28">
        <v>2.7240000000000002</v>
      </c>
      <c r="W17" s="7">
        <v>6.8</v>
      </c>
      <c r="AB17" s="7" t="s">
        <v>140</v>
      </c>
      <c r="AC17" s="28">
        <f t="shared" si="4"/>
        <v>22.425346128639088</v>
      </c>
      <c r="AD17" s="7">
        <v>252.5</v>
      </c>
      <c r="AE17" s="29">
        <v>22619.047619047622</v>
      </c>
      <c r="AF17" s="29">
        <v>22713.673728813559</v>
      </c>
      <c r="AG17" s="28">
        <f t="shared" si="5"/>
        <v>11.259580947004242</v>
      </c>
      <c r="AH17" s="7">
        <v>2</v>
      </c>
      <c r="AI17" s="17">
        <f t="shared" si="9"/>
        <v>509361.99522162054</v>
      </c>
      <c r="AJ17" s="28">
        <f t="shared" si="10"/>
        <v>3.8400000000000007</v>
      </c>
      <c r="AK17" s="7">
        <v>40.200000000000003</v>
      </c>
      <c r="AL17" s="7">
        <v>21</v>
      </c>
      <c r="AM17" s="7">
        <v>0.2</v>
      </c>
      <c r="AN17" s="7">
        <v>6</v>
      </c>
      <c r="AO17" s="7">
        <f t="shared" si="7"/>
        <v>8.0400000000000009</v>
      </c>
      <c r="AR17" s="7" t="s">
        <v>140</v>
      </c>
      <c r="AS17" s="28">
        <v>22.425346128639088</v>
      </c>
      <c r="AT17" s="28">
        <v>11.259580947004242</v>
      </c>
      <c r="AU17" s="29">
        <v>509361.99522162054</v>
      </c>
      <c r="AV17" s="28">
        <v>3.8400000000000007</v>
      </c>
      <c r="AW17" s="7">
        <v>8.0400000000000009</v>
      </c>
    </row>
    <row r="25" spans="1:49" x14ac:dyDescent="0.3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49" x14ac:dyDescent="0.3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49" x14ac:dyDescent="0.3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1:49" x14ac:dyDescent="0.3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49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0"/>
      <c r="P29" s="60"/>
      <c r="Q29" s="60"/>
      <c r="R29" s="60"/>
    </row>
    <row r="30" spans="1:49" x14ac:dyDescent="0.35">
      <c r="A30" s="62"/>
      <c r="B30" s="63"/>
      <c r="C30" s="62"/>
      <c r="D30" s="64"/>
      <c r="E30" s="64"/>
      <c r="F30" s="63"/>
      <c r="G30" s="62"/>
      <c r="H30" s="65"/>
      <c r="I30" s="62"/>
      <c r="J30" s="62"/>
      <c r="K30" s="62"/>
      <c r="L30" s="62"/>
      <c r="M30" s="62"/>
      <c r="N30" s="62"/>
      <c r="O30" s="60"/>
      <c r="P30" s="60"/>
      <c r="Q30" s="60"/>
      <c r="R30" s="60"/>
    </row>
    <row r="31" spans="1:49" x14ac:dyDescent="0.35">
      <c r="A31" s="62"/>
      <c r="B31" s="63"/>
      <c r="C31" s="62"/>
      <c r="D31" s="64"/>
      <c r="E31" s="64"/>
      <c r="F31" s="63"/>
      <c r="G31" s="62"/>
      <c r="H31" s="65"/>
      <c r="I31" s="62"/>
      <c r="J31" s="62"/>
      <c r="K31" s="62"/>
      <c r="L31" s="62"/>
      <c r="M31" s="62"/>
      <c r="N31" s="62"/>
      <c r="O31" s="60"/>
      <c r="P31" s="60"/>
      <c r="Q31" s="60"/>
      <c r="R31" s="60"/>
    </row>
    <row r="32" spans="1:49" x14ac:dyDescent="0.35">
      <c r="A32" s="62"/>
      <c r="B32" s="63"/>
      <c r="C32" s="62"/>
      <c r="D32" s="64"/>
      <c r="E32" s="64"/>
      <c r="F32" s="63"/>
      <c r="G32" s="62"/>
      <c r="H32" s="65"/>
      <c r="I32" s="62"/>
      <c r="J32" s="62"/>
      <c r="K32" s="62"/>
      <c r="L32" s="62"/>
      <c r="M32" s="62"/>
      <c r="N32" s="62"/>
      <c r="O32" s="60"/>
      <c r="P32" s="60"/>
      <c r="Q32" s="60"/>
      <c r="R32" s="60"/>
    </row>
    <row r="33" spans="1:18" x14ac:dyDescent="0.35">
      <c r="A33" s="62"/>
      <c r="B33" s="63"/>
      <c r="C33" s="62"/>
      <c r="D33" s="64"/>
      <c r="E33" s="64"/>
      <c r="F33" s="63"/>
      <c r="G33" s="62"/>
      <c r="H33" s="65"/>
      <c r="I33" s="62"/>
      <c r="J33" s="62"/>
      <c r="K33" s="62"/>
      <c r="L33" s="62"/>
      <c r="M33" s="62"/>
      <c r="N33" s="62"/>
      <c r="O33" s="60"/>
      <c r="P33" s="60"/>
      <c r="Q33" s="60"/>
      <c r="R33" s="60"/>
    </row>
    <row r="34" spans="1:18" x14ac:dyDescent="0.35">
      <c r="A34" s="62"/>
      <c r="B34" s="63"/>
      <c r="C34" s="62"/>
      <c r="D34" s="64"/>
      <c r="E34" s="64"/>
      <c r="F34" s="63"/>
      <c r="G34" s="62"/>
      <c r="H34" s="65"/>
      <c r="I34" s="62"/>
      <c r="J34" s="62"/>
      <c r="K34" s="62"/>
      <c r="L34" s="62"/>
      <c r="M34" s="62"/>
      <c r="N34" s="62"/>
      <c r="O34" s="60"/>
      <c r="P34" s="60"/>
      <c r="Q34" s="60"/>
      <c r="R34" s="60"/>
    </row>
    <row r="35" spans="1:18" x14ac:dyDescent="0.35">
      <c r="A35" s="62"/>
      <c r="B35" s="63"/>
      <c r="C35" s="62"/>
      <c r="D35" s="64"/>
      <c r="E35" s="64"/>
      <c r="F35" s="63"/>
      <c r="G35" s="62"/>
      <c r="H35" s="65"/>
      <c r="I35" s="62"/>
      <c r="J35" s="62"/>
      <c r="K35" s="62"/>
      <c r="L35" s="62"/>
      <c r="M35" s="62"/>
      <c r="N35" s="62"/>
      <c r="O35" s="60"/>
      <c r="P35" s="60"/>
      <c r="Q35" s="60"/>
      <c r="R35" s="60"/>
    </row>
    <row r="36" spans="1:18" x14ac:dyDescent="0.35">
      <c r="A36" s="62"/>
      <c r="B36" s="63"/>
      <c r="C36" s="62"/>
      <c r="D36" s="64"/>
      <c r="E36" s="64"/>
      <c r="F36" s="63"/>
      <c r="G36" s="62"/>
      <c r="H36" s="65"/>
      <c r="I36" s="62"/>
      <c r="J36" s="62"/>
      <c r="K36" s="62"/>
      <c r="L36" s="62"/>
      <c r="M36" s="62"/>
      <c r="N36" s="62"/>
      <c r="O36" s="60"/>
      <c r="P36" s="60"/>
      <c r="Q36" s="60"/>
      <c r="R36" s="60"/>
    </row>
    <row r="37" spans="1:18" x14ac:dyDescent="0.35">
      <c r="A37" s="62"/>
      <c r="B37" s="63"/>
      <c r="C37" s="62"/>
      <c r="D37" s="64"/>
      <c r="E37" s="64"/>
      <c r="F37" s="63"/>
      <c r="G37" s="62"/>
      <c r="H37" s="65"/>
      <c r="I37" s="62"/>
      <c r="J37" s="62"/>
      <c r="K37" s="62"/>
      <c r="L37" s="62"/>
      <c r="M37" s="62"/>
      <c r="N37" s="62"/>
      <c r="O37" s="60"/>
      <c r="P37" s="60"/>
      <c r="Q37" s="60"/>
      <c r="R37" s="60"/>
    </row>
    <row r="38" spans="1:18" x14ac:dyDescent="0.35">
      <c r="A38" s="62"/>
      <c r="B38" s="63"/>
      <c r="C38" s="62"/>
      <c r="D38" s="64"/>
      <c r="E38" s="64"/>
      <c r="F38" s="63"/>
      <c r="G38" s="62"/>
      <c r="H38" s="65"/>
      <c r="I38" s="62"/>
      <c r="J38" s="62"/>
      <c r="K38" s="62"/>
      <c r="L38" s="62"/>
      <c r="M38" s="62"/>
      <c r="N38" s="62"/>
      <c r="O38" s="60"/>
      <c r="P38" s="60"/>
      <c r="Q38" s="60"/>
      <c r="R38" s="60"/>
    </row>
    <row r="39" spans="1:18" x14ac:dyDescent="0.35">
      <c r="A39" s="62"/>
      <c r="B39" s="63"/>
      <c r="C39" s="62"/>
      <c r="D39" s="64"/>
      <c r="E39" s="64"/>
      <c r="F39" s="63"/>
      <c r="G39" s="62"/>
      <c r="H39" s="65"/>
      <c r="I39" s="62"/>
      <c r="J39" s="62"/>
      <c r="K39" s="62"/>
      <c r="L39" s="62"/>
      <c r="M39" s="62"/>
      <c r="N39" s="62"/>
      <c r="O39" s="60"/>
      <c r="P39" s="60"/>
      <c r="Q39" s="60"/>
      <c r="R39" s="60"/>
    </row>
    <row r="40" spans="1:18" x14ac:dyDescent="0.35">
      <c r="A40" s="62"/>
      <c r="B40" s="63"/>
      <c r="C40" s="62"/>
      <c r="D40" s="64"/>
      <c r="E40" s="64"/>
      <c r="F40" s="63"/>
      <c r="G40" s="62"/>
      <c r="H40" s="65"/>
      <c r="I40" s="62"/>
      <c r="J40" s="62"/>
      <c r="K40" s="62"/>
      <c r="L40" s="62"/>
      <c r="M40" s="62"/>
      <c r="N40" s="62"/>
      <c r="O40" s="60"/>
      <c r="P40" s="60"/>
      <c r="Q40" s="60"/>
      <c r="R40" s="60"/>
    </row>
    <row r="41" spans="1:18" x14ac:dyDescent="0.35">
      <c r="A41" s="62"/>
      <c r="B41" s="63"/>
      <c r="C41" s="62"/>
      <c r="D41" s="64"/>
      <c r="E41" s="64"/>
      <c r="F41" s="63"/>
      <c r="G41" s="62"/>
      <c r="H41" s="65"/>
      <c r="I41" s="62"/>
      <c r="J41" s="62"/>
      <c r="K41" s="62"/>
      <c r="L41" s="62"/>
      <c r="M41" s="62"/>
      <c r="N41" s="62"/>
      <c r="O41" s="60"/>
      <c r="P41" s="60"/>
      <c r="Q41" s="60"/>
      <c r="R41" s="60"/>
    </row>
    <row r="42" spans="1:18" x14ac:dyDescent="0.35">
      <c r="A42" s="62"/>
      <c r="B42" s="63"/>
      <c r="C42" s="62"/>
      <c r="D42" s="64"/>
      <c r="E42" s="64"/>
      <c r="F42" s="63"/>
      <c r="G42" s="62"/>
      <c r="H42" s="65"/>
      <c r="I42" s="62"/>
      <c r="J42" s="62"/>
      <c r="K42" s="62"/>
      <c r="L42" s="62"/>
      <c r="M42" s="62"/>
      <c r="N42" s="62"/>
      <c r="O42" s="60"/>
      <c r="P42" s="60"/>
      <c r="Q42" s="60"/>
      <c r="R42" s="60"/>
    </row>
    <row r="43" spans="1:18" x14ac:dyDescent="0.35">
      <c r="A43" s="62"/>
      <c r="B43" s="63"/>
      <c r="C43" s="62"/>
      <c r="D43" s="64"/>
      <c r="E43" s="64"/>
      <c r="F43" s="63"/>
      <c r="G43" s="62"/>
      <c r="H43" s="65"/>
      <c r="I43" s="62"/>
      <c r="J43" s="62"/>
      <c r="K43" s="62"/>
      <c r="L43" s="62"/>
      <c r="M43" s="62"/>
      <c r="N43" s="62"/>
      <c r="O43" s="60"/>
      <c r="P43" s="60"/>
      <c r="Q43" s="60"/>
      <c r="R43" s="60"/>
    </row>
    <row r="44" spans="1:18" x14ac:dyDescent="0.35">
      <c r="A44" s="62"/>
      <c r="B44" s="63"/>
      <c r="C44" s="62"/>
      <c r="D44" s="64"/>
      <c r="E44" s="64"/>
      <c r="F44" s="63"/>
      <c r="G44" s="62"/>
      <c r="H44" s="65"/>
      <c r="I44" s="62"/>
      <c r="J44" s="62"/>
      <c r="K44" s="62"/>
      <c r="L44" s="62"/>
      <c r="M44" s="62"/>
      <c r="N44" s="62"/>
      <c r="O44" s="60"/>
      <c r="P44" s="60"/>
      <c r="Q44" s="60"/>
      <c r="R44" s="60"/>
    </row>
    <row r="45" spans="1:18" x14ac:dyDescent="0.35">
      <c r="A45" s="62"/>
      <c r="B45" s="63"/>
      <c r="C45" s="62"/>
      <c r="D45" s="64"/>
      <c r="E45" s="64"/>
      <c r="F45" s="63"/>
      <c r="G45" s="62"/>
      <c r="H45" s="65"/>
      <c r="I45" s="62"/>
      <c r="J45" s="62"/>
      <c r="K45" s="62"/>
      <c r="L45" s="62"/>
      <c r="M45" s="62"/>
      <c r="N45" s="62"/>
      <c r="O45" s="60"/>
      <c r="P45" s="60"/>
      <c r="Q45" s="60"/>
      <c r="R45" s="60"/>
    </row>
    <row r="46" spans="1:18" x14ac:dyDescent="0.3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</row>
    <row r="47" spans="1:18" x14ac:dyDescent="0.3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x14ac:dyDescent="0.3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</row>
    <row r="49" spans="1:18" x14ac:dyDescent="0.3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1:18" x14ac:dyDescent="0.3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x14ac:dyDescent="0.3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x14ac:dyDescent="0.3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x14ac:dyDescent="0.3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</row>
    <row r="54" spans="1:18" x14ac:dyDescent="0.3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x14ac:dyDescent="0.3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x14ac:dyDescent="0.3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x14ac:dyDescent="0.3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0"/>
      <c r="P58" s="60"/>
      <c r="Q58" s="60"/>
      <c r="R58" s="60"/>
    </row>
    <row r="59" spans="1:18" x14ac:dyDescent="0.35">
      <c r="A59" s="62"/>
      <c r="B59" s="63"/>
      <c r="C59" s="62"/>
      <c r="D59" s="64"/>
      <c r="E59" s="64"/>
      <c r="F59" s="63"/>
      <c r="G59" s="62"/>
      <c r="H59" s="65"/>
      <c r="I59" s="62"/>
      <c r="J59" s="62"/>
      <c r="K59" s="62"/>
      <c r="L59" s="62"/>
      <c r="M59" s="62"/>
      <c r="N59" s="62"/>
      <c r="O59" s="60"/>
      <c r="P59" s="60"/>
      <c r="Q59" s="60"/>
      <c r="R59" s="60"/>
    </row>
    <row r="60" spans="1:18" x14ac:dyDescent="0.35">
      <c r="A60" s="62"/>
      <c r="B60" s="63"/>
      <c r="C60" s="62"/>
      <c r="D60" s="64"/>
      <c r="E60" s="64"/>
      <c r="F60" s="63"/>
      <c r="G60" s="62"/>
      <c r="H60" s="65"/>
      <c r="I60" s="62"/>
      <c r="J60" s="62"/>
      <c r="K60" s="62"/>
      <c r="L60" s="62"/>
      <c r="M60" s="62"/>
      <c r="N60" s="62"/>
      <c r="O60" s="60"/>
      <c r="P60" s="60"/>
      <c r="Q60" s="60"/>
      <c r="R60" s="60"/>
    </row>
    <row r="61" spans="1:18" x14ac:dyDescent="0.35">
      <c r="A61" s="62"/>
      <c r="B61" s="63"/>
      <c r="C61" s="62"/>
      <c r="D61" s="64"/>
      <c r="E61" s="64"/>
      <c r="F61" s="63"/>
      <c r="G61" s="62"/>
      <c r="H61" s="65"/>
      <c r="I61" s="62"/>
      <c r="J61" s="62"/>
      <c r="K61" s="62"/>
      <c r="L61" s="62"/>
      <c r="M61" s="62"/>
      <c r="N61" s="62"/>
      <c r="O61" s="60"/>
      <c r="P61" s="60"/>
      <c r="Q61" s="60"/>
      <c r="R61" s="60"/>
    </row>
    <row r="62" spans="1:18" x14ac:dyDescent="0.35">
      <c r="A62" s="62"/>
      <c r="B62" s="63"/>
      <c r="C62" s="62"/>
      <c r="D62" s="64"/>
      <c r="E62" s="64"/>
      <c r="F62" s="63"/>
      <c r="G62" s="62"/>
      <c r="H62" s="65"/>
      <c r="I62" s="62"/>
      <c r="J62" s="62"/>
      <c r="K62" s="62"/>
      <c r="L62" s="62"/>
      <c r="M62" s="62"/>
      <c r="N62" s="62"/>
      <c r="O62" s="60"/>
      <c r="P62" s="60"/>
      <c r="Q62" s="60"/>
      <c r="R62" s="60"/>
    </row>
    <row r="63" spans="1:18" x14ac:dyDescent="0.35">
      <c r="A63" s="62"/>
      <c r="B63" s="63"/>
      <c r="C63" s="62"/>
      <c r="D63" s="64"/>
      <c r="E63" s="64"/>
      <c r="F63" s="63"/>
      <c r="G63" s="62"/>
      <c r="H63" s="65"/>
      <c r="I63" s="62"/>
      <c r="J63" s="62"/>
      <c r="K63" s="62"/>
      <c r="L63" s="62"/>
      <c r="M63" s="62"/>
      <c r="N63" s="62"/>
      <c r="O63" s="60"/>
      <c r="P63" s="60"/>
      <c r="Q63" s="60"/>
      <c r="R63" s="60"/>
    </row>
    <row r="64" spans="1:18" x14ac:dyDescent="0.35">
      <c r="A64" s="62"/>
      <c r="B64" s="63"/>
      <c r="C64" s="62"/>
      <c r="D64" s="64"/>
      <c r="E64" s="64"/>
      <c r="F64" s="63"/>
      <c r="G64" s="62"/>
      <c r="H64" s="65"/>
      <c r="I64" s="62"/>
      <c r="J64" s="62"/>
      <c r="K64" s="62"/>
      <c r="L64" s="62"/>
      <c r="M64" s="62"/>
      <c r="N64" s="62"/>
      <c r="O64" s="60"/>
      <c r="P64" s="60"/>
      <c r="Q64" s="60"/>
      <c r="R64" s="60"/>
    </row>
    <row r="65" spans="1:18" x14ac:dyDescent="0.35">
      <c r="A65" s="62"/>
      <c r="B65" s="63"/>
      <c r="C65" s="62"/>
      <c r="D65" s="64"/>
      <c r="E65" s="64"/>
      <c r="F65" s="63"/>
      <c r="G65" s="62"/>
      <c r="H65" s="65"/>
      <c r="I65" s="62"/>
      <c r="J65" s="62"/>
      <c r="K65" s="62"/>
      <c r="L65" s="62"/>
      <c r="M65" s="62"/>
      <c r="N65" s="62"/>
      <c r="O65" s="60"/>
      <c r="P65" s="60"/>
      <c r="Q65" s="60"/>
      <c r="R65" s="60"/>
    </row>
    <row r="66" spans="1:18" x14ac:dyDescent="0.35">
      <c r="A66" s="62"/>
      <c r="B66" s="63"/>
      <c r="C66" s="62"/>
      <c r="D66" s="64"/>
      <c r="E66" s="64"/>
      <c r="F66" s="63"/>
      <c r="G66" s="62"/>
      <c r="H66" s="65"/>
      <c r="I66" s="62"/>
      <c r="J66" s="62"/>
      <c r="K66" s="62"/>
      <c r="L66" s="62"/>
      <c r="M66" s="62"/>
      <c r="N66" s="62"/>
      <c r="O66" s="60"/>
      <c r="P66" s="60"/>
      <c r="Q66" s="60"/>
      <c r="R66" s="60"/>
    </row>
    <row r="67" spans="1:18" x14ac:dyDescent="0.35">
      <c r="A67" s="62"/>
      <c r="B67" s="63"/>
      <c r="C67" s="62"/>
      <c r="D67" s="64"/>
      <c r="E67" s="64"/>
      <c r="F67" s="63"/>
      <c r="G67" s="62"/>
      <c r="H67" s="65"/>
      <c r="I67" s="62"/>
      <c r="J67" s="62"/>
      <c r="K67" s="62"/>
      <c r="L67" s="62"/>
      <c r="M67" s="62"/>
      <c r="N67" s="62"/>
      <c r="O67" s="60"/>
      <c r="P67" s="60"/>
      <c r="Q67" s="60"/>
      <c r="R67" s="60"/>
    </row>
    <row r="68" spans="1:18" x14ac:dyDescent="0.35">
      <c r="A68" s="62"/>
      <c r="B68" s="63"/>
      <c r="C68" s="62"/>
      <c r="D68" s="64"/>
      <c r="E68" s="64"/>
      <c r="F68" s="63"/>
      <c r="G68" s="62"/>
      <c r="H68" s="65"/>
      <c r="I68" s="62"/>
      <c r="J68" s="62"/>
      <c r="K68" s="62"/>
      <c r="L68" s="62"/>
      <c r="M68" s="62"/>
      <c r="N68" s="62"/>
      <c r="O68" s="60"/>
      <c r="P68" s="60"/>
      <c r="Q68" s="60"/>
      <c r="R68" s="60"/>
    </row>
    <row r="69" spans="1:18" x14ac:dyDescent="0.35">
      <c r="A69" s="62"/>
      <c r="B69" s="63"/>
      <c r="C69" s="62"/>
      <c r="D69" s="64"/>
      <c r="E69" s="64"/>
      <c r="F69" s="63"/>
      <c r="G69" s="62"/>
      <c r="H69" s="65"/>
      <c r="I69" s="62"/>
      <c r="J69" s="62"/>
      <c r="K69" s="62"/>
      <c r="L69" s="62"/>
      <c r="M69" s="62"/>
      <c r="N69" s="62"/>
      <c r="O69" s="60"/>
      <c r="P69" s="60"/>
      <c r="Q69" s="60"/>
      <c r="R69" s="60"/>
    </row>
    <row r="70" spans="1:18" x14ac:dyDescent="0.35">
      <c r="A70" s="62"/>
      <c r="B70" s="63"/>
      <c r="C70" s="62"/>
      <c r="D70" s="64"/>
      <c r="E70" s="64"/>
      <c r="F70" s="63"/>
      <c r="G70" s="62"/>
      <c r="H70" s="65"/>
      <c r="I70" s="62"/>
      <c r="J70" s="62"/>
      <c r="K70" s="62"/>
      <c r="L70" s="62"/>
      <c r="M70" s="62"/>
      <c r="N70" s="62"/>
      <c r="O70" s="60"/>
      <c r="P70" s="60"/>
      <c r="Q70" s="60"/>
      <c r="R70" s="60"/>
    </row>
    <row r="71" spans="1:18" x14ac:dyDescent="0.35">
      <c r="A71" s="62"/>
      <c r="B71" s="63"/>
      <c r="C71" s="62"/>
      <c r="D71" s="64"/>
      <c r="E71" s="64"/>
      <c r="F71" s="63"/>
      <c r="G71" s="62"/>
      <c r="H71" s="65"/>
      <c r="I71" s="62"/>
      <c r="J71" s="62"/>
      <c r="K71" s="62"/>
      <c r="L71" s="62"/>
      <c r="M71" s="62"/>
      <c r="N71" s="62"/>
      <c r="O71" s="60"/>
      <c r="P71" s="60"/>
      <c r="Q71" s="60"/>
      <c r="R71" s="60"/>
    </row>
    <row r="72" spans="1:18" x14ac:dyDescent="0.35">
      <c r="A72" s="62"/>
      <c r="B72" s="63"/>
      <c r="C72" s="62"/>
      <c r="D72" s="64"/>
      <c r="E72" s="64"/>
      <c r="F72" s="63"/>
      <c r="G72" s="62"/>
      <c r="H72" s="65"/>
      <c r="I72" s="62"/>
      <c r="J72" s="62"/>
      <c r="K72" s="62"/>
      <c r="L72" s="62"/>
      <c r="M72" s="62"/>
      <c r="N72" s="62"/>
      <c r="O72" s="60"/>
      <c r="P72" s="60"/>
      <c r="Q72" s="60"/>
      <c r="R72" s="60"/>
    </row>
    <row r="73" spans="1:18" x14ac:dyDescent="0.35">
      <c r="A73" s="62"/>
      <c r="B73" s="63"/>
      <c r="C73" s="62"/>
      <c r="D73" s="64"/>
      <c r="E73" s="64"/>
      <c r="F73" s="63"/>
      <c r="G73" s="62"/>
      <c r="H73" s="65"/>
      <c r="I73" s="62"/>
      <c r="J73" s="62"/>
      <c r="K73" s="62"/>
      <c r="L73" s="62"/>
      <c r="M73" s="62"/>
      <c r="N73" s="62"/>
      <c r="O73" s="60"/>
      <c r="P73" s="60"/>
      <c r="Q73" s="60"/>
      <c r="R73" s="60"/>
    </row>
    <row r="74" spans="1:18" x14ac:dyDescent="0.35">
      <c r="A74" s="62"/>
      <c r="B74" s="63"/>
      <c r="C74" s="62"/>
      <c r="D74" s="64"/>
      <c r="E74" s="64"/>
      <c r="F74" s="63"/>
      <c r="G74" s="62"/>
      <c r="H74" s="65"/>
      <c r="I74" s="62"/>
      <c r="J74" s="62"/>
      <c r="K74" s="62"/>
      <c r="L74" s="62"/>
      <c r="M74" s="62"/>
      <c r="N74" s="62"/>
      <c r="O74" s="60"/>
      <c r="P74" s="60"/>
      <c r="Q74" s="60"/>
      <c r="R74" s="60"/>
    </row>
    <row r="75" spans="1:18" x14ac:dyDescent="0.35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</row>
    <row r="76" spans="1:18" x14ac:dyDescent="0.35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</row>
    <row r="77" spans="1:18" x14ac:dyDescent="0.35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</row>
    <row r="78" spans="1:18" x14ac:dyDescent="0.3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</row>
    <row r="79" spans="1:18" x14ac:dyDescent="0.3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</row>
    <row r="80" spans="1:18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0"/>
      <c r="P80" s="60"/>
      <c r="Q80" s="60"/>
      <c r="R80" s="60"/>
    </row>
    <row r="81" spans="1:18" x14ac:dyDescent="0.35">
      <c r="A81" s="62"/>
      <c r="B81" s="63"/>
      <c r="C81" s="62"/>
      <c r="D81" s="64"/>
      <c r="E81" s="64"/>
      <c r="F81" s="63"/>
      <c r="G81" s="62"/>
      <c r="H81" s="65"/>
      <c r="I81" s="62"/>
      <c r="J81" s="62"/>
      <c r="K81" s="62"/>
      <c r="L81" s="62"/>
      <c r="M81" s="62"/>
      <c r="N81" s="62"/>
      <c r="O81" s="60"/>
      <c r="P81" s="60"/>
      <c r="Q81" s="60"/>
      <c r="R81" s="60"/>
    </row>
    <row r="82" spans="1:18" x14ac:dyDescent="0.35">
      <c r="A82" s="62"/>
      <c r="B82" s="63"/>
      <c r="C82" s="62"/>
      <c r="D82" s="64"/>
      <c r="E82" s="64"/>
      <c r="F82" s="63"/>
      <c r="G82" s="62"/>
      <c r="H82" s="65"/>
      <c r="I82" s="62"/>
      <c r="J82" s="62"/>
      <c r="K82" s="62"/>
      <c r="L82" s="62"/>
      <c r="M82" s="62"/>
      <c r="N82" s="62"/>
      <c r="O82" s="60"/>
      <c r="P82" s="60"/>
      <c r="Q82" s="60"/>
      <c r="R82" s="60"/>
    </row>
    <row r="83" spans="1:18" x14ac:dyDescent="0.35">
      <c r="A83" s="62"/>
      <c r="B83" s="63"/>
      <c r="C83" s="62"/>
      <c r="D83" s="64"/>
      <c r="E83" s="64"/>
      <c r="F83" s="63"/>
      <c r="G83" s="62"/>
      <c r="H83" s="65"/>
      <c r="I83" s="62"/>
      <c r="J83" s="62"/>
      <c r="K83" s="62"/>
      <c r="L83" s="62"/>
      <c r="M83" s="62"/>
      <c r="N83" s="62"/>
      <c r="O83" s="60"/>
      <c r="P83" s="60"/>
      <c r="Q83" s="60"/>
      <c r="R83" s="60"/>
    </row>
    <row r="84" spans="1:18" x14ac:dyDescent="0.35">
      <c r="A84" s="62"/>
      <c r="B84" s="63"/>
      <c r="C84" s="62"/>
      <c r="D84" s="64"/>
      <c r="E84" s="64"/>
      <c r="F84" s="63"/>
      <c r="G84" s="62"/>
      <c r="H84" s="65"/>
      <c r="I84" s="62"/>
      <c r="J84" s="62"/>
      <c r="K84" s="62"/>
      <c r="L84" s="62"/>
      <c r="M84" s="62"/>
      <c r="N84" s="62"/>
      <c r="O84" s="60"/>
      <c r="P84" s="60"/>
      <c r="Q84" s="60"/>
      <c r="R84" s="60"/>
    </row>
    <row r="85" spans="1:18" x14ac:dyDescent="0.35">
      <c r="A85" s="62"/>
      <c r="B85" s="63"/>
      <c r="C85" s="62"/>
      <c r="D85" s="64"/>
      <c r="E85" s="64"/>
      <c r="F85" s="63"/>
      <c r="G85" s="62"/>
      <c r="H85" s="65"/>
      <c r="I85" s="62"/>
      <c r="J85" s="62"/>
      <c r="K85" s="62"/>
      <c r="L85" s="62"/>
      <c r="M85" s="62"/>
      <c r="N85" s="62"/>
      <c r="O85" s="60"/>
      <c r="P85" s="60"/>
      <c r="Q85" s="60"/>
      <c r="R85" s="60"/>
    </row>
    <row r="86" spans="1:18" x14ac:dyDescent="0.35">
      <c r="A86" s="62"/>
      <c r="B86" s="63"/>
      <c r="C86" s="62"/>
      <c r="D86" s="64"/>
      <c r="E86" s="64"/>
      <c r="F86" s="63"/>
      <c r="G86" s="62"/>
      <c r="H86" s="65"/>
      <c r="I86" s="62"/>
      <c r="J86" s="62"/>
      <c r="K86" s="62"/>
      <c r="L86" s="62"/>
      <c r="M86" s="62"/>
      <c r="N86" s="62"/>
      <c r="O86" s="60"/>
      <c r="P86" s="60"/>
      <c r="Q86" s="60"/>
      <c r="R86" s="60"/>
    </row>
    <row r="87" spans="1:18" x14ac:dyDescent="0.35">
      <c r="A87" s="62"/>
      <c r="B87" s="63"/>
      <c r="C87" s="62"/>
      <c r="D87" s="64"/>
      <c r="E87" s="64"/>
      <c r="F87" s="63"/>
      <c r="G87" s="62"/>
      <c r="H87" s="65"/>
      <c r="I87" s="62"/>
      <c r="J87" s="62"/>
      <c r="K87" s="62"/>
      <c r="L87" s="62"/>
      <c r="M87" s="62"/>
      <c r="N87" s="62"/>
      <c r="O87" s="60"/>
      <c r="P87" s="60"/>
      <c r="Q87" s="60"/>
      <c r="R87" s="60"/>
    </row>
    <row r="88" spans="1:18" x14ac:dyDescent="0.35">
      <c r="A88" s="62"/>
      <c r="B88" s="63"/>
      <c r="C88" s="62"/>
      <c r="D88" s="64"/>
      <c r="E88" s="64"/>
      <c r="F88" s="63"/>
      <c r="G88" s="62"/>
      <c r="H88" s="65"/>
      <c r="I88" s="62"/>
      <c r="J88" s="62"/>
      <c r="K88" s="62"/>
      <c r="L88" s="62"/>
      <c r="M88" s="62"/>
      <c r="N88" s="62"/>
      <c r="O88" s="60"/>
      <c r="P88" s="60"/>
      <c r="Q88" s="60"/>
      <c r="R88" s="60"/>
    </row>
    <row r="89" spans="1:18" x14ac:dyDescent="0.35">
      <c r="A89" s="62"/>
      <c r="B89" s="63"/>
      <c r="C89" s="62"/>
      <c r="D89" s="64"/>
      <c r="E89" s="64"/>
      <c r="F89" s="63"/>
      <c r="G89" s="62"/>
      <c r="H89" s="65"/>
      <c r="I89" s="62"/>
      <c r="J89" s="62"/>
      <c r="K89" s="62"/>
      <c r="L89" s="62"/>
      <c r="M89" s="62"/>
      <c r="N89" s="62"/>
      <c r="O89" s="60"/>
      <c r="P89" s="60"/>
      <c r="Q89" s="60"/>
      <c r="R89" s="60"/>
    </row>
    <row r="90" spans="1:18" x14ac:dyDescent="0.35">
      <c r="A90" s="62"/>
      <c r="B90" s="63"/>
      <c r="C90" s="62"/>
      <c r="D90" s="64"/>
      <c r="E90" s="64"/>
      <c r="F90" s="63"/>
      <c r="G90" s="62"/>
      <c r="H90" s="65"/>
      <c r="I90" s="62"/>
      <c r="J90" s="62"/>
      <c r="K90" s="62"/>
      <c r="L90" s="62"/>
      <c r="M90" s="62"/>
      <c r="N90" s="62"/>
      <c r="O90" s="60"/>
      <c r="P90" s="60"/>
      <c r="Q90" s="60"/>
      <c r="R90" s="60"/>
    </row>
    <row r="91" spans="1:18" x14ac:dyDescent="0.35">
      <c r="A91" s="62"/>
      <c r="B91" s="63"/>
      <c r="C91" s="62"/>
      <c r="D91" s="64"/>
      <c r="E91" s="64"/>
      <c r="F91" s="63"/>
      <c r="G91" s="62"/>
      <c r="H91" s="65"/>
      <c r="I91" s="62"/>
      <c r="J91" s="62"/>
      <c r="K91" s="62"/>
      <c r="L91" s="62"/>
      <c r="M91" s="62"/>
      <c r="N91" s="62"/>
      <c r="O91" s="60"/>
      <c r="P91" s="60"/>
      <c r="Q91" s="60"/>
      <c r="R91" s="60"/>
    </row>
    <row r="92" spans="1:18" x14ac:dyDescent="0.35">
      <c r="A92" s="62"/>
      <c r="B92" s="63"/>
      <c r="C92" s="62"/>
      <c r="D92" s="64"/>
      <c r="E92" s="64"/>
      <c r="F92" s="63"/>
      <c r="G92" s="62"/>
      <c r="H92" s="65"/>
      <c r="I92" s="62"/>
      <c r="J92" s="62"/>
      <c r="K92" s="62"/>
      <c r="L92" s="62"/>
      <c r="M92" s="62"/>
      <c r="N92" s="62"/>
      <c r="O92" s="60"/>
      <c r="P92" s="60"/>
      <c r="Q92" s="60"/>
      <c r="R92" s="60"/>
    </row>
    <row r="93" spans="1:18" x14ac:dyDescent="0.35">
      <c r="A93" s="62"/>
      <c r="B93" s="63"/>
      <c r="C93" s="62"/>
      <c r="D93" s="64"/>
      <c r="E93" s="64"/>
      <c r="F93" s="63"/>
      <c r="G93" s="62"/>
      <c r="H93" s="65"/>
      <c r="I93" s="62"/>
      <c r="J93" s="62"/>
      <c r="K93" s="62"/>
      <c r="L93" s="62"/>
      <c r="M93" s="62"/>
      <c r="N93" s="62"/>
      <c r="O93" s="60"/>
      <c r="P93" s="60"/>
      <c r="Q93" s="60"/>
      <c r="R93" s="60"/>
    </row>
    <row r="94" spans="1:18" x14ac:dyDescent="0.35">
      <c r="A94" s="62"/>
      <c r="B94" s="63"/>
      <c r="C94" s="62"/>
      <c r="D94" s="64"/>
      <c r="E94" s="64"/>
      <c r="F94" s="63"/>
      <c r="G94" s="62"/>
      <c r="H94" s="65"/>
      <c r="I94" s="62"/>
      <c r="J94" s="62"/>
      <c r="K94" s="62"/>
      <c r="L94" s="62"/>
      <c r="M94" s="62"/>
      <c r="N94" s="62"/>
      <c r="O94" s="60"/>
      <c r="P94" s="60"/>
      <c r="Q94" s="60"/>
      <c r="R94" s="60"/>
    </row>
    <row r="95" spans="1:18" x14ac:dyDescent="0.35">
      <c r="A95" s="62"/>
      <c r="B95" s="63"/>
      <c r="C95" s="62"/>
      <c r="D95" s="64"/>
      <c r="E95" s="64"/>
      <c r="F95" s="63"/>
      <c r="G95" s="62"/>
      <c r="H95" s="65"/>
      <c r="I95" s="62"/>
      <c r="J95" s="62"/>
      <c r="K95" s="62"/>
      <c r="L95" s="62"/>
      <c r="M95" s="62"/>
      <c r="N95" s="62"/>
      <c r="O95" s="60"/>
      <c r="P95" s="60"/>
      <c r="Q95" s="60"/>
      <c r="R95" s="60"/>
    </row>
    <row r="96" spans="1:18" x14ac:dyDescent="0.35">
      <c r="A96" s="62"/>
      <c r="B96" s="63"/>
      <c r="C96" s="62"/>
      <c r="D96" s="64"/>
      <c r="E96" s="64"/>
      <c r="F96" s="63"/>
      <c r="G96" s="62"/>
      <c r="H96" s="65"/>
      <c r="I96" s="62"/>
      <c r="J96" s="62"/>
      <c r="K96" s="62"/>
      <c r="L96" s="62"/>
      <c r="M96" s="62"/>
      <c r="N96" s="62"/>
      <c r="O96" s="60"/>
      <c r="P96" s="60"/>
      <c r="Q96" s="60"/>
      <c r="R96" s="60"/>
    </row>
    <row r="97" spans="1:18" x14ac:dyDescent="0.35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</row>
    <row r="98" spans="1:18" x14ac:dyDescent="0.35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</row>
    <row r="99" spans="1:18" x14ac:dyDescent="0.35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 x14ac:dyDescent="0.35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 x14ac:dyDescent="0.35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</row>
    <row r="102" spans="1:18" x14ac:dyDescent="0.35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</row>
    <row r="103" spans="1:18" x14ac:dyDescent="0.35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 x14ac:dyDescent="0.35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 x14ac:dyDescent="0.35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 x14ac:dyDescent="0.35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</row>
    <row r="107" spans="1:18" x14ac:dyDescent="0.35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</row>
    <row r="108" spans="1:18" x14ac:dyDescent="0.35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</row>
    <row r="109" spans="1:18" x14ac:dyDescent="0.35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</row>
    <row r="110" spans="1:18" x14ac:dyDescent="0.35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C8F3-7D94-43A5-A9EE-FBB3C4CAEB2C}">
  <dimension ref="A1:Y34"/>
  <sheetViews>
    <sheetView topLeftCell="F1" zoomScale="47" workbookViewId="0">
      <selection activeCell="U24" sqref="U24"/>
    </sheetView>
  </sheetViews>
  <sheetFormatPr defaultRowHeight="14.5" x14ac:dyDescent="0.35"/>
  <cols>
    <col min="1" max="1" width="20.1796875" bestFit="1" customWidth="1"/>
    <col min="2" max="2" width="68.1796875" bestFit="1" customWidth="1"/>
    <col min="3" max="3" width="18.6328125" bestFit="1" customWidth="1"/>
    <col min="4" max="4" width="22.36328125" bestFit="1" customWidth="1"/>
    <col min="5" max="5" width="19.54296875" bestFit="1" customWidth="1"/>
    <col min="6" max="6" width="12.1796875" bestFit="1" customWidth="1"/>
    <col min="12" max="12" width="32.7265625" bestFit="1" customWidth="1"/>
    <col min="13" max="13" width="32.26953125" bestFit="1" customWidth="1"/>
    <col min="14" max="14" width="25.36328125" bestFit="1" customWidth="1"/>
    <col min="15" max="15" width="16.1796875" customWidth="1"/>
    <col min="16" max="16" width="16.90625" bestFit="1" customWidth="1"/>
    <col min="17" max="17" width="17.90625" bestFit="1" customWidth="1"/>
    <col min="18" max="18" width="17.1796875" bestFit="1" customWidth="1"/>
    <col min="19" max="19" width="18.26953125" bestFit="1" customWidth="1"/>
    <col min="23" max="23" width="47.453125" bestFit="1" customWidth="1"/>
    <col min="24" max="24" width="13.36328125" bestFit="1" customWidth="1"/>
    <col min="25" max="25" width="14.54296875" bestFit="1" customWidth="1"/>
  </cols>
  <sheetData>
    <row r="1" spans="1:25" x14ac:dyDescent="0.35">
      <c r="A1" s="51"/>
      <c r="B1" s="51"/>
      <c r="C1" s="51"/>
      <c r="D1" s="51"/>
      <c r="E1" s="52"/>
      <c r="F1" s="51"/>
      <c r="G1" s="51"/>
      <c r="H1" s="51"/>
      <c r="I1" s="51"/>
      <c r="K1" s="51"/>
      <c r="L1" s="51"/>
      <c r="M1" s="51"/>
      <c r="N1" s="51"/>
      <c r="O1" s="51"/>
      <c r="P1" s="51"/>
      <c r="Q1" s="51"/>
      <c r="R1" s="51"/>
      <c r="S1" s="51"/>
      <c r="W1" s="44" t="s">
        <v>202</v>
      </c>
      <c r="X1" s="44"/>
      <c r="Y1" s="44"/>
    </row>
    <row r="2" spans="1:25" x14ac:dyDescent="0.35">
      <c r="A2" s="51"/>
      <c r="B2" s="51"/>
      <c r="C2" s="51"/>
      <c r="D2" s="53"/>
      <c r="E2" s="51"/>
      <c r="F2" s="52"/>
      <c r="G2" s="51"/>
      <c r="H2" s="51"/>
      <c r="I2" s="51"/>
      <c r="K2" s="51"/>
      <c r="L2" s="56"/>
      <c r="M2" s="51"/>
      <c r="N2" s="57"/>
      <c r="O2" s="58"/>
      <c r="P2" s="54"/>
      <c r="Q2" s="51"/>
      <c r="R2" s="51"/>
      <c r="S2" s="51"/>
      <c r="W2" s="7" t="s">
        <v>245</v>
      </c>
      <c r="X2" s="7" t="s">
        <v>227</v>
      </c>
      <c r="Y2" s="7" t="s">
        <v>228</v>
      </c>
    </row>
    <row r="3" spans="1:25" x14ac:dyDescent="0.35">
      <c r="A3" s="51"/>
      <c r="B3" s="51"/>
      <c r="C3" s="51"/>
      <c r="D3" s="53"/>
      <c r="E3" s="51"/>
      <c r="F3" s="52"/>
      <c r="G3" s="51"/>
      <c r="H3" s="51"/>
      <c r="I3" s="51"/>
      <c r="K3" s="51"/>
      <c r="L3" s="51"/>
      <c r="M3" s="51"/>
      <c r="N3" s="51"/>
      <c r="O3" s="51"/>
      <c r="P3" s="51"/>
      <c r="Q3" s="51"/>
      <c r="R3" s="51"/>
      <c r="S3" s="51"/>
      <c r="W3" s="33" t="s">
        <v>246</v>
      </c>
      <c r="X3" s="7">
        <v>3</v>
      </c>
      <c r="Y3" s="34">
        <v>89747892</v>
      </c>
    </row>
    <row r="4" spans="1:25" x14ac:dyDescent="0.35">
      <c r="A4" s="51"/>
      <c r="B4" s="51"/>
      <c r="C4" s="51"/>
      <c r="D4" s="51"/>
      <c r="E4" s="51"/>
      <c r="F4" s="52"/>
      <c r="G4" s="51"/>
      <c r="H4" s="51"/>
      <c r="I4" s="51"/>
      <c r="K4" s="51"/>
      <c r="L4" s="56"/>
      <c r="M4" s="51"/>
      <c r="N4" s="51"/>
      <c r="O4" s="51"/>
      <c r="P4" s="51"/>
      <c r="Q4" s="51"/>
      <c r="R4" s="51"/>
      <c r="S4" s="51"/>
      <c r="W4" s="45"/>
      <c r="X4" s="46"/>
      <c r="Y4" s="47"/>
    </row>
    <row r="5" spans="1:25" x14ac:dyDescent="0.35">
      <c r="A5" s="51"/>
      <c r="B5" s="51"/>
      <c r="C5" s="51"/>
      <c r="D5" s="51"/>
      <c r="E5" s="51"/>
      <c r="F5" s="51"/>
      <c r="G5" s="52"/>
      <c r="H5" s="51"/>
      <c r="I5" s="51"/>
      <c r="K5" s="51"/>
      <c r="L5" s="51"/>
      <c r="M5" s="51"/>
      <c r="N5" s="59"/>
      <c r="O5" s="51"/>
      <c r="P5" s="51"/>
      <c r="Q5" s="51"/>
      <c r="R5" s="51"/>
      <c r="S5" s="51"/>
      <c r="W5" s="33" t="s">
        <v>229</v>
      </c>
      <c r="X5" s="7" t="s">
        <v>227</v>
      </c>
      <c r="Y5" s="7" t="s">
        <v>228</v>
      </c>
    </row>
    <row r="6" spans="1:25" x14ac:dyDescent="0.35">
      <c r="A6" s="51"/>
      <c r="B6" s="51"/>
      <c r="C6" s="51"/>
      <c r="D6" s="51"/>
      <c r="E6" s="52"/>
      <c r="F6" s="51"/>
      <c r="G6" s="51"/>
      <c r="H6" s="51"/>
      <c r="I6" s="51"/>
      <c r="K6" s="51"/>
      <c r="L6" s="51"/>
      <c r="M6" s="51"/>
      <c r="N6" s="59"/>
      <c r="O6" s="51"/>
      <c r="P6" s="51"/>
      <c r="Q6" s="51"/>
      <c r="R6" s="51"/>
      <c r="S6" s="51"/>
      <c r="W6" s="33" t="s">
        <v>247</v>
      </c>
      <c r="X6" s="36">
        <v>8</v>
      </c>
      <c r="Y6" s="34">
        <v>416648</v>
      </c>
    </row>
    <row r="7" spans="1:25" x14ac:dyDescent="0.35">
      <c r="A7" s="51"/>
      <c r="B7" s="51"/>
      <c r="C7" s="53"/>
      <c r="D7" s="51"/>
      <c r="E7" s="52"/>
      <c r="F7" s="51"/>
      <c r="G7" s="51"/>
      <c r="H7" s="51"/>
      <c r="I7" s="51"/>
      <c r="K7" s="51"/>
      <c r="L7" s="51"/>
      <c r="M7" s="51"/>
      <c r="N7" s="59"/>
      <c r="O7" s="51"/>
      <c r="P7" s="51"/>
      <c r="Q7" s="51"/>
      <c r="R7" s="51"/>
      <c r="S7" s="51"/>
      <c r="W7" s="33" t="s">
        <v>248</v>
      </c>
      <c r="X7" s="36">
        <v>120</v>
      </c>
      <c r="Y7" s="34">
        <v>11520000</v>
      </c>
    </row>
    <row r="8" spans="1:25" x14ac:dyDescent="0.35">
      <c r="A8" s="51"/>
      <c r="B8" s="51"/>
      <c r="C8" s="51"/>
      <c r="D8" s="51"/>
      <c r="E8" s="52"/>
      <c r="F8" s="51"/>
      <c r="G8" s="51"/>
      <c r="H8" s="51"/>
      <c r="I8" s="51"/>
      <c r="K8" s="51"/>
      <c r="L8" s="51"/>
      <c r="M8" s="51"/>
      <c r="N8" s="59"/>
      <c r="O8" s="51"/>
      <c r="P8" s="51"/>
      <c r="Q8" s="51"/>
      <c r="R8" s="51"/>
      <c r="S8" s="51"/>
      <c r="W8" s="33" t="s">
        <v>249</v>
      </c>
      <c r="X8" s="36">
        <v>46</v>
      </c>
      <c r="Y8" s="34">
        <v>1538000</v>
      </c>
    </row>
    <row r="9" spans="1:25" x14ac:dyDescent="0.35">
      <c r="A9" s="51"/>
      <c r="B9" s="51"/>
      <c r="C9" s="51"/>
      <c r="D9" s="51"/>
      <c r="E9" s="51"/>
      <c r="F9" s="51"/>
      <c r="G9" s="51"/>
      <c r="H9" s="51"/>
      <c r="I9" s="51"/>
      <c r="K9" s="51"/>
      <c r="L9" s="51"/>
      <c r="M9" s="51"/>
      <c r="N9" s="59"/>
      <c r="O9" s="51"/>
      <c r="P9" s="51"/>
      <c r="Q9" s="51"/>
      <c r="R9" s="51"/>
      <c r="S9" s="51"/>
      <c r="W9" s="33" t="s">
        <v>250</v>
      </c>
      <c r="X9" s="36">
        <v>2</v>
      </c>
      <c r="Y9" s="34">
        <v>600000</v>
      </c>
    </row>
    <row r="10" spans="1:25" x14ac:dyDescent="0.35">
      <c r="A10" s="51"/>
      <c r="B10" s="51"/>
      <c r="C10" s="51"/>
      <c r="D10" s="51"/>
      <c r="E10" s="51"/>
      <c r="F10" s="51"/>
      <c r="G10" s="51"/>
      <c r="H10" s="51"/>
      <c r="I10" s="51"/>
      <c r="K10" s="51"/>
      <c r="L10" s="51"/>
      <c r="M10" s="51"/>
      <c r="N10" s="54"/>
      <c r="O10" s="51"/>
      <c r="P10" s="51"/>
      <c r="Q10" s="51"/>
      <c r="R10" s="51"/>
      <c r="S10" s="51"/>
      <c r="W10" s="33" t="s">
        <v>251</v>
      </c>
      <c r="X10" s="36">
        <v>12</v>
      </c>
      <c r="Y10" s="34">
        <v>3386000</v>
      </c>
    </row>
    <row r="11" spans="1:25" x14ac:dyDescent="0.35">
      <c r="A11" s="51"/>
      <c r="B11" s="51"/>
      <c r="C11" s="51"/>
      <c r="D11" s="51"/>
      <c r="E11" s="51"/>
      <c r="F11" s="51"/>
      <c r="G11" s="51"/>
      <c r="H11" s="51"/>
      <c r="I11" s="51"/>
      <c r="K11" s="51"/>
      <c r="L11" s="56"/>
      <c r="M11" s="51"/>
      <c r="N11" s="54"/>
      <c r="O11" s="51"/>
      <c r="P11" s="51"/>
      <c r="Q11" s="51"/>
      <c r="R11" s="51"/>
      <c r="S11" s="51"/>
      <c r="W11" s="35" t="s">
        <v>244</v>
      </c>
      <c r="X11" s="33"/>
      <c r="Y11" s="34">
        <v>17460648</v>
      </c>
    </row>
    <row r="12" spans="1:25" x14ac:dyDescent="0.35">
      <c r="A12" s="51"/>
      <c r="B12" s="51"/>
      <c r="C12" s="51"/>
      <c r="D12" s="51"/>
      <c r="E12" s="51"/>
      <c r="F12" s="51"/>
      <c r="G12" s="51"/>
      <c r="H12" s="51"/>
      <c r="I12" s="51"/>
      <c r="K12" s="51"/>
      <c r="L12" s="51"/>
      <c r="M12" s="51"/>
      <c r="N12" s="51"/>
      <c r="O12" s="51"/>
      <c r="P12" s="51"/>
      <c r="Q12" s="51"/>
      <c r="R12" s="51"/>
      <c r="S12" s="51"/>
      <c r="W12" s="48"/>
      <c r="X12" s="49"/>
      <c r="Y12" s="50"/>
    </row>
    <row r="13" spans="1:25" x14ac:dyDescent="0.35">
      <c r="A13" s="51"/>
      <c r="B13" s="51"/>
      <c r="C13" s="54"/>
      <c r="D13" s="51"/>
      <c r="E13" s="51"/>
      <c r="F13" s="51"/>
      <c r="G13" s="51"/>
      <c r="H13" s="51"/>
      <c r="I13" s="51"/>
      <c r="K13" s="51"/>
      <c r="L13" s="51"/>
      <c r="M13" s="51"/>
      <c r="N13" s="54"/>
      <c r="O13" s="51"/>
      <c r="P13" s="51"/>
      <c r="Q13" s="51"/>
      <c r="R13" s="51"/>
      <c r="S13" s="51"/>
      <c r="W13" s="33" t="s">
        <v>252</v>
      </c>
      <c r="X13" s="33"/>
      <c r="Y13" s="34">
        <v>107208540</v>
      </c>
    </row>
    <row r="14" spans="1:25" x14ac:dyDescent="0.35">
      <c r="A14" s="51"/>
      <c r="B14" s="51"/>
      <c r="C14" s="51"/>
      <c r="D14" s="51"/>
      <c r="E14" s="54"/>
      <c r="F14" s="51"/>
      <c r="G14" s="51"/>
      <c r="H14" s="51"/>
      <c r="I14" s="51"/>
      <c r="K14" s="51"/>
      <c r="L14" s="51"/>
      <c r="M14" s="54"/>
      <c r="N14" s="54"/>
      <c r="O14" s="54"/>
      <c r="P14" s="54"/>
      <c r="Q14" s="51"/>
      <c r="R14" s="51"/>
      <c r="S14" s="51"/>
      <c r="W14" s="33" t="s">
        <v>253</v>
      </c>
      <c r="X14" s="7">
        <v>4720</v>
      </c>
      <c r="Y14" s="33"/>
    </row>
    <row r="15" spans="1:25" x14ac:dyDescent="0.35">
      <c r="A15" s="51"/>
      <c r="B15" s="51"/>
      <c r="C15" s="54"/>
      <c r="D15" s="51"/>
      <c r="E15" s="54"/>
      <c r="F15" s="51"/>
      <c r="G15" s="51"/>
      <c r="H15" s="51"/>
      <c r="I15" s="51"/>
      <c r="K15" s="51"/>
      <c r="L15" s="51"/>
      <c r="M15" s="54"/>
      <c r="N15" s="51"/>
      <c r="O15" s="51"/>
      <c r="P15" s="51"/>
      <c r="Q15" s="51"/>
      <c r="R15" s="51"/>
      <c r="S15" s="51"/>
      <c r="W15" s="33" t="s">
        <v>233</v>
      </c>
      <c r="X15" s="34">
        <f>Y13/X14</f>
        <v>22713.673728813559</v>
      </c>
      <c r="Y15" s="33"/>
    </row>
    <row r="16" spans="1:25" x14ac:dyDescent="0.35">
      <c r="A16" s="51"/>
      <c r="B16" s="51"/>
      <c r="C16" s="51"/>
      <c r="D16" s="51"/>
      <c r="E16" s="51"/>
      <c r="F16" s="51"/>
      <c r="G16" s="51"/>
      <c r="H16" s="51"/>
      <c r="I16" s="51"/>
      <c r="K16" s="51"/>
      <c r="L16" s="51"/>
      <c r="M16" s="51"/>
      <c r="N16" s="51"/>
      <c r="O16" s="51"/>
      <c r="P16" s="51"/>
      <c r="Q16" s="51"/>
      <c r="R16" s="51"/>
      <c r="S16" s="51"/>
    </row>
    <row r="17" spans="1:23" x14ac:dyDescent="0.35">
      <c r="A17" s="51"/>
      <c r="B17" s="51"/>
      <c r="C17" s="51"/>
      <c r="D17" s="51"/>
      <c r="E17" s="51"/>
      <c r="F17" s="51"/>
      <c r="G17" s="51"/>
      <c r="H17" s="51"/>
      <c r="I17" s="51"/>
      <c r="N17" t="s">
        <v>231</v>
      </c>
      <c r="O17" t="s">
        <v>232</v>
      </c>
    </row>
    <row r="18" spans="1:23" x14ac:dyDescent="0.35">
      <c r="A18" s="51"/>
      <c r="B18" s="51"/>
      <c r="C18" s="51"/>
      <c r="D18" s="51"/>
      <c r="E18" s="51"/>
      <c r="F18" s="51"/>
      <c r="G18" s="51"/>
      <c r="H18" s="51"/>
      <c r="I18" s="51"/>
      <c r="L18" t="s">
        <v>230</v>
      </c>
      <c r="M18" t="s">
        <v>203</v>
      </c>
      <c r="N18" s="26">
        <f>100000*12</f>
        <v>1200000</v>
      </c>
      <c r="O18" s="32">
        <v>100000</v>
      </c>
      <c r="P18" s="21">
        <f>O18/7</f>
        <v>14285.714285714286</v>
      </c>
    </row>
    <row r="19" spans="1:23" x14ac:dyDescent="0.35">
      <c r="A19" s="51"/>
      <c r="B19" s="51"/>
      <c r="C19" s="54"/>
      <c r="D19" s="51"/>
      <c r="E19" s="51"/>
      <c r="F19" s="51"/>
      <c r="G19" s="51"/>
      <c r="H19" s="51"/>
      <c r="I19" s="51"/>
      <c r="M19" t="s">
        <v>204</v>
      </c>
      <c r="N19" s="26">
        <f>24*40000</f>
        <v>960000</v>
      </c>
      <c r="O19" s="32">
        <v>100000</v>
      </c>
      <c r="P19" s="21">
        <f>O19/15</f>
        <v>6666.666666666667</v>
      </c>
      <c r="W19" s="26"/>
    </row>
    <row r="20" spans="1:23" x14ac:dyDescent="0.35">
      <c r="A20" s="51"/>
      <c r="B20" s="51"/>
      <c r="C20" s="54"/>
      <c r="D20" s="51"/>
      <c r="E20" s="51"/>
      <c r="F20" s="51"/>
      <c r="G20" s="51"/>
      <c r="H20" s="51"/>
      <c r="I20" s="51"/>
      <c r="M20" t="s">
        <v>205</v>
      </c>
      <c r="N20" s="26">
        <v>140000</v>
      </c>
      <c r="O20" s="32">
        <v>12500</v>
      </c>
      <c r="P20" s="21">
        <f>N20/84</f>
        <v>1666.6666666666667</v>
      </c>
    </row>
    <row r="21" spans="1:23" x14ac:dyDescent="0.35">
      <c r="A21" s="51"/>
      <c r="B21" s="51"/>
      <c r="C21" s="54"/>
      <c r="D21" s="51"/>
      <c r="E21" s="51"/>
      <c r="F21" s="51"/>
      <c r="G21" s="51"/>
      <c r="H21" s="51"/>
      <c r="I21" s="51"/>
      <c r="M21" t="s">
        <v>206</v>
      </c>
      <c r="N21" s="20">
        <f>SUM(N18:N20)</f>
        <v>2300000</v>
      </c>
      <c r="O21" s="37">
        <f>SUM(O18:O20)</f>
        <v>212500</v>
      </c>
      <c r="P21" s="21">
        <f>SUM(P18:P20)</f>
        <v>22619.047619047622</v>
      </c>
      <c r="W21" s="37"/>
    </row>
    <row r="22" spans="1:23" x14ac:dyDescent="0.35">
      <c r="A22" s="51"/>
      <c r="B22" s="51"/>
      <c r="C22" s="54"/>
      <c r="D22" s="51"/>
      <c r="E22" s="51"/>
      <c r="F22" s="51"/>
      <c r="G22" s="51"/>
      <c r="H22" s="51"/>
      <c r="I22" s="51"/>
      <c r="M22" s="20"/>
    </row>
    <row r="23" spans="1:23" x14ac:dyDescent="0.35">
      <c r="A23" s="51"/>
      <c r="B23" s="51"/>
      <c r="C23" s="51"/>
      <c r="D23" s="51"/>
      <c r="E23" s="51"/>
      <c r="F23" s="51"/>
      <c r="G23" s="51"/>
      <c r="H23" s="51"/>
      <c r="I23" s="51"/>
    </row>
    <row r="24" spans="1:23" x14ac:dyDescent="0.35">
      <c r="A24" s="51"/>
      <c r="B24" s="51"/>
      <c r="C24" s="55"/>
      <c r="D24" s="51"/>
      <c r="E24" s="51"/>
      <c r="F24" s="51"/>
      <c r="G24" s="51"/>
      <c r="H24" s="51"/>
      <c r="I24" s="51"/>
      <c r="Q24" s="44" t="s">
        <v>230</v>
      </c>
      <c r="R24" s="44"/>
    </row>
    <row r="25" spans="1:23" x14ac:dyDescent="0.35">
      <c r="A25" s="51"/>
      <c r="B25" s="51"/>
      <c r="C25" s="51"/>
      <c r="D25" s="51"/>
      <c r="E25" s="51"/>
      <c r="F25" s="51"/>
      <c r="G25" s="51"/>
      <c r="H25" s="51"/>
      <c r="I25" s="51"/>
      <c r="P25" s="37"/>
      <c r="Q25" s="7" t="s">
        <v>245</v>
      </c>
      <c r="R25" s="7" t="s">
        <v>257</v>
      </c>
    </row>
    <row r="26" spans="1:23" x14ac:dyDescent="0.35">
      <c r="A26" s="51"/>
      <c r="B26" s="51"/>
      <c r="C26" s="51"/>
      <c r="D26" s="51"/>
      <c r="E26" s="51"/>
      <c r="F26" s="51"/>
      <c r="G26" s="51"/>
      <c r="H26" s="51"/>
      <c r="I26" s="51"/>
      <c r="Q26" s="33" t="s">
        <v>254</v>
      </c>
      <c r="R26" s="43">
        <v>14286</v>
      </c>
    </row>
    <row r="27" spans="1:23" x14ac:dyDescent="0.35">
      <c r="A27" s="51"/>
      <c r="B27" s="51"/>
      <c r="C27" s="51"/>
      <c r="D27" s="51"/>
      <c r="E27" s="51"/>
      <c r="F27" s="51"/>
      <c r="G27" s="51"/>
      <c r="H27" s="51"/>
      <c r="I27" s="51"/>
      <c r="M27" s="20"/>
      <c r="Q27" s="33" t="s">
        <v>255</v>
      </c>
      <c r="R27" s="43">
        <v>6667</v>
      </c>
    </row>
    <row r="28" spans="1:23" x14ac:dyDescent="0.35">
      <c r="A28" s="51"/>
      <c r="B28" s="51"/>
      <c r="C28" s="51"/>
      <c r="D28" s="51"/>
      <c r="E28" s="51"/>
      <c r="F28" s="51"/>
      <c r="G28" s="51"/>
      <c r="H28" s="51"/>
      <c r="I28" s="51"/>
      <c r="Q28" s="33" t="s">
        <v>256</v>
      </c>
      <c r="R28" s="43">
        <v>1667</v>
      </c>
    </row>
    <row r="29" spans="1:23" x14ac:dyDescent="0.35">
      <c r="A29" s="51"/>
      <c r="B29" s="51"/>
      <c r="C29" s="51"/>
      <c r="D29" s="51"/>
      <c r="E29" s="51"/>
      <c r="F29" s="51"/>
      <c r="G29" s="51"/>
      <c r="H29" s="51"/>
      <c r="I29" s="51"/>
      <c r="Q29" s="33" t="s">
        <v>230</v>
      </c>
      <c r="R29" s="43">
        <v>22619</v>
      </c>
    </row>
    <row r="30" spans="1:23" x14ac:dyDescent="0.35">
      <c r="A30" s="51"/>
      <c r="B30" s="51"/>
      <c r="C30" s="51"/>
      <c r="D30" s="54"/>
      <c r="E30" s="51"/>
      <c r="F30" s="51"/>
      <c r="G30" s="51"/>
      <c r="H30" s="51"/>
      <c r="I30" s="51"/>
    </row>
    <row r="31" spans="1:23" x14ac:dyDescent="0.35">
      <c r="A31" s="51"/>
      <c r="B31" s="51"/>
      <c r="C31" s="51"/>
      <c r="D31" s="54"/>
      <c r="E31" s="51"/>
      <c r="F31" s="51"/>
      <c r="G31" s="51"/>
      <c r="H31" s="51"/>
      <c r="I31" s="51"/>
    </row>
    <row r="32" spans="1:23" x14ac:dyDescent="0.35">
      <c r="A32" s="51"/>
      <c r="B32" s="51"/>
      <c r="C32" s="51"/>
      <c r="D32" s="54"/>
      <c r="E32" s="51"/>
      <c r="F32" s="51"/>
      <c r="G32" s="51"/>
      <c r="H32" s="51"/>
      <c r="I32" s="51"/>
    </row>
    <row r="33" spans="1:9" x14ac:dyDescent="0.35">
      <c r="A33" s="51"/>
      <c r="B33" s="51"/>
      <c r="C33" s="51"/>
      <c r="D33" s="54"/>
      <c r="E33" s="51"/>
      <c r="F33" s="51"/>
      <c r="G33" s="51"/>
      <c r="H33" s="51"/>
      <c r="I33" s="51"/>
    </row>
    <row r="34" spans="1:9" x14ac:dyDescent="0.35">
      <c r="A34" s="51"/>
      <c r="B34" s="51"/>
      <c r="C34" s="51"/>
      <c r="D34" s="55"/>
      <c r="E34" s="51"/>
      <c r="F34" s="51"/>
      <c r="G34" s="51"/>
      <c r="H34" s="51"/>
      <c r="I34" s="51"/>
    </row>
  </sheetData>
  <mergeCells count="4">
    <mergeCell ref="W1:Y1"/>
    <mergeCell ref="W4:Y4"/>
    <mergeCell ref="W12:Y12"/>
    <mergeCell ref="Q24:R2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30 Juli-27 Juli Semua</vt:lpstr>
      <vt:lpstr>Data Mingguan Peramalan</vt:lpstr>
      <vt:lpstr>kategori A</vt:lpstr>
      <vt:lpstr>Data ABC</vt:lpstr>
      <vt:lpstr>Hasil Analisis ABC</vt:lpstr>
      <vt:lpstr>Data EOQ</vt:lpstr>
      <vt:lpstr>EOQ</vt:lpstr>
      <vt:lpstr>Biaya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P</dc:creator>
  <cp:lastModifiedBy>Maya P</cp:lastModifiedBy>
  <dcterms:created xsi:type="dcterms:W3CDTF">2024-08-14T03:38:20Z</dcterms:created>
  <dcterms:modified xsi:type="dcterms:W3CDTF">2024-10-18T02:26:50Z</dcterms:modified>
</cp:coreProperties>
</file>