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90" windowHeight="7755" activeTab="5"/>
  </bookViews>
  <sheets>
    <sheet name="gerabah" sheetId="1" r:id="rId1"/>
    <sheet name="genteng" sheetId="2" r:id="rId2"/>
    <sheet name="Monel" sheetId="3" r:id="rId3"/>
    <sheet name="Rotan" sheetId="4" r:id="rId4"/>
    <sheet name="Troso" sheetId="5" r:id="rId5"/>
    <sheet name="Mebel" sheetId="6" r:id="rId6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<sst xmlns="http://schemas.openxmlformats.org/spreadsheetml/2006/main" count="553" uniqueCount="265">
  <si>
    <t>NO</t>
  </si>
  <si>
    <t>NAMA</t>
  </si>
  <si>
    <t>ALAMAT</t>
  </si>
  <si>
    <t>KATEGORI</t>
  </si>
  <si>
    <t>NO. TELP</t>
  </si>
  <si>
    <t>OMSET/TAHUN</t>
  </si>
  <si>
    <t>JUMLAH KARYAWAN</t>
  </si>
  <si>
    <t>ALAT YANG DIMILIKI</t>
  </si>
  <si>
    <t>Jl. Jembatan Gantung RT 001 RW 003 Mayonglor Jepara</t>
  </si>
  <si>
    <t>KASTURI KERAMIK (KS Keramik)</t>
  </si>
  <si>
    <t>Gerabah</t>
  </si>
  <si>
    <t>Angket Wawancara pemetaan sentra industri Gerabah Mayong Jepara</t>
  </si>
  <si>
    <t>OMSET/BULAN</t>
  </si>
  <si>
    <t>Mesin Putar</t>
  </si>
  <si>
    <t>Jl. Makam Simpar RT 002 RW 003 Mayonglor Jepara</t>
  </si>
  <si>
    <t>-</t>
  </si>
  <si>
    <t>MI'UN (GERABAH PAK MI'UN)</t>
  </si>
  <si>
    <t>Mayonglor RT 002 RW 002 Jepara</t>
  </si>
  <si>
    <t>KHARISMA GERABAH</t>
  </si>
  <si>
    <t>Jl. Jembatan Gantung RT 001 RW 005 Mayonglor Jepara</t>
  </si>
  <si>
    <t>ANIS HARTONO</t>
  </si>
  <si>
    <t>Jl. Keramik RT 003 RW 004 Mayonglor Jepara</t>
  </si>
  <si>
    <t xml:space="preserve">SURIPAH </t>
  </si>
  <si>
    <t xml:space="preserve">MASRIPAH </t>
  </si>
  <si>
    <t>SUTINI</t>
  </si>
  <si>
    <t xml:space="preserve">SRI MURNI </t>
  </si>
  <si>
    <t xml:space="preserve">MUSTIAN </t>
  </si>
  <si>
    <t xml:space="preserve">RUMIYATI </t>
  </si>
  <si>
    <t>SUKINI</t>
  </si>
  <si>
    <t>TUMINAH</t>
  </si>
  <si>
    <t>RATENI</t>
  </si>
  <si>
    <t>KARMISEH</t>
  </si>
  <si>
    <t>KARSEH</t>
  </si>
  <si>
    <t>Jl. Sombo RT 001 RW 004 Krajan Mayonglor Jepara</t>
  </si>
  <si>
    <t>Mesin Press</t>
  </si>
  <si>
    <t>MUHTAROM</t>
  </si>
  <si>
    <t>Genteng</t>
  </si>
  <si>
    <t>SUHARTO</t>
  </si>
  <si>
    <t>Jl. Jembatan Gantung RT 001 RW 004 Mayonglor Jepara</t>
  </si>
  <si>
    <t>DARSONO</t>
  </si>
  <si>
    <t>Krajan RT 006 RW 004 Mayonglor Jepara</t>
  </si>
  <si>
    <t>Krajan RT 005 RW 004 Mayonglor Jepara</t>
  </si>
  <si>
    <t>Krajan RT 002 RW 005 Mayonglor Jepara</t>
  </si>
  <si>
    <t>Krajan RT 004 RW 005 Mayonglor Jepara</t>
  </si>
  <si>
    <t>SUROTO</t>
  </si>
  <si>
    <t>SUGIRI</t>
  </si>
  <si>
    <t>SUTAMAM</t>
  </si>
  <si>
    <t>EKO SUPOYO</t>
  </si>
  <si>
    <t>M. ABDUL BASIR</t>
  </si>
  <si>
    <t>SUMARDI</t>
  </si>
  <si>
    <t>Krajan RT 001 RW 004 Mayonglor Jepara</t>
  </si>
  <si>
    <t>OMAH GENTENG</t>
  </si>
  <si>
    <t>BERKAH BUMI GENTENG JEPARA</t>
  </si>
  <si>
    <t>ARIPIN GENTENG</t>
  </si>
  <si>
    <t>Jl. Pramuka Karang Panggung Mayonglor Jepara</t>
  </si>
  <si>
    <t>GENTENG 3 PUTRA</t>
  </si>
  <si>
    <t>Jl. Anambas Karang Panggung Mayonglor Jepara</t>
  </si>
  <si>
    <t>UD ANAMBAS PUTRA</t>
  </si>
  <si>
    <t>Jl. Anambas RT 004 RW 006 Karang Panggung Mayonglor</t>
  </si>
  <si>
    <t>MAHKOTA AKSESORIS</t>
  </si>
  <si>
    <t>Jl. Madrasah Gleget Mayong Jepara</t>
  </si>
  <si>
    <t>Belimbing Keris</t>
  </si>
  <si>
    <t>Wijaya Monel</t>
  </si>
  <si>
    <t>Emha Monel</t>
  </si>
  <si>
    <t>Anugrah Monel</t>
  </si>
  <si>
    <t>Aji Soko</t>
  </si>
  <si>
    <t>Seni Sakti Monel</t>
  </si>
  <si>
    <t>Rifa Monel</t>
  </si>
  <si>
    <t>Lathieva Monel Gallery</t>
  </si>
  <si>
    <t>Desty Monel</t>
  </si>
  <si>
    <t>Kurnia Monel</t>
  </si>
  <si>
    <t>Toko Ratu Jepara</t>
  </si>
  <si>
    <t>Sali Monel Jepara</t>
  </si>
  <si>
    <t>casare Monel Jepara</t>
  </si>
  <si>
    <t>Jl. Goa Kencana, Kriyan, Kalinyamatan, Kabupaten Jepara, Jawa Tengah 59462</t>
  </si>
  <si>
    <t>Kriyan, Kalinyamatan Jepara</t>
  </si>
  <si>
    <t>Jl. Goa Kencana, Kriyan, Kalinyamatan, Kabupaten Jepara, Jawa Tengah 59462, Indonesia</t>
  </si>
  <si>
    <t>Jl. Raya Welahan, Robayan, Kalinyamatan, Kabupaten Jepara, Jawa Tengah 59462</t>
  </si>
  <si>
    <t>jalan gua kencana no 9 Rt04/Rw01 Des.Kriyan Kec.Kalinyamatan Kab.Jepara</t>
  </si>
  <si>
    <t>JL. Kriyan, Kalinyamatan, Panggang, Kec. Jepara, Kabupaten Jepara, Jawa Tengah 59411</t>
  </si>
  <si>
    <r>
      <t xml:space="preserve">Jl Goa Kencana no.91 </t>
    </r>
    <r>
      <rPr>
        <i/>
        <sz val="12"/>
        <rFont val="Times New Roman"/>
        <family val="1"/>
      </rPr>
      <t>Kriyan</t>
    </r>
    <r>
      <rPr>
        <sz val="12"/>
        <rFont val="Times New Roman"/>
        <family val="1"/>
      </rPr>
      <t xml:space="preserve"> Kalinyamatan Jepara</t>
    </r>
  </si>
  <si>
    <t>Jl. Goa Kencana, Desa Kriyan, Kec. Kalinyamatan, Kriyan, Jepara, Kabupaten Jepara, Jawa Tengah 59462</t>
  </si>
  <si>
    <t>Jl. Gua Kencana Rt 2 Rw 1 Kriyan, kalinyamatan Jepara</t>
  </si>
  <si>
    <t>Jl. Gua Kencana Rt 4 Rw 1 Kriyan Kalinyamatan Jepara</t>
  </si>
  <si>
    <t>Jl. Mbah Riyo Rt 2 Rw 1, Kriyan, Kalinyamatan Jepara, Jawa Tengah 59467</t>
  </si>
  <si>
    <t>Margoyoso, Kalinyamatan Jepara Jawa Tengah 59467</t>
  </si>
  <si>
    <t>Monel</t>
  </si>
  <si>
    <t>Angket Wawancara pemetaan sentra industri Monel Kriyan Jepara</t>
  </si>
  <si>
    <t>Wahyu Jaya Rotan</t>
  </si>
  <si>
    <t>Ds. Teluk Wetan Rt 25 Rw 02 Kecamatan Welahan Kabupaten Jepara</t>
  </si>
  <si>
    <t>Kamto Rotan</t>
  </si>
  <si>
    <t>Ds. Teluk Wetan Rt 16 Rw 02</t>
  </si>
  <si>
    <t>Mutiara Rotan</t>
  </si>
  <si>
    <t>Ds.Teluk Wetan Rt 01 Rw 01</t>
  </si>
  <si>
    <t>Abadi Rotan</t>
  </si>
  <si>
    <t>Ds. Teluk Wetan Rt 01 Rw 01</t>
  </si>
  <si>
    <t>Bella Rotan</t>
  </si>
  <si>
    <t>Ds. Teluk Wetan Rt 03 Rw 01</t>
  </si>
  <si>
    <t>Manggis Rotan</t>
  </si>
  <si>
    <t>Ds. Teluk Wetan Rt 08 Rw 01</t>
  </si>
  <si>
    <t>Sugiarto Rotan</t>
  </si>
  <si>
    <t>Balada Rotan</t>
  </si>
  <si>
    <t>Ds. Teluk Wetan Rt 17 Rw 02</t>
  </si>
  <si>
    <t>TRC</t>
  </si>
  <si>
    <t>Ds. Teluk Wetan Rt 15 Rw 02</t>
  </si>
  <si>
    <t>Kusmato (AJS)</t>
  </si>
  <si>
    <t>Ds. Teluk Wetan Rt 09 Rw 01</t>
  </si>
  <si>
    <t>Dalimas Raya</t>
  </si>
  <si>
    <t>Ds. Teluk Wetan Rt 13 Rw02</t>
  </si>
  <si>
    <t>Pengrajin Rotan</t>
  </si>
  <si>
    <t>240 juta</t>
  </si>
  <si>
    <t>180 juta</t>
  </si>
  <si>
    <t>200 juta</t>
  </si>
  <si>
    <t>50 juta</t>
  </si>
  <si>
    <t>500 juta</t>
  </si>
  <si>
    <t>900 juta</t>
  </si>
  <si>
    <t>72 juta</t>
  </si>
  <si>
    <t>300 juta</t>
  </si>
  <si>
    <t>manual</t>
  </si>
  <si>
    <t>Angket Wawancara pemetaan sentra industri Rotan  Jepara</t>
  </si>
  <si>
    <t>Angket Wawancara pemetaan sentra industri Kan Tenun Troso Jepara</t>
  </si>
  <si>
    <t>ANEKA WARNA 2 (CABANG)</t>
  </si>
  <si>
    <t>Jl. Raya Bugel - Jepara, Troso, Pecangaan, Jepara</t>
  </si>
  <si>
    <t>(0291) 755260 / 755252</t>
  </si>
  <si>
    <t>CITRA LEGOWO</t>
  </si>
  <si>
    <t>Jl. Raya Bugel - Jepara, Rw. 1, Troso, Pecangaan, Jepara</t>
  </si>
  <si>
    <t>(0291) 3317456</t>
  </si>
  <si>
    <t>LIMA PUTRA</t>
  </si>
  <si>
    <t>Jl. Bugel Km. 1, Troso, Pecangaan, Jepara</t>
  </si>
  <si>
    <t>(0291) 755260</t>
  </si>
  <si>
    <t>LESTARI INDAH</t>
  </si>
  <si>
    <t>JL. Raya Bugel, Km 2, Troso, Rw. 2, Pecangaan Kulon, Jepara, Kabupaten Jepara, Jawa Tengah 59462</t>
  </si>
  <si>
    <t>(0291) 755901</t>
  </si>
  <si>
    <t>ANGGREK JAYA</t>
  </si>
  <si>
    <t>Troso, RT 07 RW 01, Pecangaan, Jepara</t>
  </si>
  <si>
    <t>08562725718</t>
  </si>
  <si>
    <t>UPPKS SAKINAH</t>
  </si>
  <si>
    <t>08121541452</t>
  </si>
  <si>
    <t>ANEKA WARNA 1 (PUSAT)</t>
  </si>
  <si>
    <t>Jl. Raya Bugel - Jepara, Rw. 1, Troso, Pecangaan, Kabupaten Jepara, Jawa Tengah 59462</t>
  </si>
  <si>
    <t>NANA</t>
  </si>
  <si>
    <t>Jl. Raya Pecangaan - Bugel Km 2.6, Troso, Pecangaan, Jepara</t>
  </si>
  <si>
    <t>081215072020</t>
  </si>
  <si>
    <t>DEWI SHINTA</t>
  </si>
  <si>
    <t>Rw. 1, Troso, Pecangaan, Kabupaten Jepara, Jawa Tengah 59462</t>
  </si>
  <si>
    <t>(0291) 755281</t>
  </si>
  <si>
    <t>KF KAYRA</t>
  </si>
  <si>
    <t>Jl. Bugel Km. 1, Troso, RT 04/01, Pecangaan, Jepara</t>
  </si>
  <si>
    <t>081327303778</t>
  </si>
  <si>
    <t>MULIA TUNGGAL</t>
  </si>
  <si>
    <t>Jl. Raya Troso - Bugel No 2, Troso, Pecangaan, Kabupaten Jepara, Jawa Tengah 65149</t>
  </si>
  <si>
    <t>(0291) 754342</t>
  </si>
  <si>
    <t>SEKOCI ANTIQUE</t>
  </si>
  <si>
    <t>JL Raya Bugel, Km. 1 RT 5 RW 1, Pecangaan, Rw. 1, Troso, Jepara, Kabupaten Jepara, Jawa Tengah 59462</t>
  </si>
  <si>
    <t>0819-1402-9082</t>
  </si>
  <si>
    <t xml:space="preserve">RAJAWALI </t>
  </si>
  <si>
    <t>085225512570</t>
  </si>
  <si>
    <t>LAROSE</t>
  </si>
  <si>
    <t>081210156436</t>
  </si>
  <si>
    <t>AL-HIDAYAH</t>
  </si>
  <si>
    <t>0813-2510-4440</t>
  </si>
  <si>
    <t>NILA JUWITA</t>
  </si>
  <si>
    <t>Rw. 2, Troso, Pecangaan, Kabupaten Jepara, Jawa Tengah 59462</t>
  </si>
  <si>
    <t>Mustika Dewi</t>
  </si>
  <si>
    <t>0813-9012-4306</t>
  </si>
  <si>
    <t>TROSKAR</t>
  </si>
  <si>
    <t>YN HIJAB</t>
  </si>
  <si>
    <t>Jl. Raya Bugel - Pecangaan, Rw. 1, Troso, Pecangaan, Kabupaten Jepara, Jawa Tengah 59462</t>
  </si>
  <si>
    <t>081237164445</t>
  </si>
  <si>
    <t>SISKANINGRUM</t>
  </si>
  <si>
    <t>082225307035</t>
  </si>
  <si>
    <t>2 Orang</t>
  </si>
  <si>
    <t>1 Orang</t>
  </si>
  <si>
    <t>- + 12 Juta/Bulan</t>
  </si>
  <si>
    <t>5 Juta - 10 Juta/Bulan</t>
  </si>
  <si>
    <t>- + 10 Juta/Bulan</t>
  </si>
  <si>
    <t>+ 100 Juta/Bulan</t>
  </si>
  <si>
    <t>+ 50 Juta/Tahun</t>
  </si>
  <si>
    <t>1 Juta/Minggu</t>
  </si>
  <si>
    <t>- + 2.5 Juta/Minggu</t>
  </si>
  <si>
    <t>- + 2 Juta/Minggu</t>
  </si>
  <si>
    <t>4 - 5 Juta/Bulan</t>
  </si>
  <si>
    <t>5 Juta/Minggu</t>
  </si>
  <si>
    <t>400 Ribu/Minggu</t>
  </si>
  <si>
    <t>Karunia Jaya</t>
  </si>
  <si>
    <t>RT 05 RW 03 Langon Tahunan Jepara</t>
  </si>
  <si>
    <t>Barokah Mebel</t>
  </si>
  <si>
    <t>RT 06 RW 03 Langon Tahunan Jepara</t>
  </si>
  <si>
    <t>Abdul Rohim Mebel</t>
  </si>
  <si>
    <t>Arthamas Furniture</t>
  </si>
  <si>
    <t>JL. Bok Biru RT 02/04 Tahunan Jepara</t>
  </si>
  <si>
    <t>Bintang Sejati Furniture</t>
  </si>
  <si>
    <t>Jl. Bok Biru No.03 Tahunan Jepara</t>
  </si>
  <si>
    <t>Ririn Furniture</t>
  </si>
  <si>
    <t>Senenan RT 20RT RW 07 Jepara</t>
  </si>
  <si>
    <t>Aziz Jati Mebel</t>
  </si>
  <si>
    <t>Kecapi Grobogan RT 42 RW 08 Tahunan Jepara</t>
  </si>
  <si>
    <t>Alya Jati</t>
  </si>
  <si>
    <t>Kecapi RT 45 RW 08 Tahunan Jepara</t>
  </si>
  <si>
    <t>Jawa Meubel</t>
  </si>
  <si>
    <t>Jalan Mantingan-Sukodono RT 03 RW 01 Tahunan Jepara</t>
  </si>
  <si>
    <t>Mahkota Jati Furniture</t>
  </si>
  <si>
    <t>Mantingan RT 18 RW 06 Tahunan Jepara</t>
  </si>
  <si>
    <t>Aneka Karya Furniture</t>
  </si>
  <si>
    <t>Sari Jati</t>
  </si>
  <si>
    <t>Petekeyan RT.02 RW.01 Tahunan Jepara</t>
  </si>
  <si>
    <t>Nur Kholis Mebel</t>
  </si>
  <si>
    <t>Petekeyan RT.15 RW 03 Tahunan Jepara</t>
  </si>
  <si>
    <t>Han Mebel</t>
  </si>
  <si>
    <t>Jl.Raya Jepara-Bugel RT 02 RW 01 Desa Mantingan Tahunan Jepara</t>
  </si>
  <si>
    <t>Jepara Makmur Putri</t>
  </si>
  <si>
    <t>Jl. Raya Jepara Bugel KM 07 RT 02 RW 01 Mantingan Tahunan Jepara</t>
  </si>
  <si>
    <t>Campoloco Indonesia</t>
  </si>
  <si>
    <t>Desa Tahunan RT 04 RW 04 Tahunan Jepara</t>
  </si>
  <si>
    <t>Abbi Furniture</t>
  </si>
  <si>
    <t>Chasanah Meubel</t>
  </si>
  <si>
    <t>JL. Jayadi Rejo RT 03 RW 01 Randusari Tahunan Jepara</t>
  </si>
  <si>
    <t>Kustinah</t>
  </si>
  <si>
    <t>RT 03 RW 06 Tendoksari Tahunan Jepara</t>
  </si>
  <si>
    <t>Rafles Karya</t>
  </si>
  <si>
    <t>Solihul</t>
  </si>
  <si>
    <t>RT 05 RW 04 Tendoksari Tahunan</t>
  </si>
  <si>
    <t>Fahmi Jati Meubel</t>
  </si>
  <si>
    <t>RT 02 RW 01 Randusari</t>
  </si>
  <si>
    <t>Singgasana Jati</t>
  </si>
  <si>
    <t>Mantingan Jepaten RT 07 RW 02 Tahunan Jepara</t>
  </si>
  <si>
    <t>Murah Rejeki 2</t>
  </si>
  <si>
    <t>JL Ratu Kalinyamat RT 01 RW 02 Desa Krapyak Tahunan Jepara</t>
  </si>
  <si>
    <t>Gading Perkasa</t>
  </si>
  <si>
    <t>Mantingan RT 07 RW 02 Tahunan Jepara</t>
  </si>
  <si>
    <t>Wahyu Ilahi</t>
  </si>
  <si>
    <t>Berkah Jati Furniture</t>
  </si>
  <si>
    <t>Jl. Sultan Hadirin KM 03 Langon, Tahunan Jepara</t>
  </si>
  <si>
    <t>Putri Lestari Furniture</t>
  </si>
  <si>
    <t>Bendansari Tahunan Jepara (59451)</t>
  </si>
  <si>
    <t>Barokah Sofa Ukir</t>
  </si>
  <si>
    <t>Langon RT 08 RW 04 Tahunan Jepara</t>
  </si>
  <si>
    <t>Mebel Jati Jepara</t>
  </si>
  <si>
    <t>Bendansari, Tahunan, Jepara (59426)</t>
  </si>
  <si>
    <t>Rp.120.000.000</t>
  </si>
  <si>
    <t>Rp.60.000.000</t>
  </si>
  <si>
    <t>Rp.16.800.000</t>
  </si>
  <si>
    <t>Rp.1.000.000.000</t>
  </si>
  <si>
    <t>5 + borongan</t>
  </si>
  <si>
    <t>Rp.36.000.000</t>
  </si>
  <si>
    <t>Rp.240.000.000</t>
  </si>
  <si>
    <t>Rp.450.000.000</t>
  </si>
  <si>
    <t>Rp.96.000.000</t>
  </si>
  <si>
    <t>Rp.30.000.000</t>
  </si>
  <si>
    <t>Rp.48.000.000</t>
  </si>
  <si>
    <t>Rp.720.000.000</t>
  </si>
  <si>
    <t>Rp.43.200.000</t>
  </si>
  <si>
    <t>Rp.24.000.000</t>
  </si>
  <si>
    <t>Rp.600.000.000</t>
  </si>
  <si>
    <t>Rp. 120.000.000</t>
  </si>
  <si>
    <t>Graji serkel, bobok</t>
  </si>
  <si>
    <t>Graji, pasah, bor</t>
  </si>
  <si>
    <t>Mesin graji, pasah, bor dll</t>
  </si>
  <si>
    <t>Graji mesin, pasah</t>
  </si>
  <si>
    <t>Serkel, Bor duduk, bengkok</t>
  </si>
  <si>
    <t>Gerenda, amplas, mesin pasah</t>
  </si>
  <si>
    <t>Graji, mesin manual</t>
  </si>
  <si>
    <t>Kain Tenun Troso</t>
  </si>
  <si>
    <t>Manual</t>
  </si>
  <si>
    <t>Mebel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</si>
</sst>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([$Rp-421]* #,##0.000_);_([$Rp-421]* \(#,##0.000\);_([$Rp-421]* &quot;-&quot;???_);_(@_)"/>
    <numFmt numFmtId="165" formatCode="_([$Rp-421]* #,##0_);_([$Rp-421]* \(#,##0\);_([$Rp-421]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2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horizontal="left" vertical="center"/>
    </xf>
    <xf numFmtId="49" fontId="0" fillId="0" borderId="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2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2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2" fontId="0" fillId="0" borderId="1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2" fontId="0" fillId="0" borderId="3" xfId="0" applyNumberFormat="1" applyBorder="1" applyAlignment="1">
      <alignment horizontal="left" vertical="center" wrapText="1"/>
    </xf>
    <xf numFmtId="42" fontId="0" fillId="0" borderId="4" xfId="0" applyNumberFormat="1" applyBorder="1" applyAlignment="1">
      <alignment horizontal="left" vertical="center" wrapText="1"/>
    </xf>
    <xf numFmtId="42" fontId="0" fillId="0" borderId="3" xfId="0" applyNumberFormat="1" applyFill="1" applyBorder="1" applyAlignment="1">
      <alignment horizontal="left" vertical="center" wrapText="1"/>
    </xf>
    <xf numFmtId="42" fontId="0" fillId="0" borderId="4" xfId="0" applyNumberForma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0" zoomScaleNormal="80" workbookViewId="0" topLeftCell="A1">
      <selection activeCell="E4" sqref="E4:E33"/>
    </sheetView>
  </sheetViews>
  <sheetFormatPr defaultColWidth="9.140625" defaultRowHeight="15"/>
  <cols>
    <col min="1" max="1" width="5.140625" style="0" customWidth="1"/>
    <col min="2" max="2" width="19.421875" style="0" customWidth="1"/>
    <col min="3" max="3" width="26.00390625" style="0" customWidth="1"/>
    <col min="4" max="4" width="13.28125" style="0" customWidth="1"/>
    <col min="5" max="5" width="16.7109375" style="3" customWidth="1"/>
    <col min="6" max="6" width="14.8515625" style="0" customWidth="1"/>
    <col min="7" max="7" width="15.140625" style="0" customWidth="1"/>
  </cols>
  <sheetData>
    <row r="1" spans="1:7" ht="25.5" customHeight="1">
      <c r="A1" s="40" t="s">
        <v>11</v>
      </c>
      <c r="B1" s="40"/>
      <c r="C1" s="40"/>
      <c r="D1" s="40"/>
      <c r="E1" s="40"/>
      <c r="F1" s="40"/>
      <c r="G1" s="40"/>
    </row>
    <row r="2" spans="1:7" s="1" customFormat="1" ht="18.7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5</v>
      </c>
      <c r="F2" s="44" t="s">
        <v>6</v>
      </c>
      <c r="G2" s="44" t="s">
        <v>7</v>
      </c>
    </row>
    <row r="3" spans="1:7" s="2" customFormat="1" ht="15">
      <c r="A3" s="44"/>
      <c r="B3" s="44"/>
      <c r="C3" s="44"/>
      <c r="D3" s="44"/>
      <c r="E3" s="41"/>
      <c r="F3" s="44"/>
      <c r="G3" s="44"/>
    </row>
    <row r="4" spans="1:7" ht="15" customHeight="1">
      <c r="A4" s="63">
        <v>1</v>
      </c>
      <c r="B4" s="65" t="s">
        <v>9</v>
      </c>
      <c r="C4" s="67" t="s">
        <v>8</v>
      </c>
      <c r="D4" s="63" t="s">
        <v>10</v>
      </c>
      <c r="E4" s="73">
        <f>7500000*12</f>
        <v>90000000</v>
      </c>
      <c r="F4" s="63">
        <v>5</v>
      </c>
      <c r="G4" s="63" t="s">
        <v>13</v>
      </c>
    </row>
    <row r="5" spans="1:7" ht="15">
      <c r="A5" s="64"/>
      <c r="B5" s="66"/>
      <c r="C5" s="68"/>
      <c r="D5" s="64"/>
      <c r="E5" s="74"/>
      <c r="F5" s="64"/>
      <c r="G5" s="64"/>
    </row>
    <row r="6" spans="1:7" ht="15" customHeight="1">
      <c r="A6" s="63">
        <v>2</v>
      </c>
      <c r="B6" s="65" t="s">
        <v>27</v>
      </c>
      <c r="C6" s="67" t="s">
        <v>14</v>
      </c>
      <c r="D6" s="63" t="s">
        <v>10</v>
      </c>
      <c r="E6" s="73">
        <f>5000000*12</f>
        <v>60000000</v>
      </c>
      <c r="F6" s="63">
        <v>3</v>
      </c>
      <c r="G6" s="63" t="s">
        <v>13</v>
      </c>
    </row>
    <row r="7" spans="1:7" ht="15">
      <c r="A7" s="64"/>
      <c r="B7" s="66"/>
      <c r="C7" s="68"/>
      <c r="D7" s="64"/>
      <c r="E7" s="74"/>
      <c r="F7" s="64"/>
      <c r="G7" s="64"/>
    </row>
    <row r="8" spans="1:7" s="5" customFormat="1" ht="15" customHeight="1">
      <c r="A8" s="61">
        <v>3</v>
      </c>
      <c r="B8" s="71" t="s">
        <v>16</v>
      </c>
      <c r="C8" s="69" t="s">
        <v>14</v>
      </c>
      <c r="D8" s="61" t="s">
        <v>10</v>
      </c>
      <c r="E8" s="75">
        <f>8000000*12</f>
        <v>96000000</v>
      </c>
      <c r="F8" s="61">
        <v>3</v>
      </c>
      <c r="G8" s="61" t="s">
        <v>13</v>
      </c>
    </row>
    <row r="9" spans="1:7" s="5" customFormat="1" ht="15">
      <c r="A9" s="62"/>
      <c r="B9" s="72"/>
      <c r="C9" s="70"/>
      <c r="D9" s="62"/>
      <c r="E9" s="76"/>
      <c r="F9" s="62"/>
      <c r="G9" s="62"/>
    </row>
    <row r="10" spans="1:7" ht="15" customHeight="1">
      <c r="A10" s="63">
        <v>4</v>
      </c>
      <c r="B10" s="65" t="s">
        <v>26</v>
      </c>
      <c r="C10" s="67" t="s">
        <v>17</v>
      </c>
      <c r="D10" s="63" t="s">
        <v>10</v>
      </c>
      <c r="E10" s="73">
        <f>6500000*12</f>
        <v>78000000</v>
      </c>
      <c r="F10" s="63">
        <v>3</v>
      </c>
      <c r="G10" s="63" t="s">
        <v>13</v>
      </c>
    </row>
    <row r="11" spans="1:7" ht="15">
      <c r="A11" s="64"/>
      <c r="B11" s="66"/>
      <c r="C11" s="68"/>
      <c r="D11" s="64"/>
      <c r="E11" s="74"/>
      <c r="F11" s="64"/>
      <c r="G11" s="64"/>
    </row>
    <row r="12" spans="1:7" ht="15" customHeight="1">
      <c r="A12" s="63">
        <v>5</v>
      </c>
      <c r="B12" s="65" t="s">
        <v>18</v>
      </c>
      <c r="C12" s="67" t="s">
        <v>17</v>
      </c>
      <c r="D12" s="63" t="s">
        <v>10</v>
      </c>
      <c r="E12" s="73">
        <f>8000000*12</f>
        <v>96000000</v>
      </c>
      <c r="F12" s="63">
        <v>5</v>
      </c>
      <c r="G12" s="63" t="s">
        <v>13</v>
      </c>
    </row>
    <row r="13" spans="1:7" ht="15">
      <c r="A13" s="64"/>
      <c r="B13" s="66"/>
      <c r="C13" s="68"/>
      <c r="D13" s="64"/>
      <c r="E13" s="74"/>
      <c r="F13" s="64"/>
      <c r="G13" s="64"/>
    </row>
    <row r="14" spans="1:7" ht="15" customHeight="1">
      <c r="A14" s="63">
        <v>6</v>
      </c>
      <c r="B14" s="65" t="s">
        <v>25</v>
      </c>
      <c r="C14" s="67" t="s">
        <v>14</v>
      </c>
      <c r="D14" s="63" t="s">
        <v>10</v>
      </c>
      <c r="E14" s="73">
        <f>5000000*12</f>
        <v>60000000</v>
      </c>
      <c r="F14" s="63">
        <v>3</v>
      </c>
      <c r="G14" s="63" t="s">
        <v>13</v>
      </c>
    </row>
    <row r="15" spans="1:7" ht="15">
      <c r="A15" s="64"/>
      <c r="B15" s="66"/>
      <c r="C15" s="68"/>
      <c r="D15" s="64"/>
      <c r="E15" s="74"/>
      <c r="F15" s="64"/>
      <c r="G15" s="64"/>
    </row>
    <row r="16" spans="1:7" s="5" customFormat="1" ht="15" customHeight="1">
      <c r="A16" s="61">
        <v>7</v>
      </c>
      <c r="B16" s="71" t="s">
        <v>24</v>
      </c>
      <c r="C16" s="69" t="s">
        <v>14</v>
      </c>
      <c r="D16" s="61" t="s">
        <v>10</v>
      </c>
      <c r="E16" s="75">
        <f>5000000*12</f>
        <v>60000000</v>
      </c>
      <c r="F16" s="61">
        <v>2</v>
      </c>
      <c r="G16" s="61" t="s">
        <v>13</v>
      </c>
    </row>
    <row r="17" spans="1:7" s="5" customFormat="1" ht="15">
      <c r="A17" s="62"/>
      <c r="B17" s="72"/>
      <c r="C17" s="70"/>
      <c r="D17" s="62"/>
      <c r="E17" s="76"/>
      <c r="F17" s="62"/>
      <c r="G17" s="62"/>
    </row>
    <row r="18" spans="1:7" ht="15" customHeight="1">
      <c r="A18" s="63">
        <v>8</v>
      </c>
      <c r="B18" s="65" t="s">
        <v>23</v>
      </c>
      <c r="C18" s="67" t="s">
        <v>19</v>
      </c>
      <c r="D18" s="63" t="s">
        <v>10</v>
      </c>
      <c r="E18" s="73">
        <f>6500000*12</f>
        <v>78000000</v>
      </c>
      <c r="F18" s="63">
        <v>3</v>
      </c>
      <c r="G18" s="63" t="s">
        <v>13</v>
      </c>
    </row>
    <row r="19" spans="1:7" ht="15">
      <c r="A19" s="64"/>
      <c r="B19" s="66"/>
      <c r="C19" s="68"/>
      <c r="D19" s="64"/>
      <c r="E19" s="74"/>
      <c r="F19" s="64"/>
      <c r="G19" s="64"/>
    </row>
    <row r="20" spans="1:7" ht="15" customHeight="1">
      <c r="A20" s="61">
        <v>9</v>
      </c>
      <c r="B20" s="65" t="s">
        <v>20</v>
      </c>
      <c r="C20" s="67" t="s">
        <v>21</v>
      </c>
      <c r="D20" s="63" t="s">
        <v>10</v>
      </c>
      <c r="E20" s="73">
        <f>19500000*12</f>
        <v>234000000</v>
      </c>
      <c r="F20" s="63">
        <v>5</v>
      </c>
      <c r="G20" s="63" t="s">
        <v>13</v>
      </c>
    </row>
    <row r="21" spans="1:7" ht="15">
      <c r="A21" s="62"/>
      <c r="B21" s="66"/>
      <c r="C21" s="68"/>
      <c r="D21" s="64"/>
      <c r="E21" s="74"/>
      <c r="F21" s="64"/>
      <c r="G21" s="64"/>
    </row>
    <row r="22" spans="1:7" ht="15" customHeight="1">
      <c r="A22" s="63">
        <v>10</v>
      </c>
      <c r="B22" s="65" t="s">
        <v>22</v>
      </c>
      <c r="C22" s="67" t="s">
        <v>21</v>
      </c>
      <c r="D22" s="63" t="s">
        <v>10</v>
      </c>
      <c r="E22" s="73">
        <f>5000000*12</f>
        <v>60000000</v>
      </c>
      <c r="F22" s="63">
        <v>2</v>
      </c>
      <c r="G22" s="63" t="s">
        <v>13</v>
      </c>
    </row>
    <row r="23" spans="1:7" ht="15">
      <c r="A23" s="64"/>
      <c r="B23" s="66"/>
      <c r="C23" s="68"/>
      <c r="D23" s="64"/>
      <c r="E23" s="74"/>
      <c r="F23" s="64"/>
      <c r="G23" s="64"/>
    </row>
    <row r="24" spans="1:7" s="5" customFormat="1" ht="15" customHeight="1">
      <c r="A24" s="61">
        <v>11</v>
      </c>
      <c r="B24" s="71" t="s">
        <v>28</v>
      </c>
      <c r="C24" s="67" t="s">
        <v>21</v>
      </c>
      <c r="D24" s="61" t="s">
        <v>10</v>
      </c>
      <c r="E24" s="75">
        <f>5500000*12</f>
        <v>66000000</v>
      </c>
      <c r="F24" s="61">
        <v>3</v>
      </c>
      <c r="G24" s="61" t="s">
        <v>13</v>
      </c>
    </row>
    <row r="25" spans="1:7" s="5" customFormat="1" ht="15">
      <c r="A25" s="62"/>
      <c r="B25" s="72"/>
      <c r="C25" s="68"/>
      <c r="D25" s="62"/>
      <c r="E25" s="76"/>
      <c r="F25" s="62"/>
      <c r="G25" s="62"/>
    </row>
    <row r="26" spans="1:7" ht="15" customHeight="1">
      <c r="A26" s="63">
        <v>12</v>
      </c>
      <c r="B26" s="65" t="s">
        <v>29</v>
      </c>
      <c r="C26" s="67" t="s">
        <v>21</v>
      </c>
      <c r="D26" s="63" t="s">
        <v>10</v>
      </c>
      <c r="E26" s="73">
        <f>4500000*12</f>
        <v>54000000</v>
      </c>
      <c r="F26" s="63">
        <v>2</v>
      </c>
      <c r="G26" s="63" t="s">
        <v>13</v>
      </c>
    </row>
    <row r="27" spans="1:7" ht="15">
      <c r="A27" s="64"/>
      <c r="B27" s="66"/>
      <c r="C27" s="68"/>
      <c r="D27" s="64"/>
      <c r="E27" s="74"/>
      <c r="F27" s="64"/>
      <c r="G27" s="64"/>
    </row>
    <row r="28" spans="1:7" ht="15" customHeight="1">
      <c r="A28" s="61">
        <v>13</v>
      </c>
      <c r="B28" s="65" t="s">
        <v>30</v>
      </c>
      <c r="C28" s="67" t="s">
        <v>21</v>
      </c>
      <c r="D28" s="63" t="s">
        <v>10</v>
      </c>
      <c r="E28" s="73">
        <f>5000000*12</f>
        <v>60000000</v>
      </c>
      <c r="F28" s="63">
        <v>2</v>
      </c>
      <c r="G28" s="63" t="s">
        <v>13</v>
      </c>
    </row>
    <row r="29" spans="1:7" ht="15">
      <c r="A29" s="62"/>
      <c r="B29" s="66"/>
      <c r="C29" s="68"/>
      <c r="D29" s="64"/>
      <c r="E29" s="74"/>
      <c r="F29" s="64"/>
      <c r="G29" s="64"/>
    </row>
    <row r="30" spans="1:7" ht="15" customHeight="1">
      <c r="A30" s="63">
        <v>14</v>
      </c>
      <c r="B30" s="65" t="s">
        <v>31</v>
      </c>
      <c r="C30" s="67" t="s">
        <v>21</v>
      </c>
      <c r="D30" s="63" t="s">
        <v>10</v>
      </c>
      <c r="E30" s="73">
        <f>4500000*12</f>
        <v>54000000</v>
      </c>
      <c r="F30" s="63">
        <v>2</v>
      </c>
      <c r="G30" s="63" t="s">
        <v>13</v>
      </c>
    </row>
    <row r="31" spans="1:7" ht="15">
      <c r="A31" s="64"/>
      <c r="B31" s="66"/>
      <c r="C31" s="68"/>
      <c r="D31" s="64"/>
      <c r="E31" s="74"/>
      <c r="F31" s="64"/>
      <c r="G31" s="64"/>
    </row>
    <row r="32" spans="1:7" s="5" customFormat="1" ht="15" customHeight="1">
      <c r="A32" s="61">
        <v>15</v>
      </c>
      <c r="B32" s="71" t="s">
        <v>32</v>
      </c>
      <c r="C32" s="69" t="s">
        <v>33</v>
      </c>
      <c r="D32" s="61" t="s">
        <v>10</v>
      </c>
      <c r="E32" s="75">
        <f>6000000*12</f>
        <v>72000000</v>
      </c>
      <c r="F32" s="61">
        <v>2</v>
      </c>
      <c r="G32" s="61" t="s">
        <v>13</v>
      </c>
    </row>
    <row r="33" spans="1:7" s="5" customFormat="1" ht="15">
      <c r="A33" s="62"/>
      <c r="B33" s="72"/>
      <c r="C33" s="70"/>
      <c r="D33" s="62"/>
      <c r="E33" s="76"/>
      <c r="F33" s="62"/>
      <c r="G33" s="62"/>
    </row>
    <row r="34" spans="1:7" ht="15" customHeight="1">
      <c r="A34" s="49"/>
      <c r="B34" s="50"/>
      <c r="C34" s="51"/>
      <c r="D34" s="49"/>
      <c r="E34" s="47"/>
      <c r="F34" s="49"/>
      <c r="G34" s="49"/>
    </row>
    <row r="35" spans="1:7" ht="15">
      <c r="A35" s="42"/>
      <c r="B35" s="45"/>
      <c r="C35" s="43"/>
      <c r="D35" s="42"/>
      <c r="E35" s="52"/>
      <c r="F35" s="42"/>
      <c r="G35" s="42"/>
    </row>
  </sheetData>
  <mergeCells count="120">
    <mergeCell ref="G12:G13"/>
    <mergeCell ref="G10:G11"/>
    <mergeCell ref="E34:E35"/>
    <mergeCell ref="F34:F35"/>
    <mergeCell ref="G34:G35"/>
    <mergeCell ref="A34:A35"/>
    <mergeCell ref="B34:B35"/>
    <mergeCell ref="C34:C35"/>
    <mergeCell ref="D34:D35"/>
    <mergeCell ref="F32:F33"/>
    <mergeCell ref="G32:G33"/>
    <mergeCell ref="E32:E33"/>
    <mergeCell ref="G30:G31"/>
    <mergeCell ref="E30:E31"/>
    <mergeCell ref="F30:F31"/>
    <mergeCell ref="A32:A33"/>
    <mergeCell ref="B32:B33"/>
    <mergeCell ref="C32:C33"/>
    <mergeCell ref="D32:D33"/>
    <mergeCell ref="A30:A31"/>
    <mergeCell ref="B30:B31"/>
    <mergeCell ref="C30:C31"/>
    <mergeCell ref="D30:D31"/>
    <mergeCell ref="F28:F29"/>
    <mergeCell ref="G28:G29"/>
    <mergeCell ref="E28:E29"/>
    <mergeCell ref="G26:G27"/>
    <mergeCell ref="E26:E27"/>
    <mergeCell ref="F26:F27"/>
    <mergeCell ref="A28:A29"/>
    <mergeCell ref="B28:B29"/>
    <mergeCell ref="C28:C29"/>
    <mergeCell ref="D28:D29"/>
    <mergeCell ref="A26:A27"/>
    <mergeCell ref="B26:B27"/>
    <mergeCell ref="C26:C27"/>
    <mergeCell ref="D26:D27"/>
    <mergeCell ref="F24:F25"/>
    <mergeCell ref="G24:G25"/>
    <mergeCell ref="E24:E25"/>
    <mergeCell ref="G22:G23"/>
    <mergeCell ref="E22:E23"/>
    <mergeCell ref="F22:F23"/>
    <mergeCell ref="A24:A25"/>
    <mergeCell ref="B24:B25"/>
    <mergeCell ref="C24:C25"/>
    <mergeCell ref="D24:D25"/>
    <mergeCell ref="A22:A23"/>
    <mergeCell ref="B22:B23"/>
    <mergeCell ref="C22:C23"/>
    <mergeCell ref="D22:D23"/>
    <mergeCell ref="F14:F15"/>
    <mergeCell ref="G14:G15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20:F21"/>
    <mergeCell ref="G20:G21"/>
    <mergeCell ref="G18:G19"/>
    <mergeCell ref="F18:F19"/>
    <mergeCell ref="A16:A17"/>
    <mergeCell ref="B16:B17"/>
    <mergeCell ref="C16:C17"/>
    <mergeCell ref="D16:D17"/>
    <mergeCell ref="E16:E17"/>
    <mergeCell ref="E12:E13"/>
    <mergeCell ref="F12:F13"/>
    <mergeCell ref="A14:A15"/>
    <mergeCell ref="B14:B15"/>
    <mergeCell ref="C14:C15"/>
    <mergeCell ref="D14:D15"/>
    <mergeCell ref="E14:E15"/>
    <mergeCell ref="F16:F17"/>
    <mergeCell ref="G16:G17"/>
    <mergeCell ref="A12:A13"/>
    <mergeCell ref="B12:B13"/>
    <mergeCell ref="C12:C13"/>
    <mergeCell ref="D12:D13"/>
    <mergeCell ref="A10:A11"/>
    <mergeCell ref="B10:B11"/>
    <mergeCell ref="C10:C11"/>
    <mergeCell ref="D10:D11"/>
    <mergeCell ref="E10:E11"/>
    <mergeCell ref="F10:F11"/>
    <mergeCell ref="F8:F9"/>
    <mergeCell ref="E8:E9"/>
    <mergeCell ref="G8:G9"/>
    <mergeCell ref="E6:E7"/>
    <mergeCell ref="F6:F7"/>
    <mergeCell ref="G6:G7"/>
    <mergeCell ref="A8:A9"/>
    <mergeCell ref="B8:B9"/>
    <mergeCell ref="C8:C9"/>
    <mergeCell ref="D8:D9"/>
    <mergeCell ref="A6:A7"/>
    <mergeCell ref="B6:B7"/>
    <mergeCell ref="C6:C7"/>
    <mergeCell ref="D6:D7"/>
    <mergeCell ref="A1:G1"/>
    <mergeCell ref="E2:E3"/>
    <mergeCell ref="E4:E5"/>
    <mergeCell ref="F4:F5"/>
    <mergeCell ref="G4:G5"/>
    <mergeCell ref="A4:A5"/>
    <mergeCell ref="B2:B3"/>
    <mergeCell ref="A2:A3"/>
    <mergeCell ref="C2:C3"/>
    <mergeCell ref="D2:D3"/>
    <mergeCell ref="C4:C5"/>
    <mergeCell ref="B4:B5"/>
    <mergeCell ref="D4:D5"/>
    <mergeCell ref="F2:F3"/>
    <mergeCell ref="G2:G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8">
      <selection activeCell="G32" sqref="A2:G33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26.421875" style="0" customWidth="1"/>
    <col min="4" max="4" width="10.7109375" style="0" customWidth="1"/>
    <col min="5" max="5" width="16.421875" style="0" customWidth="1"/>
    <col min="6" max="6" width="11.57421875" style="0" customWidth="1"/>
    <col min="7" max="7" width="13.8515625" style="0" customWidth="1"/>
  </cols>
  <sheetData>
    <row r="1" spans="1:7" ht="30" customHeight="1">
      <c r="A1" s="40" t="s">
        <v>11</v>
      </c>
      <c r="B1" s="40"/>
      <c r="C1" s="40"/>
      <c r="D1" s="40"/>
      <c r="E1" s="40"/>
      <c r="F1" s="40"/>
      <c r="G1" s="40"/>
    </row>
    <row r="2" spans="1:7" ht="1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12</v>
      </c>
      <c r="F2" s="44" t="s">
        <v>6</v>
      </c>
      <c r="G2" s="44" t="s">
        <v>7</v>
      </c>
    </row>
    <row r="3" spans="1:7" ht="15">
      <c r="A3" s="44"/>
      <c r="B3" s="44"/>
      <c r="C3" s="44"/>
      <c r="D3" s="44"/>
      <c r="E3" s="41"/>
      <c r="F3" s="44"/>
      <c r="G3" s="44"/>
    </row>
    <row r="4" spans="1:7" ht="15">
      <c r="A4" s="53">
        <v>1</v>
      </c>
      <c r="B4" s="54" t="s">
        <v>35</v>
      </c>
      <c r="C4" s="55" t="s">
        <v>14</v>
      </c>
      <c r="D4" s="53" t="s">
        <v>36</v>
      </c>
      <c r="E4" s="77">
        <f>12500000*12</f>
        <v>150000000</v>
      </c>
      <c r="F4" s="53">
        <v>5</v>
      </c>
      <c r="G4" s="53" t="s">
        <v>34</v>
      </c>
    </row>
    <row r="5" spans="1:7" ht="15">
      <c r="A5" s="53"/>
      <c r="B5" s="54"/>
      <c r="C5" s="55"/>
      <c r="D5" s="53"/>
      <c r="E5" s="77"/>
      <c r="F5" s="53"/>
      <c r="G5" s="53"/>
    </row>
    <row r="6" spans="1:7" ht="15">
      <c r="A6" s="53">
        <v>2</v>
      </c>
      <c r="B6" s="54" t="s">
        <v>37</v>
      </c>
      <c r="C6" s="55" t="s">
        <v>38</v>
      </c>
      <c r="D6" s="53" t="s">
        <v>36</v>
      </c>
      <c r="E6" s="56">
        <f>25000000*12</f>
        <v>300000000</v>
      </c>
      <c r="F6" s="53">
        <v>10</v>
      </c>
      <c r="G6" s="53" t="s">
        <v>34</v>
      </c>
    </row>
    <row r="7" spans="1:7" ht="15">
      <c r="A7" s="53"/>
      <c r="B7" s="54"/>
      <c r="C7" s="55"/>
      <c r="D7" s="53"/>
      <c r="E7" s="56"/>
      <c r="F7" s="53"/>
      <c r="G7" s="53"/>
    </row>
    <row r="8" spans="1:7" s="5" customFormat="1" ht="15">
      <c r="A8" s="53">
        <v>3</v>
      </c>
      <c r="B8" s="58" t="s">
        <v>39</v>
      </c>
      <c r="C8" s="59" t="s">
        <v>40</v>
      </c>
      <c r="D8" s="53" t="s">
        <v>36</v>
      </c>
      <c r="E8" s="60">
        <f>15000000*12</f>
        <v>180000000</v>
      </c>
      <c r="F8" s="57">
        <v>6</v>
      </c>
      <c r="G8" s="57" t="s">
        <v>34</v>
      </c>
    </row>
    <row r="9" spans="1:7" s="5" customFormat="1" ht="15">
      <c r="A9" s="53"/>
      <c r="B9" s="58"/>
      <c r="C9" s="59"/>
      <c r="D9" s="53"/>
      <c r="E9" s="60"/>
      <c r="F9" s="57"/>
      <c r="G9" s="57"/>
    </row>
    <row r="10" spans="1:7" ht="15">
      <c r="A10" s="53">
        <v>4</v>
      </c>
      <c r="B10" s="54" t="s">
        <v>59</v>
      </c>
      <c r="C10" s="55" t="s">
        <v>60</v>
      </c>
      <c r="D10" s="53" t="s">
        <v>36</v>
      </c>
      <c r="E10" s="56">
        <f>21500000*12</f>
        <v>258000000</v>
      </c>
      <c r="F10" s="53">
        <v>5</v>
      </c>
      <c r="G10" s="53" t="s">
        <v>34</v>
      </c>
    </row>
    <row r="11" spans="1:7" ht="15">
      <c r="A11" s="53"/>
      <c r="B11" s="54"/>
      <c r="C11" s="55"/>
      <c r="D11" s="53"/>
      <c r="E11" s="56"/>
      <c r="F11" s="53"/>
      <c r="G11" s="53"/>
    </row>
    <row r="12" spans="1:7" ht="15">
      <c r="A12" s="53">
        <v>5</v>
      </c>
      <c r="B12" s="58" t="s">
        <v>44</v>
      </c>
      <c r="C12" s="55" t="s">
        <v>42</v>
      </c>
      <c r="D12" s="53" t="s">
        <v>36</v>
      </c>
      <c r="E12" s="60">
        <f>14000000*12</f>
        <v>168000000</v>
      </c>
      <c r="F12" s="57">
        <v>4</v>
      </c>
      <c r="G12" s="53" t="s">
        <v>34</v>
      </c>
    </row>
    <row r="13" spans="1:7" ht="15">
      <c r="A13" s="53"/>
      <c r="B13" s="58"/>
      <c r="C13" s="55"/>
      <c r="D13" s="53"/>
      <c r="E13" s="60"/>
      <c r="F13" s="57"/>
      <c r="G13" s="53"/>
    </row>
    <row r="14" spans="1:7" ht="15">
      <c r="A14" s="53">
        <v>6</v>
      </c>
      <c r="B14" s="54" t="s">
        <v>45</v>
      </c>
      <c r="C14" s="55" t="s">
        <v>8</v>
      </c>
      <c r="D14" s="53" t="s">
        <v>36</v>
      </c>
      <c r="E14" s="56">
        <f>15500000*12</f>
        <v>186000000</v>
      </c>
      <c r="F14" s="53">
        <v>4</v>
      </c>
      <c r="G14" s="53" t="s">
        <v>34</v>
      </c>
    </row>
    <row r="15" spans="1:7" ht="15">
      <c r="A15" s="53"/>
      <c r="B15" s="54"/>
      <c r="C15" s="55"/>
      <c r="D15" s="53"/>
      <c r="E15" s="56"/>
      <c r="F15" s="53"/>
      <c r="G15" s="53"/>
    </row>
    <row r="16" spans="1:7" ht="15">
      <c r="A16" s="53">
        <v>7</v>
      </c>
      <c r="B16" s="54" t="s">
        <v>46</v>
      </c>
      <c r="C16" s="55" t="s">
        <v>42</v>
      </c>
      <c r="D16" s="53" t="s">
        <v>36</v>
      </c>
      <c r="E16" s="56">
        <f>14500000*12</f>
        <v>174000000</v>
      </c>
      <c r="F16" s="53">
        <v>4</v>
      </c>
      <c r="G16" s="53" t="s">
        <v>34</v>
      </c>
    </row>
    <row r="17" spans="1:7" ht="15">
      <c r="A17" s="53"/>
      <c r="B17" s="54"/>
      <c r="C17" s="55"/>
      <c r="D17" s="53"/>
      <c r="E17" s="56"/>
      <c r="F17" s="53"/>
      <c r="G17" s="53"/>
    </row>
    <row r="18" spans="1:7" ht="15">
      <c r="A18" s="53">
        <v>8</v>
      </c>
      <c r="B18" s="54" t="s">
        <v>47</v>
      </c>
      <c r="C18" s="55" t="s">
        <v>40</v>
      </c>
      <c r="D18" s="53" t="s">
        <v>36</v>
      </c>
      <c r="E18" s="56">
        <f>13500000*12</f>
        <v>162000000</v>
      </c>
      <c r="F18" s="53">
        <v>5</v>
      </c>
      <c r="G18" s="53" t="s">
        <v>34</v>
      </c>
    </row>
    <row r="19" spans="1:7" ht="15">
      <c r="A19" s="53"/>
      <c r="B19" s="54"/>
      <c r="C19" s="55"/>
      <c r="D19" s="53"/>
      <c r="E19" s="56"/>
      <c r="F19" s="53"/>
      <c r="G19" s="53"/>
    </row>
    <row r="20" spans="1:7" ht="15">
      <c r="A20" s="53">
        <v>9</v>
      </c>
      <c r="B20" s="58" t="s">
        <v>48</v>
      </c>
      <c r="C20" s="55" t="s">
        <v>43</v>
      </c>
      <c r="D20" s="53" t="s">
        <v>36</v>
      </c>
      <c r="E20" s="60">
        <f>14000000*12</f>
        <v>168000000</v>
      </c>
      <c r="F20" s="57">
        <v>4</v>
      </c>
      <c r="G20" s="53" t="s">
        <v>34</v>
      </c>
    </row>
    <row r="21" spans="1:7" ht="15">
      <c r="A21" s="53"/>
      <c r="B21" s="58"/>
      <c r="C21" s="55"/>
      <c r="D21" s="53"/>
      <c r="E21" s="60"/>
      <c r="F21" s="57"/>
      <c r="G21" s="53"/>
    </row>
    <row r="22" spans="1:7" ht="15">
      <c r="A22" s="53">
        <v>10</v>
      </c>
      <c r="B22" s="54" t="s">
        <v>49</v>
      </c>
      <c r="C22" s="55" t="s">
        <v>50</v>
      </c>
      <c r="D22" s="53" t="s">
        <v>36</v>
      </c>
      <c r="E22" s="56">
        <f>13500000*12</f>
        <v>162000000</v>
      </c>
      <c r="F22" s="53">
        <v>5</v>
      </c>
      <c r="G22" s="53" t="s">
        <v>34</v>
      </c>
    </row>
    <row r="23" spans="1:7" ht="15">
      <c r="A23" s="53"/>
      <c r="B23" s="54"/>
      <c r="C23" s="55"/>
      <c r="D23" s="53"/>
      <c r="E23" s="56"/>
      <c r="F23" s="53"/>
      <c r="G23" s="53"/>
    </row>
    <row r="24" spans="1:7" ht="15" customHeight="1">
      <c r="A24" s="53">
        <v>11</v>
      </c>
      <c r="B24" s="54" t="s">
        <v>51</v>
      </c>
      <c r="C24" s="55" t="s">
        <v>41</v>
      </c>
      <c r="D24" s="53" t="s">
        <v>36</v>
      </c>
      <c r="E24" s="56">
        <f>20000000*12</f>
        <v>240000000</v>
      </c>
      <c r="F24" s="53">
        <v>4</v>
      </c>
      <c r="G24" s="53" t="s">
        <v>34</v>
      </c>
    </row>
    <row r="25" spans="1:7" ht="15">
      <c r="A25" s="53"/>
      <c r="B25" s="54"/>
      <c r="C25" s="55"/>
      <c r="D25" s="53"/>
      <c r="E25" s="56"/>
      <c r="F25" s="53"/>
      <c r="G25" s="53"/>
    </row>
    <row r="26" spans="1:7" ht="15">
      <c r="A26" s="53">
        <v>12</v>
      </c>
      <c r="B26" s="54" t="s">
        <v>52</v>
      </c>
      <c r="C26" s="59" t="s">
        <v>33</v>
      </c>
      <c r="D26" s="53" t="s">
        <v>36</v>
      </c>
      <c r="E26" s="56">
        <f>18500000*12</f>
        <v>222000000</v>
      </c>
      <c r="F26" s="53">
        <v>5</v>
      </c>
      <c r="G26" s="53" t="s">
        <v>34</v>
      </c>
    </row>
    <row r="27" spans="1:7" ht="15">
      <c r="A27" s="53"/>
      <c r="B27" s="54"/>
      <c r="C27" s="59"/>
      <c r="D27" s="53"/>
      <c r="E27" s="56"/>
      <c r="F27" s="53"/>
      <c r="G27" s="53"/>
    </row>
    <row r="28" spans="1:7" ht="15">
      <c r="A28" s="53">
        <v>13</v>
      </c>
      <c r="B28" s="58" t="s">
        <v>53</v>
      </c>
      <c r="C28" s="59" t="s">
        <v>54</v>
      </c>
      <c r="D28" s="53" t="s">
        <v>36</v>
      </c>
      <c r="E28" s="60">
        <f>16500000*12</f>
        <v>198000000</v>
      </c>
      <c r="F28" s="57">
        <v>4</v>
      </c>
      <c r="G28" s="53" t="s">
        <v>34</v>
      </c>
    </row>
    <row r="29" spans="1:7" ht="15">
      <c r="A29" s="53"/>
      <c r="B29" s="58"/>
      <c r="C29" s="59"/>
      <c r="D29" s="53"/>
      <c r="E29" s="60"/>
      <c r="F29" s="57"/>
      <c r="G29" s="53"/>
    </row>
    <row r="30" spans="1:7" ht="15">
      <c r="A30" s="53">
        <v>14</v>
      </c>
      <c r="B30" s="54" t="s">
        <v>55</v>
      </c>
      <c r="C30" s="55" t="s">
        <v>56</v>
      </c>
      <c r="D30" s="53" t="s">
        <v>36</v>
      </c>
      <c r="E30" s="56">
        <f>17000000*12</f>
        <v>204000000</v>
      </c>
      <c r="F30" s="53">
        <v>5</v>
      </c>
      <c r="G30" s="53" t="s">
        <v>34</v>
      </c>
    </row>
    <row r="31" spans="1:7" ht="15">
      <c r="A31" s="53"/>
      <c r="B31" s="54"/>
      <c r="C31" s="55"/>
      <c r="D31" s="53"/>
      <c r="E31" s="56"/>
      <c r="F31" s="53"/>
      <c r="G31" s="53"/>
    </row>
    <row r="32" spans="1:7" ht="15">
      <c r="A32" s="53">
        <v>15</v>
      </c>
      <c r="B32" s="58" t="s">
        <v>57</v>
      </c>
      <c r="C32" s="55" t="s">
        <v>58</v>
      </c>
      <c r="D32" s="53" t="s">
        <v>36</v>
      </c>
      <c r="E32" s="60">
        <f>14000000*12</f>
        <v>168000000</v>
      </c>
      <c r="F32" s="57">
        <v>5</v>
      </c>
      <c r="G32" s="53" t="s">
        <v>34</v>
      </c>
    </row>
    <row r="33" spans="1:7" ht="15">
      <c r="A33" s="53"/>
      <c r="B33" s="58"/>
      <c r="C33" s="55"/>
      <c r="D33" s="53"/>
      <c r="E33" s="60"/>
      <c r="F33" s="57"/>
      <c r="G33" s="53"/>
    </row>
    <row r="34" spans="1:7" ht="15">
      <c r="A34" s="6"/>
      <c r="B34" s="9"/>
      <c r="C34" s="7"/>
      <c r="D34" s="4"/>
      <c r="E34" s="8"/>
      <c r="F34" s="6"/>
      <c r="G34" s="4"/>
    </row>
  </sheetData>
  <mergeCells count="113">
    <mergeCell ref="E32:E33"/>
    <mergeCell ref="F32:F33"/>
    <mergeCell ref="G32:G33"/>
    <mergeCell ref="A32:A33"/>
    <mergeCell ref="B32:B33"/>
    <mergeCell ref="C32:C33"/>
    <mergeCell ref="D32:D33"/>
    <mergeCell ref="E30:E31"/>
    <mergeCell ref="F30:F31"/>
    <mergeCell ref="G30:G31"/>
    <mergeCell ref="E28:E29"/>
    <mergeCell ref="F28:F29"/>
    <mergeCell ref="G28:G29"/>
    <mergeCell ref="A30:A31"/>
    <mergeCell ref="B30:B31"/>
    <mergeCell ref="C30:C31"/>
    <mergeCell ref="D30:D31"/>
    <mergeCell ref="A28:A29"/>
    <mergeCell ref="B28:B29"/>
    <mergeCell ref="C28:C29"/>
    <mergeCell ref="D28:D29"/>
    <mergeCell ref="E26:E27"/>
    <mergeCell ref="F26:F27"/>
    <mergeCell ref="G26:G27"/>
    <mergeCell ref="E24:E25"/>
    <mergeCell ref="F24:F25"/>
    <mergeCell ref="G24:G25"/>
    <mergeCell ref="A26:A27"/>
    <mergeCell ref="B26:B27"/>
    <mergeCell ref="C26:C27"/>
    <mergeCell ref="D26:D27"/>
    <mergeCell ref="A24:A25"/>
    <mergeCell ref="B24:B25"/>
    <mergeCell ref="C24:C25"/>
    <mergeCell ref="D24:D25"/>
    <mergeCell ref="E22:E23"/>
    <mergeCell ref="F22:F23"/>
    <mergeCell ref="G22:G23"/>
    <mergeCell ref="E20:E21"/>
    <mergeCell ref="F20:F21"/>
    <mergeCell ref="G20:G21"/>
    <mergeCell ref="A22:A23"/>
    <mergeCell ref="B22:B23"/>
    <mergeCell ref="C22:C23"/>
    <mergeCell ref="D22:D23"/>
    <mergeCell ref="A20:A21"/>
    <mergeCell ref="B20:B21"/>
    <mergeCell ref="C20:C21"/>
    <mergeCell ref="D20:D21"/>
    <mergeCell ref="E18:E19"/>
    <mergeCell ref="F18:F19"/>
    <mergeCell ref="G18:G19"/>
    <mergeCell ref="E16:E17"/>
    <mergeCell ref="F16:F17"/>
    <mergeCell ref="G16:G17"/>
    <mergeCell ref="A18:A19"/>
    <mergeCell ref="B18:B19"/>
    <mergeCell ref="C18:C19"/>
    <mergeCell ref="D18:D19"/>
    <mergeCell ref="A16:A17"/>
    <mergeCell ref="B16:B17"/>
    <mergeCell ref="C16:C17"/>
    <mergeCell ref="D16:D17"/>
    <mergeCell ref="F8:F9"/>
    <mergeCell ref="G8:G9"/>
    <mergeCell ref="A14:A15"/>
    <mergeCell ref="B14:B15"/>
    <mergeCell ref="C14:C15"/>
    <mergeCell ref="D14:D15"/>
    <mergeCell ref="A12:A13"/>
    <mergeCell ref="B12:B13"/>
    <mergeCell ref="C12:C13"/>
    <mergeCell ref="D12:D13"/>
    <mergeCell ref="E14:E15"/>
    <mergeCell ref="F14:F15"/>
    <mergeCell ref="G14:G15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10:E11"/>
    <mergeCell ref="F10:F11"/>
    <mergeCell ref="G10:G11"/>
    <mergeCell ref="E8:E9"/>
    <mergeCell ref="F4:F5"/>
    <mergeCell ref="G4:G5"/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6">
      <selection activeCell="F7" sqref="F7"/>
    </sheetView>
  </sheetViews>
  <sheetFormatPr defaultColWidth="9.140625" defaultRowHeight="15"/>
  <cols>
    <col min="1" max="1" width="4.28125" style="0" customWidth="1"/>
    <col min="2" max="2" width="19.57421875" style="0" customWidth="1"/>
    <col min="3" max="3" width="38.00390625" style="0" customWidth="1"/>
    <col min="4" max="4" width="13.28125" style="0" customWidth="1"/>
    <col min="5" max="5" width="17.7109375" style="0" customWidth="1"/>
    <col min="6" max="6" width="15.8515625" style="0" customWidth="1"/>
    <col min="7" max="7" width="18.421875" style="0" customWidth="1"/>
  </cols>
  <sheetData>
    <row r="1" spans="1:7" ht="15">
      <c r="A1" s="40" t="s">
        <v>87</v>
      </c>
      <c r="B1" s="40"/>
      <c r="C1" s="40"/>
      <c r="D1" s="40"/>
      <c r="E1" s="40"/>
      <c r="F1" s="40"/>
      <c r="G1" s="40"/>
    </row>
    <row r="2" spans="1:7" ht="1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5</v>
      </c>
      <c r="F2" s="44" t="s">
        <v>6</v>
      </c>
      <c r="G2" s="44" t="s">
        <v>7</v>
      </c>
    </row>
    <row r="3" spans="1:7" ht="15">
      <c r="A3" s="44"/>
      <c r="B3" s="44"/>
      <c r="C3" s="44"/>
      <c r="D3" s="44"/>
      <c r="E3" s="41"/>
      <c r="F3" s="44"/>
      <c r="G3" s="44"/>
    </row>
    <row r="4" spans="1:7" ht="31.5">
      <c r="A4" s="10">
        <v>1</v>
      </c>
      <c r="B4" s="11" t="s">
        <v>61</v>
      </c>
      <c r="C4" s="13" t="s">
        <v>74</v>
      </c>
      <c r="D4" s="14" t="s">
        <v>86</v>
      </c>
      <c r="E4" s="15"/>
      <c r="F4" s="15"/>
      <c r="G4" s="15"/>
    </row>
    <row r="5" spans="1:7" ht="15.75">
      <c r="A5" s="10">
        <v>2</v>
      </c>
      <c r="B5" s="12" t="s">
        <v>62</v>
      </c>
      <c r="C5" s="13" t="s">
        <v>75</v>
      </c>
      <c r="D5" s="14" t="s">
        <v>86</v>
      </c>
      <c r="E5" s="15"/>
      <c r="F5" s="15"/>
      <c r="G5" s="15"/>
    </row>
    <row r="6" spans="1:7" ht="47.25">
      <c r="A6" s="10">
        <v>3</v>
      </c>
      <c r="B6" s="11" t="s">
        <v>63</v>
      </c>
      <c r="C6" s="13" t="s">
        <v>76</v>
      </c>
      <c r="D6" s="14" t="s">
        <v>86</v>
      </c>
      <c r="E6" s="15"/>
      <c r="F6" s="15"/>
      <c r="G6" s="15"/>
    </row>
    <row r="7" spans="1:7" ht="47.25">
      <c r="A7" s="10">
        <v>4</v>
      </c>
      <c r="B7" s="11" t="s">
        <v>64</v>
      </c>
      <c r="C7" s="13" t="s">
        <v>77</v>
      </c>
      <c r="D7" s="14" t="s">
        <v>86</v>
      </c>
      <c r="E7" s="15"/>
      <c r="F7" s="15"/>
      <c r="G7" s="15"/>
    </row>
    <row r="8" spans="1:7" ht="47.25">
      <c r="A8" s="10">
        <v>5</v>
      </c>
      <c r="B8" s="12" t="s">
        <v>65</v>
      </c>
      <c r="C8" s="13" t="s">
        <v>78</v>
      </c>
      <c r="D8" s="14" t="s">
        <v>86</v>
      </c>
      <c r="E8" s="15"/>
      <c r="F8" s="15"/>
      <c r="G8" s="15"/>
    </row>
    <row r="9" spans="1:7" ht="47.25">
      <c r="A9" s="10">
        <v>6</v>
      </c>
      <c r="B9" s="11" t="s">
        <v>66</v>
      </c>
      <c r="C9" s="13" t="s">
        <v>79</v>
      </c>
      <c r="D9" s="14" t="s">
        <v>86</v>
      </c>
      <c r="E9" s="15"/>
      <c r="F9" s="15"/>
      <c r="G9" s="15"/>
    </row>
    <row r="10" spans="1:7" ht="31.5">
      <c r="A10" s="10">
        <v>7</v>
      </c>
      <c r="B10" s="11" t="s">
        <v>67</v>
      </c>
      <c r="C10" s="13" t="s">
        <v>74</v>
      </c>
      <c r="D10" s="14" t="s">
        <v>86</v>
      </c>
      <c r="E10" s="15"/>
      <c r="F10" s="15"/>
      <c r="G10" s="15"/>
    </row>
    <row r="11" spans="1:7" ht="31.5">
      <c r="A11" s="10">
        <v>8</v>
      </c>
      <c r="B11" s="12" t="s">
        <v>68</v>
      </c>
      <c r="C11" s="13" t="s">
        <v>80</v>
      </c>
      <c r="D11" s="14" t="s">
        <v>86</v>
      </c>
      <c r="E11" s="15"/>
      <c r="F11" s="15"/>
      <c r="G11" s="15"/>
    </row>
    <row r="12" spans="1:7" ht="47.25">
      <c r="A12" s="10">
        <v>9</v>
      </c>
      <c r="B12" s="11" t="s">
        <v>69</v>
      </c>
      <c r="C12" s="13" t="s">
        <v>81</v>
      </c>
      <c r="D12" s="14" t="s">
        <v>86</v>
      </c>
      <c r="E12" s="15"/>
      <c r="F12" s="15"/>
      <c r="G12" s="15"/>
    </row>
    <row r="13" spans="1:7" ht="31.5">
      <c r="A13" s="10">
        <v>10</v>
      </c>
      <c r="B13" s="12" t="s">
        <v>70</v>
      </c>
      <c r="C13" s="13" t="s">
        <v>82</v>
      </c>
      <c r="D13" s="14" t="s">
        <v>86</v>
      </c>
      <c r="E13" s="15"/>
      <c r="F13" s="15"/>
      <c r="G13" s="15"/>
    </row>
    <row r="14" spans="1:7" ht="31.5">
      <c r="A14" s="10">
        <v>11</v>
      </c>
      <c r="B14" s="12" t="s">
        <v>71</v>
      </c>
      <c r="C14" s="13" t="s">
        <v>83</v>
      </c>
      <c r="D14" s="14" t="s">
        <v>86</v>
      </c>
      <c r="E14" s="15"/>
      <c r="F14" s="15"/>
      <c r="G14" s="15"/>
    </row>
    <row r="15" spans="1:7" ht="47.25">
      <c r="A15" s="10">
        <v>12</v>
      </c>
      <c r="B15" s="11" t="s">
        <v>72</v>
      </c>
      <c r="C15" s="13" t="s">
        <v>84</v>
      </c>
      <c r="D15" s="14" t="s">
        <v>86</v>
      </c>
      <c r="E15" s="15"/>
      <c r="F15" s="15"/>
      <c r="G15" s="15"/>
    </row>
    <row r="16" spans="1:7" ht="31.5">
      <c r="A16" s="10">
        <v>13</v>
      </c>
      <c r="B16" s="11" t="s">
        <v>73</v>
      </c>
      <c r="C16" s="13" t="s">
        <v>85</v>
      </c>
      <c r="D16" s="14" t="s">
        <v>86</v>
      </c>
      <c r="E16" s="15"/>
      <c r="F16" s="15"/>
      <c r="G16" s="15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4" sqref="A2:G14"/>
    </sheetView>
  </sheetViews>
  <sheetFormatPr defaultColWidth="9.140625" defaultRowHeight="15"/>
  <cols>
    <col min="1" max="1" width="6.140625" style="0" customWidth="1"/>
    <col min="2" max="2" width="23.8515625" style="0" customWidth="1"/>
    <col min="3" max="3" width="33.140625" style="0" customWidth="1"/>
    <col min="4" max="4" width="17.00390625" style="0" customWidth="1"/>
    <col min="5" max="5" width="16.00390625" style="0" customWidth="1"/>
    <col min="6" max="6" width="13.00390625" style="0" customWidth="1"/>
  </cols>
  <sheetData>
    <row r="1" spans="1:7" ht="15">
      <c r="A1" s="40" t="s">
        <v>119</v>
      </c>
      <c r="B1" s="40"/>
      <c r="C1" s="40"/>
      <c r="D1" s="40"/>
      <c r="E1" s="40"/>
      <c r="F1" s="40"/>
      <c r="G1" s="40"/>
    </row>
    <row r="2" spans="1:7" ht="1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5</v>
      </c>
      <c r="F2" s="44" t="s">
        <v>6</v>
      </c>
      <c r="G2" s="44" t="s">
        <v>7</v>
      </c>
    </row>
    <row r="3" spans="1:7" ht="15">
      <c r="A3" s="44"/>
      <c r="B3" s="44"/>
      <c r="C3" s="44"/>
      <c r="D3" s="44"/>
      <c r="E3" s="41"/>
      <c r="F3" s="44"/>
      <c r="G3" s="44"/>
    </row>
    <row r="4" spans="1:7" s="19" customFormat="1" ht="45">
      <c r="A4" s="14">
        <v>1</v>
      </c>
      <c r="B4" s="17" t="s">
        <v>88</v>
      </c>
      <c r="C4" s="18" t="s">
        <v>89</v>
      </c>
      <c r="D4" s="17" t="s">
        <v>109</v>
      </c>
      <c r="E4" s="14" t="s">
        <v>110</v>
      </c>
      <c r="F4" s="14">
        <v>8</v>
      </c>
      <c r="G4" s="14" t="s">
        <v>118</v>
      </c>
    </row>
    <row r="5" spans="1:7" ht="15">
      <c r="A5" s="14">
        <v>2</v>
      </c>
      <c r="B5" s="17" t="s">
        <v>90</v>
      </c>
      <c r="C5" s="17" t="s">
        <v>91</v>
      </c>
      <c r="D5" s="15" t="s">
        <v>109</v>
      </c>
      <c r="E5" s="16" t="s">
        <v>111</v>
      </c>
      <c r="F5" s="16">
        <v>4</v>
      </c>
      <c r="G5" s="16" t="s">
        <v>118</v>
      </c>
    </row>
    <row r="6" spans="1:7" ht="15">
      <c r="A6" s="14">
        <v>3</v>
      </c>
      <c r="B6" s="17" t="s">
        <v>92</v>
      </c>
      <c r="C6" s="17" t="s">
        <v>93</v>
      </c>
      <c r="D6" s="15" t="s">
        <v>109</v>
      </c>
      <c r="E6" s="16" t="s">
        <v>112</v>
      </c>
      <c r="F6" s="16">
        <v>10</v>
      </c>
      <c r="G6" s="16" t="s">
        <v>118</v>
      </c>
    </row>
    <row r="7" spans="1:7" ht="15">
      <c r="A7" s="14">
        <v>4</v>
      </c>
      <c r="B7" s="17" t="s">
        <v>94</v>
      </c>
      <c r="C7" s="17" t="s">
        <v>95</v>
      </c>
      <c r="D7" s="15" t="s">
        <v>109</v>
      </c>
      <c r="E7" s="16" t="s">
        <v>111</v>
      </c>
      <c r="F7" s="16">
        <v>5</v>
      </c>
      <c r="G7" s="16" t="s">
        <v>118</v>
      </c>
    </row>
    <row r="8" spans="1:7" ht="15">
      <c r="A8" s="14">
        <v>5</v>
      </c>
      <c r="B8" s="17" t="s">
        <v>96</v>
      </c>
      <c r="C8" s="17" t="s">
        <v>97</v>
      </c>
      <c r="D8" s="15" t="s">
        <v>109</v>
      </c>
      <c r="E8" s="16" t="s">
        <v>112</v>
      </c>
      <c r="F8" s="16">
        <v>7</v>
      </c>
      <c r="G8" s="16" t="s">
        <v>118</v>
      </c>
    </row>
    <row r="9" spans="1:7" ht="15">
      <c r="A9" s="14">
        <v>6</v>
      </c>
      <c r="B9" s="17" t="s">
        <v>98</v>
      </c>
      <c r="C9" s="17" t="s">
        <v>99</v>
      </c>
      <c r="D9" s="15" t="s">
        <v>109</v>
      </c>
      <c r="E9" s="16" t="s">
        <v>111</v>
      </c>
      <c r="F9" s="16">
        <v>9</v>
      </c>
      <c r="G9" s="16" t="s">
        <v>118</v>
      </c>
    </row>
    <row r="10" spans="1:7" ht="15">
      <c r="A10" s="14">
        <v>7</v>
      </c>
      <c r="B10" s="17" t="s">
        <v>100</v>
      </c>
      <c r="C10" s="17" t="s">
        <v>91</v>
      </c>
      <c r="D10" s="15" t="s">
        <v>109</v>
      </c>
      <c r="E10" s="16" t="s">
        <v>113</v>
      </c>
      <c r="F10" s="16">
        <v>7</v>
      </c>
      <c r="G10" s="16" t="s">
        <v>118</v>
      </c>
    </row>
    <row r="11" spans="1:7" ht="15">
      <c r="A11" s="14">
        <v>8</v>
      </c>
      <c r="B11" s="17" t="s">
        <v>101</v>
      </c>
      <c r="C11" s="17" t="s">
        <v>102</v>
      </c>
      <c r="D11" s="15" t="s">
        <v>109</v>
      </c>
      <c r="E11" s="16" t="s">
        <v>114</v>
      </c>
      <c r="F11" s="16">
        <v>15</v>
      </c>
      <c r="G11" s="16" t="s">
        <v>118</v>
      </c>
    </row>
    <row r="12" spans="1:7" ht="15">
      <c r="A12" s="14">
        <v>9</v>
      </c>
      <c r="B12" s="17" t="s">
        <v>103</v>
      </c>
      <c r="C12" s="17" t="s">
        <v>104</v>
      </c>
      <c r="D12" s="15" t="s">
        <v>109</v>
      </c>
      <c r="E12" s="16" t="s">
        <v>115</v>
      </c>
      <c r="F12" s="16">
        <v>20</v>
      </c>
      <c r="G12" s="16" t="s">
        <v>118</v>
      </c>
    </row>
    <row r="13" spans="1:7" ht="15">
      <c r="A13" s="14">
        <v>10</v>
      </c>
      <c r="B13" s="17" t="s">
        <v>105</v>
      </c>
      <c r="C13" s="17" t="s">
        <v>106</v>
      </c>
      <c r="D13" s="15" t="s">
        <v>109</v>
      </c>
      <c r="E13" s="16" t="s">
        <v>116</v>
      </c>
      <c r="F13" s="16">
        <v>10</v>
      </c>
      <c r="G13" s="16" t="s">
        <v>118</v>
      </c>
    </row>
    <row r="14" spans="1:7" ht="15">
      <c r="A14" s="14">
        <v>11</v>
      </c>
      <c r="B14" s="17" t="s">
        <v>107</v>
      </c>
      <c r="C14" s="17" t="s">
        <v>108</v>
      </c>
      <c r="D14" s="15" t="s">
        <v>109</v>
      </c>
      <c r="E14" s="16" t="s">
        <v>117</v>
      </c>
      <c r="F14" s="16">
        <v>10</v>
      </c>
      <c r="G14" s="16" t="s">
        <v>118</v>
      </c>
    </row>
  </sheetData>
  <mergeCells count="8">
    <mergeCell ref="F2:F3"/>
    <mergeCell ref="G2:G3"/>
    <mergeCell ref="A1:G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0" sqref="F10"/>
    </sheetView>
  </sheetViews>
  <sheetFormatPr defaultColWidth="9.140625" defaultRowHeight="15"/>
  <cols>
    <col min="1" max="1" width="6.57421875" style="0" customWidth="1"/>
    <col min="2" max="2" width="27.421875" style="0" customWidth="1"/>
    <col min="3" max="3" width="36.57421875" style="0" customWidth="1"/>
    <col min="4" max="4" width="20.8515625" style="0" customWidth="1"/>
    <col min="5" max="5" width="23.7109375" style="0" customWidth="1"/>
    <col min="6" max="6" width="23.140625" style="0" customWidth="1"/>
    <col min="7" max="7" width="13.7109375" style="0" customWidth="1"/>
    <col min="8" max="8" width="18.00390625" style="0" customWidth="1"/>
  </cols>
  <sheetData>
    <row r="1" spans="1:8" ht="15">
      <c r="A1" s="48" t="s">
        <v>120</v>
      </c>
      <c r="B1" s="48"/>
      <c r="C1" s="48"/>
      <c r="D1" s="48"/>
      <c r="E1" s="48"/>
      <c r="F1" s="48"/>
      <c r="G1" s="48"/>
      <c r="H1" s="48"/>
    </row>
    <row r="2" spans="1:8" ht="15">
      <c r="A2" s="44" t="s">
        <v>0</v>
      </c>
      <c r="B2" s="44" t="s">
        <v>1</v>
      </c>
      <c r="C2" s="44" t="s">
        <v>2</v>
      </c>
      <c r="D2" s="44" t="s">
        <v>3</v>
      </c>
      <c r="E2" s="46" t="s">
        <v>4</v>
      </c>
      <c r="F2" s="41" t="s">
        <v>5</v>
      </c>
      <c r="G2" s="44" t="s">
        <v>6</v>
      </c>
      <c r="H2" s="44" t="s">
        <v>7</v>
      </c>
    </row>
    <row r="3" spans="1:8" ht="15">
      <c r="A3" s="44"/>
      <c r="B3" s="44"/>
      <c r="C3" s="44"/>
      <c r="D3" s="44"/>
      <c r="E3" s="46"/>
      <c r="F3" s="41"/>
      <c r="G3" s="44"/>
      <c r="H3" s="44"/>
    </row>
    <row r="4" spans="1:8" ht="31.5">
      <c r="A4" s="14">
        <v>1</v>
      </c>
      <c r="B4" s="32" t="s">
        <v>121</v>
      </c>
      <c r="C4" s="33" t="s">
        <v>122</v>
      </c>
      <c r="D4" s="15" t="s">
        <v>262</v>
      </c>
      <c r="E4" s="22" t="s">
        <v>123</v>
      </c>
      <c r="F4" s="37" t="s">
        <v>176</v>
      </c>
      <c r="G4" s="31" t="s">
        <v>15</v>
      </c>
      <c r="H4" s="16" t="s">
        <v>263</v>
      </c>
    </row>
    <row r="5" spans="1:8" ht="31.5">
      <c r="A5" s="14">
        <v>2</v>
      </c>
      <c r="B5" s="23" t="s">
        <v>124</v>
      </c>
      <c r="C5" s="34" t="s">
        <v>125</v>
      </c>
      <c r="D5" s="15" t="s">
        <v>262</v>
      </c>
      <c r="E5" s="24" t="s">
        <v>126</v>
      </c>
      <c r="F5" s="37" t="s">
        <v>173</v>
      </c>
      <c r="G5" s="20" t="s">
        <v>171</v>
      </c>
      <c r="H5" s="16" t="s">
        <v>263</v>
      </c>
    </row>
    <row r="6" spans="1:8" ht="31.5">
      <c r="A6" s="14">
        <v>3</v>
      </c>
      <c r="B6" s="23" t="s">
        <v>127</v>
      </c>
      <c r="C6" s="34" t="s">
        <v>128</v>
      </c>
      <c r="D6" s="15" t="s">
        <v>262</v>
      </c>
      <c r="E6" s="24" t="s">
        <v>129</v>
      </c>
      <c r="F6" s="37" t="s">
        <v>174</v>
      </c>
      <c r="G6" s="20" t="s">
        <v>171</v>
      </c>
      <c r="H6" s="16" t="s">
        <v>263</v>
      </c>
    </row>
    <row r="7" spans="1:8" ht="47.25">
      <c r="A7" s="14">
        <v>4</v>
      </c>
      <c r="B7" s="23" t="s">
        <v>130</v>
      </c>
      <c r="C7" s="35" t="s">
        <v>131</v>
      </c>
      <c r="D7" s="15" t="s">
        <v>262</v>
      </c>
      <c r="E7" s="25" t="s">
        <v>132</v>
      </c>
      <c r="F7" s="37" t="s">
        <v>175</v>
      </c>
      <c r="G7" s="20" t="s">
        <v>15</v>
      </c>
      <c r="H7" s="16" t="s">
        <v>263</v>
      </c>
    </row>
    <row r="8" spans="1:8" ht="31.5">
      <c r="A8" s="14">
        <v>5</v>
      </c>
      <c r="B8" s="23" t="s">
        <v>133</v>
      </c>
      <c r="C8" s="34" t="s">
        <v>134</v>
      </c>
      <c r="D8" s="15" t="s">
        <v>262</v>
      </c>
      <c r="E8" s="24" t="s">
        <v>135</v>
      </c>
      <c r="F8" s="27" t="s">
        <v>15</v>
      </c>
      <c r="G8" s="20" t="s">
        <v>15</v>
      </c>
      <c r="H8" s="16" t="s">
        <v>263</v>
      </c>
    </row>
    <row r="9" spans="1:8" ht="31.5">
      <c r="A9" s="14">
        <v>6</v>
      </c>
      <c r="B9" s="23" t="s">
        <v>136</v>
      </c>
      <c r="C9" s="34" t="s">
        <v>134</v>
      </c>
      <c r="D9" s="15" t="s">
        <v>262</v>
      </c>
      <c r="E9" s="24" t="s">
        <v>137</v>
      </c>
      <c r="F9" s="27" t="s">
        <v>15</v>
      </c>
      <c r="G9" s="20" t="s">
        <v>172</v>
      </c>
      <c r="H9" s="16" t="s">
        <v>263</v>
      </c>
    </row>
    <row r="10" spans="1:8" ht="47.25">
      <c r="A10" s="14">
        <v>7</v>
      </c>
      <c r="B10" s="23" t="s">
        <v>138</v>
      </c>
      <c r="C10" s="34" t="s">
        <v>139</v>
      </c>
      <c r="D10" s="15" t="s">
        <v>262</v>
      </c>
      <c r="E10" s="22" t="s">
        <v>123</v>
      </c>
      <c r="F10" s="37" t="s">
        <v>176</v>
      </c>
      <c r="G10" s="20" t="s">
        <v>15</v>
      </c>
      <c r="H10" s="16" t="s">
        <v>263</v>
      </c>
    </row>
    <row r="11" spans="1:8" ht="31.5">
      <c r="A11" s="14">
        <v>8</v>
      </c>
      <c r="B11" s="23" t="s">
        <v>140</v>
      </c>
      <c r="C11" s="34" t="s">
        <v>141</v>
      </c>
      <c r="D11" s="15" t="s">
        <v>262</v>
      </c>
      <c r="E11" s="24" t="s">
        <v>142</v>
      </c>
      <c r="F11" s="27" t="s">
        <v>15</v>
      </c>
      <c r="G11" s="20" t="s">
        <v>15</v>
      </c>
      <c r="H11" s="16" t="s">
        <v>263</v>
      </c>
    </row>
    <row r="12" spans="1:8" ht="31.5">
      <c r="A12" s="14">
        <v>9</v>
      </c>
      <c r="B12" s="23" t="s">
        <v>143</v>
      </c>
      <c r="C12" s="34" t="s">
        <v>144</v>
      </c>
      <c r="D12" s="15" t="s">
        <v>262</v>
      </c>
      <c r="E12" s="24" t="s">
        <v>145</v>
      </c>
      <c r="F12" s="37" t="s">
        <v>176</v>
      </c>
      <c r="G12" s="20" t="s">
        <v>15</v>
      </c>
      <c r="H12" s="16" t="s">
        <v>263</v>
      </c>
    </row>
    <row r="13" spans="1:8" ht="31.5">
      <c r="A13" s="14">
        <v>10</v>
      </c>
      <c r="B13" s="23" t="s">
        <v>146</v>
      </c>
      <c r="C13" s="34" t="s">
        <v>147</v>
      </c>
      <c r="D13" s="15" t="s">
        <v>262</v>
      </c>
      <c r="E13" s="24" t="s">
        <v>148</v>
      </c>
      <c r="F13" s="37" t="s">
        <v>177</v>
      </c>
      <c r="G13" s="20" t="s">
        <v>15</v>
      </c>
      <c r="H13" s="16" t="s">
        <v>263</v>
      </c>
    </row>
    <row r="14" spans="1:8" ht="47.25">
      <c r="A14" s="14">
        <v>11</v>
      </c>
      <c r="B14" s="23" t="s">
        <v>149</v>
      </c>
      <c r="C14" s="34" t="s">
        <v>150</v>
      </c>
      <c r="D14" s="15" t="s">
        <v>262</v>
      </c>
      <c r="E14" s="24" t="s">
        <v>151</v>
      </c>
      <c r="F14" s="37" t="s">
        <v>178</v>
      </c>
      <c r="G14" s="20" t="s">
        <v>15</v>
      </c>
      <c r="H14" s="16" t="s">
        <v>263</v>
      </c>
    </row>
    <row r="15" spans="1:8" ht="63">
      <c r="A15" s="14">
        <v>12</v>
      </c>
      <c r="B15" s="21" t="s">
        <v>152</v>
      </c>
      <c r="C15" s="34" t="s">
        <v>153</v>
      </c>
      <c r="D15" s="15" t="s">
        <v>262</v>
      </c>
      <c r="E15" s="24" t="s">
        <v>154</v>
      </c>
      <c r="F15" s="37" t="s">
        <v>179</v>
      </c>
      <c r="G15" s="20" t="s">
        <v>172</v>
      </c>
      <c r="H15" s="16" t="s">
        <v>263</v>
      </c>
    </row>
    <row r="16" spans="1:8" ht="31.5">
      <c r="A16" s="14">
        <v>13</v>
      </c>
      <c r="B16" s="26" t="s">
        <v>155</v>
      </c>
      <c r="C16" s="33" t="s">
        <v>122</v>
      </c>
      <c r="D16" s="15" t="s">
        <v>262</v>
      </c>
      <c r="E16" s="24" t="s">
        <v>156</v>
      </c>
      <c r="F16" s="37" t="s">
        <v>180</v>
      </c>
      <c r="G16" s="20" t="s">
        <v>15</v>
      </c>
      <c r="H16" s="16" t="s">
        <v>263</v>
      </c>
    </row>
    <row r="17" spans="1:8" ht="31.5">
      <c r="A17" s="14">
        <v>14</v>
      </c>
      <c r="B17" s="21" t="s">
        <v>157</v>
      </c>
      <c r="C17" s="33" t="s">
        <v>122</v>
      </c>
      <c r="D17" s="15" t="s">
        <v>262</v>
      </c>
      <c r="E17" s="22" t="s">
        <v>158</v>
      </c>
      <c r="F17" s="27" t="s">
        <v>15</v>
      </c>
      <c r="G17" s="20" t="s">
        <v>15</v>
      </c>
      <c r="H17" s="16" t="s">
        <v>263</v>
      </c>
    </row>
    <row r="18" spans="1:8" ht="31.5">
      <c r="A18" s="14">
        <v>15</v>
      </c>
      <c r="B18" s="21" t="s">
        <v>159</v>
      </c>
      <c r="C18" s="33" t="s">
        <v>144</v>
      </c>
      <c r="D18" s="15" t="s">
        <v>262</v>
      </c>
      <c r="E18" s="22" t="s">
        <v>160</v>
      </c>
      <c r="F18" s="27" t="s">
        <v>15</v>
      </c>
      <c r="G18" s="20" t="s">
        <v>15</v>
      </c>
      <c r="H18" s="16" t="s">
        <v>263</v>
      </c>
    </row>
    <row r="19" spans="1:8" ht="31.5">
      <c r="A19" s="14">
        <v>16</v>
      </c>
      <c r="B19" s="21" t="s">
        <v>161</v>
      </c>
      <c r="C19" s="34" t="s">
        <v>162</v>
      </c>
      <c r="D19" s="15" t="s">
        <v>262</v>
      </c>
      <c r="E19" s="27" t="s">
        <v>15</v>
      </c>
      <c r="F19" s="37" t="s">
        <v>181</v>
      </c>
      <c r="G19" s="20" t="s">
        <v>15</v>
      </c>
      <c r="H19" s="16" t="s">
        <v>263</v>
      </c>
    </row>
    <row r="20" spans="1:8" ht="31.5">
      <c r="A20" s="14">
        <v>17</v>
      </c>
      <c r="B20" s="28" t="s">
        <v>163</v>
      </c>
      <c r="C20" s="34" t="s">
        <v>144</v>
      </c>
      <c r="D20" s="15" t="s">
        <v>262</v>
      </c>
      <c r="E20" s="24" t="s">
        <v>164</v>
      </c>
      <c r="F20" s="37" t="s">
        <v>182</v>
      </c>
      <c r="G20" s="20" t="s">
        <v>15</v>
      </c>
      <c r="H20" s="16" t="s">
        <v>263</v>
      </c>
    </row>
    <row r="21" spans="1:8" ht="31.5">
      <c r="A21" s="14">
        <v>18</v>
      </c>
      <c r="B21" s="23" t="s">
        <v>165</v>
      </c>
      <c r="C21" s="34" t="s">
        <v>162</v>
      </c>
      <c r="D21" s="15" t="s">
        <v>262</v>
      </c>
      <c r="E21" s="27" t="s">
        <v>15</v>
      </c>
      <c r="F21" s="27" t="s">
        <v>15</v>
      </c>
      <c r="G21" s="20" t="s">
        <v>15</v>
      </c>
      <c r="H21" s="16" t="s">
        <v>263</v>
      </c>
    </row>
    <row r="22" spans="1:8" ht="45">
      <c r="A22" s="14">
        <v>19</v>
      </c>
      <c r="B22" s="21" t="s">
        <v>166</v>
      </c>
      <c r="C22" s="36" t="s">
        <v>167</v>
      </c>
      <c r="D22" s="15" t="s">
        <v>262</v>
      </c>
      <c r="E22" s="29" t="s">
        <v>168</v>
      </c>
      <c r="F22" s="30" t="s">
        <v>183</v>
      </c>
      <c r="G22" s="31" t="s">
        <v>172</v>
      </c>
      <c r="H22" s="16" t="s">
        <v>263</v>
      </c>
    </row>
    <row r="23" spans="1:8" ht="31.5">
      <c r="A23" s="14">
        <v>20</v>
      </c>
      <c r="B23" s="21" t="s">
        <v>169</v>
      </c>
      <c r="C23" s="33" t="s">
        <v>122</v>
      </c>
      <c r="D23" s="15" t="s">
        <v>262</v>
      </c>
      <c r="E23" s="30" t="s">
        <v>170</v>
      </c>
      <c r="F23" s="27" t="s">
        <v>15</v>
      </c>
      <c r="G23" s="27" t="s">
        <v>15</v>
      </c>
      <c r="H23" s="16" t="s">
        <v>263</v>
      </c>
    </row>
  </sheetData>
  <mergeCells count="9"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28">
      <selection activeCell="A2" sqref="A2:G33"/>
    </sheetView>
  </sheetViews>
  <sheetFormatPr defaultColWidth="9.140625" defaultRowHeight="15"/>
  <cols>
    <col min="1" max="1" width="7.7109375" style="0" customWidth="1"/>
    <col min="2" max="2" width="17.7109375" style="0" customWidth="1"/>
    <col min="3" max="3" width="28.7109375" style="0" customWidth="1"/>
    <col min="4" max="4" width="11.421875" style="0" customWidth="1"/>
    <col min="5" max="8" width="17.00390625" style="0" customWidth="1"/>
  </cols>
  <sheetData>
    <row r="1" spans="1:7" ht="15">
      <c r="A1" s="48" t="s">
        <v>120</v>
      </c>
      <c r="B1" s="48"/>
      <c r="C1" s="48"/>
      <c r="D1" s="48"/>
      <c r="E1" s="48"/>
      <c r="F1" s="48"/>
      <c r="G1" s="48"/>
    </row>
    <row r="2" spans="1:7" ht="1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5</v>
      </c>
      <c r="F2" s="44" t="s">
        <v>6</v>
      </c>
      <c r="G2" s="44" t="s">
        <v>7</v>
      </c>
    </row>
    <row r="3" spans="1:7" ht="15">
      <c r="A3" s="44"/>
      <c r="B3" s="44"/>
      <c r="C3" s="44"/>
      <c r="D3" s="44"/>
      <c r="E3" s="41"/>
      <c r="F3" s="44"/>
      <c r="G3" s="44"/>
    </row>
    <row r="4" spans="1:7" s="10" customFormat="1" ht="45">
      <c r="A4" s="38">
        <v>1</v>
      </c>
      <c r="B4" s="38" t="s">
        <v>184</v>
      </c>
      <c r="C4" s="38" t="s">
        <v>185</v>
      </c>
      <c r="D4" s="39" t="s">
        <v>264</v>
      </c>
      <c r="E4" s="38" t="s">
        <v>239</v>
      </c>
      <c r="F4" s="38">
        <v>4</v>
      </c>
      <c r="G4" s="38" t="s">
        <v>255</v>
      </c>
    </row>
    <row r="5" spans="1:7" s="10" customFormat="1" ht="30">
      <c r="A5" s="38">
        <v>2</v>
      </c>
      <c r="B5" s="38" t="s">
        <v>186</v>
      </c>
      <c r="C5" s="38" t="s">
        <v>187</v>
      </c>
      <c r="D5" s="39" t="s">
        <v>264</v>
      </c>
      <c r="E5" s="38" t="s">
        <v>240</v>
      </c>
      <c r="F5" s="38">
        <v>4</v>
      </c>
      <c r="G5" s="38"/>
    </row>
    <row r="6" spans="1:7" s="10" customFormat="1" ht="45">
      <c r="A6" s="38">
        <v>3</v>
      </c>
      <c r="B6" s="38" t="s">
        <v>188</v>
      </c>
      <c r="C6" s="38" t="s">
        <v>187</v>
      </c>
      <c r="D6" s="39" t="s">
        <v>264</v>
      </c>
      <c r="E6" s="38" t="s">
        <v>241</v>
      </c>
      <c r="F6" s="38">
        <v>2</v>
      </c>
      <c r="G6" s="38" t="s">
        <v>256</v>
      </c>
    </row>
    <row r="7" spans="1:7" s="10" customFormat="1" ht="60">
      <c r="A7" s="38">
        <v>4</v>
      </c>
      <c r="B7" s="38" t="s">
        <v>189</v>
      </c>
      <c r="C7" s="38" t="s">
        <v>190</v>
      </c>
      <c r="D7" s="39" t="s">
        <v>264</v>
      </c>
      <c r="E7" s="38" t="s">
        <v>242</v>
      </c>
      <c r="F7" s="38" t="s">
        <v>243</v>
      </c>
      <c r="G7" s="38" t="s">
        <v>257</v>
      </c>
    </row>
    <row r="8" spans="1:7" s="10" customFormat="1" ht="60">
      <c r="A8" s="38">
        <v>5</v>
      </c>
      <c r="B8" s="38" t="s">
        <v>191</v>
      </c>
      <c r="C8" s="38" t="s">
        <v>192</v>
      </c>
      <c r="D8" s="39" t="s">
        <v>264</v>
      </c>
      <c r="E8" s="38" t="s">
        <v>239</v>
      </c>
      <c r="F8" s="38">
        <v>10</v>
      </c>
      <c r="G8" s="38" t="s">
        <v>257</v>
      </c>
    </row>
    <row r="9" spans="1:7" s="10" customFormat="1" ht="45">
      <c r="A9" s="38">
        <v>6</v>
      </c>
      <c r="B9" s="38" t="s">
        <v>193</v>
      </c>
      <c r="C9" s="38" t="s">
        <v>194</v>
      </c>
      <c r="D9" s="39" t="s">
        <v>264</v>
      </c>
      <c r="E9" s="38" t="s">
        <v>244</v>
      </c>
      <c r="F9" s="38">
        <v>5</v>
      </c>
      <c r="G9" s="38" t="s">
        <v>258</v>
      </c>
    </row>
    <row r="10" spans="1:7" s="10" customFormat="1" ht="45">
      <c r="A10" s="38">
        <v>7</v>
      </c>
      <c r="B10" s="38" t="s">
        <v>195</v>
      </c>
      <c r="C10" s="38" t="s">
        <v>196</v>
      </c>
      <c r="D10" s="39" t="s">
        <v>264</v>
      </c>
      <c r="E10" s="38" t="s">
        <v>240</v>
      </c>
      <c r="F10" s="38">
        <v>3</v>
      </c>
      <c r="G10" s="38" t="s">
        <v>256</v>
      </c>
    </row>
    <row r="11" spans="1:7" s="10" customFormat="1" ht="60">
      <c r="A11" s="38">
        <v>8</v>
      </c>
      <c r="B11" s="38" t="s">
        <v>197</v>
      </c>
      <c r="C11" s="38" t="s">
        <v>198</v>
      </c>
      <c r="D11" s="39" t="s">
        <v>264</v>
      </c>
      <c r="E11" s="38" t="s">
        <v>245</v>
      </c>
      <c r="F11" s="38">
        <v>6</v>
      </c>
      <c r="G11" s="38" t="s">
        <v>257</v>
      </c>
    </row>
    <row r="12" spans="1:7" s="10" customFormat="1" ht="45">
      <c r="A12" s="38">
        <v>9</v>
      </c>
      <c r="B12" s="38" t="s">
        <v>199</v>
      </c>
      <c r="C12" s="38" t="s">
        <v>200</v>
      </c>
      <c r="D12" s="39" t="s">
        <v>264</v>
      </c>
      <c r="E12" s="38" t="s">
        <v>246</v>
      </c>
      <c r="F12" s="38" t="s">
        <v>243</v>
      </c>
      <c r="G12" s="38"/>
    </row>
    <row r="13" spans="1:7" s="10" customFormat="1" ht="60">
      <c r="A13" s="38">
        <v>10</v>
      </c>
      <c r="B13" s="38" t="s">
        <v>201</v>
      </c>
      <c r="C13" s="38" t="s">
        <v>202</v>
      </c>
      <c r="D13" s="39" t="s">
        <v>264</v>
      </c>
      <c r="E13" s="38" t="s">
        <v>239</v>
      </c>
      <c r="F13" s="38">
        <v>6</v>
      </c>
      <c r="G13" s="38" t="s">
        <v>257</v>
      </c>
    </row>
    <row r="14" spans="1:7" s="10" customFormat="1" ht="60">
      <c r="A14" s="38">
        <v>11</v>
      </c>
      <c r="B14" s="38" t="s">
        <v>203</v>
      </c>
      <c r="C14" s="38" t="s">
        <v>202</v>
      </c>
      <c r="D14" s="39" t="s">
        <v>264</v>
      </c>
      <c r="E14" s="38" t="s">
        <v>247</v>
      </c>
      <c r="F14" s="38">
        <v>3</v>
      </c>
      <c r="G14" s="38" t="s">
        <v>257</v>
      </c>
    </row>
    <row r="15" spans="1:7" s="10" customFormat="1" ht="60">
      <c r="A15" s="38">
        <v>12</v>
      </c>
      <c r="B15" s="38" t="s">
        <v>204</v>
      </c>
      <c r="C15" s="38" t="s">
        <v>205</v>
      </c>
      <c r="D15" s="39" t="s">
        <v>264</v>
      </c>
      <c r="E15" s="38" t="s">
        <v>240</v>
      </c>
      <c r="F15" s="38">
        <v>2</v>
      </c>
      <c r="G15" s="38" t="s">
        <v>257</v>
      </c>
    </row>
    <row r="16" spans="1:7" s="10" customFormat="1" ht="60">
      <c r="A16" s="38">
        <v>13</v>
      </c>
      <c r="B16" s="38" t="s">
        <v>206</v>
      </c>
      <c r="C16" s="38" t="s">
        <v>207</v>
      </c>
      <c r="D16" s="39" t="s">
        <v>264</v>
      </c>
      <c r="E16" s="38" t="s">
        <v>248</v>
      </c>
      <c r="F16" s="38">
        <v>3</v>
      </c>
      <c r="G16" s="38" t="s">
        <v>257</v>
      </c>
    </row>
    <row r="17" spans="1:7" s="10" customFormat="1" ht="60">
      <c r="A17" s="38">
        <v>14</v>
      </c>
      <c r="B17" s="38" t="s">
        <v>208</v>
      </c>
      <c r="C17" s="38" t="s">
        <v>209</v>
      </c>
      <c r="D17" s="39" t="s">
        <v>264</v>
      </c>
      <c r="E17" s="38" t="s">
        <v>240</v>
      </c>
      <c r="F17" s="38">
        <v>3</v>
      </c>
      <c r="G17" s="38" t="s">
        <v>257</v>
      </c>
    </row>
    <row r="18" spans="1:7" s="10" customFormat="1" ht="60">
      <c r="A18" s="38">
        <v>15</v>
      </c>
      <c r="B18" s="38" t="s">
        <v>210</v>
      </c>
      <c r="C18" s="38" t="s">
        <v>211</v>
      </c>
      <c r="D18" s="39" t="s">
        <v>264</v>
      </c>
      <c r="E18" s="38" t="s">
        <v>244</v>
      </c>
      <c r="F18" s="38">
        <v>2</v>
      </c>
      <c r="G18" s="38" t="s">
        <v>257</v>
      </c>
    </row>
    <row r="19" spans="1:7" s="10" customFormat="1" ht="60">
      <c r="A19" s="38">
        <v>16</v>
      </c>
      <c r="B19" s="38" t="s">
        <v>212</v>
      </c>
      <c r="C19" s="38" t="s">
        <v>213</v>
      </c>
      <c r="D19" s="39" t="s">
        <v>264</v>
      </c>
      <c r="E19" s="38" t="s">
        <v>244</v>
      </c>
      <c r="F19" s="38">
        <v>3</v>
      </c>
      <c r="G19" s="38" t="s">
        <v>257</v>
      </c>
    </row>
    <row r="20" spans="1:7" s="10" customFormat="1" ht="60">
      <c r="A20" s="38">
        <v>17</v>
      </c>
      <c r="B20" s="38" t="s">
        <v>214</v>
      </c>
      <c r="C20" s="38" t="s">
        <v>213</v>
      </c>
      <c r="D20" s="39" t="s">
        <v>264</v>
      </c>
      <c r="E20" s="38" t="s">
        <v>249</v>
      </c>
      <c r="F20" s="38">
        <v>6</v>
      </c>
      <c r="G20" s="38" t="s">
        <v>259</v>
      </c>
    </row>
    <row r="21" spans="1:7" s="10" customFormat="1" ht="60">
      <c r="A21" s="38">
        <v>18</v>
      </c>
      <c r="B21" s="38" t="s">
        <v>215</v>
      </c>
      <c r="C21" s="38" t="s">
        <v>216</v>
      </c>
      <c r="D21" s="39" t="s">
        <v>264</v>
      </c>
      <c r="E21" s="38" t="s">
        <v>250</v>
      </c>
      <c r="F21" s="38">
        <v>10</v>
      </c>
      <c r="G21" s="38" t="s">
        <v>259</v>
      </c>
    </row>
    <row r="22" spans="1:7" s="10" customFormat="1" ht="60">
      <c r="A22" s="38">
        <v>19</v>
      </c>
      <c r="B22" s="38" t="s">
        <v>217</v>
      </c>
      <c r="C22" s="38" t="s">
        <v>218</v>
      </c>
      <c r="D22" s="39" t="s">
        <v>264</v>
      </c>
      <c r="E22" s="38" t="s">
        <v>251</v>
      </c>
      <c r="F22" s="38">
        <v>2</v>
      </c>
      <c r="G22" s="38" t="s">
        <v>260</v>
      </c>
    </row>
    <row r="23" spans="1:7" s="10" customFormat="1" ht="60">
      <c r="A23" s="38">
        <v>20</v>
      </c>
      <c r="B23" s="38" t="s">
        <v>219</v>
      </c>
      <c r="C23" s="38" t="s">
        <v>218</v>
      </c>
      <c r="D23" s="39" t="s">
        <v>264</v>
      </c>
      <c r="E23" s="38" t="s">
        <v>240</v>
      </c>
      <c r="F23" s="38">
        <v>3</v>
      </c>
      <c r="G23" s="38" t="s">
        <v>260</v>
      </c>
    </row>
    <row r="24" spans="1:7" s="10" customFormat="1" ht="45">
      <c r="A24" s="38">
        <v>21</v>
      </c>
      <c r="B24" s="38" t="s">
        <v>220</v>
      </c>
      <c r="C24" s="38" t="s">
        <v>221</v>
      </c>
      <c r="D24" s="39" t="s">
        <v>264</v>
      </c>
      <c r="E24" s="38" t="s">
        <v>249</v>
      </c>
      <c r="F24" s="38">
        <v>5</v>
      </c>
      <c r="G24" s="38" t="s">
        <v>261</v>
      </c>
    </row>
    <row r="25" spans="1:7" s="10" customFormat="1" ht="45">
      <c r="A25" s="38">
        <v>22</v>
      </c>
      <c r="B25" s="38" t="s">
        <v>222</v>
      </c>
      <c r="C25" s="38" t="s">
        <v>223</v>
      </c>
      <c r="D25" s="39" t="s">
        <v>264</v>
      </c>
      <c r="E25" s="38" t="s">
        <v>252</v>
      </c>
      <c r="F25" s="38">
        <v>1</v>
      </c>
      <c r="G25" s="38" t="s">
        <v>261</v>
      </c>
    </row>
    <row r="26" spans="1:7" s="10" customFormat="1" ht="45">
      <c r="A26" s="38">
        <v>23</v>
      </c>
      <c r="B26" s="38" t="s">
        <v>224</v>
      </c>
      <c r="C26" s="38" t="s">
        <v>225</v>
      </c>
      <c r="D26" s="39" t="s">
        <v>264</v>
      </c>
      <c r="E26" s="38" t="s">
        <v>252</v>
      </c>
      <c r="F26" s="38">
        <v>1</v>
      </c>
      <c r="G26" s="38" t="s">
        <v>261</v>
      </c>
    </row>
    <row r="27" spans="1:7" s="10" customFormat="1" ht="60">
      <c r="A27" s="38">
        <v>24</v>
      </c>
      <c r="B27" s="38" t="s">
        <v>226</v>
      </c>
      <c r="C27" s="38" t="s">
        <v>227</v>
      </c>
      <c r="D27" s="39" t="s">
        <v>264</v>
      </c>
      <c r="E27" s="38" t="s">
        <v>239</v>
      </c>
      <c r="F27" s="38">
        <v>5</v>
      </c>
      <c r="G27" s="38" t="s">
        <v>260</v>
      </c>
    </row>
    <row r="28" spans="1:7" s="10" customFormat="1" ht="60">
      <c r="A28" s="38">
        <v>25</v>
      </c>
      <c r="B28" s="38" t="s">
        <v>228</v>
      </c>
      <c r="C28" s="38" t="s">
        <v>229</v>
      </c>
      <c r="D28" s="39" t="s">
        <v>264</v>
      </c>
      <c r="E28" s="38" t="s">
        <v>247</v>
      </c>
      <c r="F28" s="38">
        <v>10</v>
      </c>
      <c r="G28" s="38" t="s">
        <v>260</v>
      </c>
    </row>
    <row r="29" spans="1:7" s="10" customFormat="1" ht="60">
      <c r="A29" s="38">
        <v>26</v>
      </c>
      <c r="B29" s="38" t="s">
        <v>230</v>
      </c>
      <c r="C29" s="38" t="s">
        <v>229</v>
      </c>
      <c r="D29" s="39" t="s">
        <v>264</v>
      </c>
      <c r="E29" s="38" t="s">
        <v>240</v>
      </c>
      <c r="F29" s="38">
        <v>5</v>
      </c>
      <c r="G29" s="38" t="s">
        <v>260</v>
      </c>
    </row>
    <row r="30" spans="1:7" s="10" customFormat="1" ht="60">
      <c r="A30" s="38">
        <v>27</v>
      </c>
      <c r="B30" s="38" t="s">
        <v>231</v>
      </c>
      <c r="C30" s="38" t="s">
        <v>232</v>
      </c>
      <c r="D30" s="39" t="s">
        <v>264</v>
      </c>
      <c r="E30" s="38" t="s">
        <v>253</v>
      </c>
      <c r="F30" s="38">
        <v>10</v>
      </c>
      <c r="G30" s="38" t="s">
        <v>260</v>
      </c>
    </row>
    <row r="31" spans="1:7" s="10" customFormat="1" ht="60">
      <c r="A31" s="38">
        <v>28</v>
      </c>
      <c r="B31" s="38" t="s">
        <v>233</v>
      </c>
      <c r="C31" s="38" t="s">
        <v>234</v>
      </c>
      <c r="D31" s="39" t="s">
        <v>264</v>
      </c>
      <c r="E31" s="38" t="s">
        <v>239</v>
      </c>
      <c r="F31" s="38">
        <v>5</v>
      </c>
      <c r="G31" s="38" t="s">
        <v>260</v>
      </c>
    </row>
    <row r="32" spans="1:7" s="10" customFormat="1" ht="60">
      <c r="A32" s="38">
        <v>29</v>
      </c>
      <c r="B32" s="38" t="s">
        <v>235</v>
      </c>
      <c r="C32" s="38" t="s">
        <v>236</v>
      </c>
      <c r="D32" s="39" t="s">
        <v>264</v>
      </c>
      <c r="E32" s="38" t="s">
        <v>245</v>
      </c>
      <c r="F32" s="38">
        <v>8</v>
      </c>
      <c r="G32" s="38" t="s">
        <v>260</v>
      </c>
    </row>
    <row r="33" spans="1:7" s="10" customFormat="1" ht="60">
      <c r="A33" s="38">
        <v>30</v>
      </c>
      <c r="B33" s="38" t="s">
        <v>237</v>
      </c>
      <c r="C33" s="38" t="s">
        <v>238</v>
      </c>
      <c r="D33" s="39" t="s">
        <v>264</v>
      </c>
      <c r="E33" s="38" t="s">
        <v>254</v>
      </c>
      <c r="F33" s="38">
        <v>7</v>
      </c>
      <c r="G33" s="38" t="s">
        <v>260</v>
      </c>
    </row>
  </sheetData>
  <mergeCells count="8">
    <mergeCell ref="F2:F3"/>
    <mergeCell ref="G2:G3"/>
    <mergeCell ref="A1:G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</dc:creator>
  <cp:keywords/>
  <dc:description/>
  <cp:lastModifiedBy>aini</cp:lastModifiedBy>
  <dcterms:created xsi:type="dcterms:W3CDTF">2018-06-05T12:01:03Z</dcterms:created>
  <dcterms:modified xsi:type="dcterms:W3CDTF">2018-07-14T07:57:07Z</dcterms:modified>
  <cp:category/>
  <cp:version/>
  <cp:contentType/>
  <cp:contentStatus/>
</cp:coreProperties>
</file>