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9040" windowHeight="15840" activeTab="4"/>
  </bookViews>
  <sheets>
    <sheet name="Analisis CN + drainase" sheetId="10" r:id="rId1"/>
    <sheet name="Analisis CN - drainase" sheetId="9" r:id="rId2"/>
    <sheet name="SPT-HSG" sheetId="5" r:id="rId3"/>
    <sheet name="CN" sheetId="4" r:id="rId4"/>
    <sheet name="Poligon Thiessen" sheetId="11" r:id="rId5"/>
  </sheets>
  <externalReferences>
    <externalReference r:id="rId8"/>
    <externalReference r:id="rId9"/>
  </externalReferences>
  <definedNames>
    <definedName name="_xlnm._FilterDatabase" localSheetId="1" hidden="1">'Analisis CN - drainase'!$A$1:$B$30</definedName>
    <definedName name="_xlnm._FilterDatabase" localSheetId="0" hidden="1">'Analisis CN + drainase'!$B$1:$C$30</definedName>
    <definedName name="_xlnm._FilterDatabase" localSheetId="2" hidden="1">'SPT-HSG'!$A$1:$F$100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<sst xmlns="http://schemas.openxmlformats.org/spreadsheetml/2006/main" count="745" uniqueCount="151">
  <si>
    <t>Perkebunan/Kebun</t>
  </si>
  <si>
    <t>SPT_KAB_CIAMIS_JAWABARAT50_2016</t>
  </si>
  <si>
    <t>SPT_KOTA_BANJAR_JAWABARAT50_2016</t>
  </si>
  <si>
    <t>Tegalan/Ladang</t>
  </si>
  <si>
    <t>Sawah</t>
  </si>
  <si>
    <t>Sawah Tadah Hujan</t>
  </si>
  <si>
    <t>Danau/Situ</t>
  </si>
  <si>
    <t>Padang Rumput</t>
  </si>
  <si>
    <t>Hutan Rimba</t>
  </si>
  <si>
    <t>Semak Belukar</t>
  </si>
  <si>
    <t>Permukiman dan Tempat Kegiatan</t>
  </si>
  <si>
    <t>SPT_KAB_TASIKMALAYA_JAWABARAT50_2016</t>
  </si>
  <si>
    <t>Sungai</t>
  </si>
  <si>
    <t>SPT_KAB_GARUT_JAWABARAT50_2016</t>
  </si>
  <si>
    <t>SPT_KOTA_TASIKMALAYA_JABAR50_2018</t>
  </si>
  <si>
    <t>Tanah Kosong/Gundul</t>
  </si>
  <si>
    <t>Gedung/Bangunan</t>
  </si>
  <si>
    <t>Vegetasi Non Budidaya Lainnya</t>
  </si>
  <si>
    <t>Empang</t>
  </si>
  <si>
    <t>DTA</t>
  </si>
  <si>
    <t>D</t>
  </si>
  <si>
    <t>Rawa</t>
  </si>
  <si>
    <t>Hutan</t>
  </si>
  <si>
    <t>sangat rendah</t>
  </si>
  <si>
    <t xml:space="preserve">tekstur Sangat halus  </t>
  </si>
  <si>
    <t>C</t>
  </si>
  <si>
    <t xml:space="preserve"> tekstur halus</t>
  </si>
  <si>
    <t xml:space="preserve">rendah </t>
  </si>
  <si>
    <t xml:space="preserve"> tekstur agak halus</t>
  </si>
  <si>
    <t xml:space="preserve"> sedang </t>
  </si>
  <si>
    <t xml:space="preserve">Sedang  </t>
  </si>
  <si>
    <t>tinggi</t>
  </si>
  <si>
    <t xml:space="preserve"> tekstur agak kasar</t>
  </si>
  <si>
    <t>sangat tinggi</t>
  </si>
  <si>
    <t xml:space="preserve">tekstur Kasar     </t>
  </si>
  <si>
    <t>I perm</t>
  </si>
  <si>
    <t>kelas permeabilitas</t>
  </si>
  <si>
    <t>tekstur</t>
  </si>
  <si>
    <t>kosong</t>
  </si>
  <si>
    <t>B</t>
  </si>
  <si>
    <t>Sumber : Adidarma, 2017</t>
  </si>
  <si>
    <t>jarang</t>
  </si>
  <si>
    <t>rendah</t>
  </si>
  <si>
    <t>sedang</t>
  </si>
  <si>
    <t>padat</t>
  </si>
  <si>
    <t>i veg</t>
  </si>
  <si>
    <t>kelas vegetasi</t>
  </si>
  <si>
    <t>tataguna lahan</t>
  </si>
  <si>
    <t>A</t>
  </si>
  <si>
    <t>drainase cepat</t>
  </si>
  <si>
    <t xml:space="preserve"> drainase agak cepat</t>
  </si>
  <si>
    <t xml:space="preserve"> drainase baik</t>
  </si>
  <si>
    <t xml:space="preserve"> drainase agak baik</t>
  </si>
  <si>
    <t xml:space="preserve"> drainase agak terhambat</t>
  </si>
  <si>
    <t xml:space="preserve"> drainase terhambat</t>
  </si>
  <si>
    <t xml:space="preserve"> drainase sangat terhambat</t>
  </si>
  <si>
    <t>i slop</t>
  </si>
  <si>
    <t>kelas kapasitas drainase</t>
  </si>
  <si>
    <t>CN</t>
  </si>
  <si>
    <t>Nama Tutupan Lahan</t>
  </si>
  <si>
    <t>HSG</t>
  </si>
  <si>
    <t>No</t>
  </si>
  <si>
    <t>Kota Tasikmalaya</t>
  </si>
  <si>
    <t>Kota Banjar</t>
  </si>
  <si>
    <t>Kabupaten Tasikmalaya</t>
  </si>
  <si>
    <t>SPT_KAB_TASIKMALAYA_JAWABARAT50_2017</t>
  </si>
  <si>
    <t>Kabupaten Garut</t>
  </si>
  <si>
    <t>Kabupaten Ciamis</t>
  </si>
  <si>
    <t>SPT_KAB_CIAMIS_JAWABARAT50_2015</t>
  </si>
  <si>
    <t>SPT_KAB_CIAMIS_JAWABARAT50_2014</t>
  </si>
  <si>
    <r>
      <t>3xi</t>
    </r>
    <r>
      <rPr>
        <b/>
        <vertAlign val="subscript"/>
        <sz val="11"/>
        <color theme="1"/>
        <rFont val="Calibri"/>
        <family val="2"/>
        <scheme val="minor"/>
      </rPr>
      <t>slope</t>
    </r>
    <r>
      <rPr>
        <b/>
        <sz val="11"/>
        <color theme="1"/>
        <rFont val="Calibri"/>
        <family val="2"/>
        <scheme val="minor"/>
      </rPr>
      <t xml:space="preserve"> + 9xi</t>
    </r>
    <r>
      <rPr>
        <b/>
        <vertAlign val="subscript"/>
        <sz val="11"/>
        <color theme="1"/>
        <rFont val="Calibri"/>
        <family val="2"/>
        <scheme val="minor"/>
      </rPr>
      <t>perm</t>
    </r>
  </si>
  <si>
    <r>
      <rPr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perm</t>
    </r>
  </si>
  <si>
    <r>
      <t>i</t>
    </r>
    <r>
      <rPr>
        <vertAlign val="subscript"/>
        <sz val="11"/>
        <color theme="1"/>
        <rFont val="Calibri"/>
        <family val="2"/>
        <scheme val="minor"/>
      </rPr>
      <t>slope</t>
    </r>
  </si>
  <si>
    <t>NO SPT</t>
  </si>
  <si>
    <t>Administrasi</t>
  </si>
  <si>
    <t>drainase</t>
  </si>
  <si>
    <t>SPT</t>
  </si>
  <si>
    <t>CN komposit</t>
  </si>
  <si>
    <t>Total</t>
  </si>
  <si>
    <t>S</t>
  </si>
  <si>
    <t>Ia</t>
  </si>
  <si>
    <t>DAS 10</t>
  </si>
  <si>
    <t>DAS 12 (Plane 1)</t>
  </si>
  <si>
    <t>DAS 12 (Plane 2)</t>
  </si>
  <si>
    <t>DAS 13 (Plane 1)</t>
  </si>
  <si>
    <t>DAS 13 (Plane 2)</t>
  </si>
  <si>
    <t>DAS 14 (Plane 1)</t>
  </si>
  <si>
    <t>DAS 14 (Plane 2)</t>
  </si>
  <si>
    <t>DAS 15</t>
  </si>
  <si>
    <t>DAS 16 (Plane 1)</t>
  </si>
  <si>
    <t>DAS 16 (Plane 2)</t>
  </si>
  <si>
    <t>DAS 17 (Plane 1)</t>
  </si>
  <si>
    <t>DAS 17 (Plane 2)</t>
  </si>
  <si>
    <t>DAS 18 (Plane 1)</t>
  </si>
  <si>
    <t>DAS 18 (Plane 2)</t>
  </si>
  <si>
    <t>DAS 19 (Plane 1)</t>
  </si>
  <si>
    <t>DAS 19 (Plane 2)</t>
  </si>
  <si>
    <t>DAS 2</t>
  </si>
  <si>
    <t>DAS 20 (Plane 1)</t>
  </si>
  <si>
    <t>DAS 20 (Plane 2)</t>
  </si>
  <si>
    <t>DAS 21</t>
  </si>
  <si>
    <t>DAS 22</t>
  </si>
  <si>
    <t>DAS 23 (Plane 1)</t>
  </si>
  <si>
    <t>DAS 23 (Plane 2)</t>
  </si>
  <si>
    <t>DAS 26 (Plane 1)</t>
  </si>
  <si>
    <t>DAS 26 (Plane 2)</t>
  </si>
  <si>
    <t>DAS 27</t>
  </si>
  <si>
    <t>DAS 3</t>
  </si>
  <si>
    <t>DAS 31</t>
  </si>
  <si>
    <t>DAS 32</t>
  </si>
  <si>
    <t>DAS 33</t>
  </si>
  <si>
    <t>DAS 34</t>
  </si>
  <si>
    <t>DAS 4</t>
  </si>
  <si>
    <t>DAS 5</t>
  </si>
  <si>
    <t>DAS 6</t>
  </si>
  <si>
    <t>DAS 7</t>
  </si>
  <si>
    <t>DAS 8</t>
  </si>
  <si>
    <t>DAS 9</t>
  </si>
  <si>
    <t>DAS36</t>
  </si>
  <si>
    <t>HMS</t>
  </si>
  <si>
    <t>Kelas Permeabilitas</t>
  </si>
  <si>
    <t>Sangat tinggi</t>
  </si>
  <si>
    <t>Tinggi</t>
  </si>
  <si>
    <t>Sedang</t>
  </si>
  <si>
    <t>Rendah</t>
  </si>
  <si>
    <t>Sangat rendah</t>
  </si>
  <si>
    <t>Kelas Vegetasi</t>
  </si>
  <si>
    <t>Padat</t>
  </si>
  <si>
    <t>Jarang</t>
  </si>
  <si>
    <t>Kosong</t>
  </si>
  <si>
    <t>Kelas Kapasitas Drainase</t>
  </si>
  <si>
    <t>Dapat diabaikan</t>
  </si>
  <si>
    <r>
      <t>i</t>
    </r>
    <r>
      <rPr>
        <b/>
        <i/>
        <vertAlign val="subscript"/>
        <sz val="11"/>
        <color theme="1"/>
        <rFont val="Calibri"/>
        <family val="2"/>
        <scheme val="minor"/>
      </rPr>
      <t>perm</t>
    </r>
  </si>
  <si>
    <r>
      <t>i</t>
    </r>
    <r>
      <rPr>
        <b/>
        <i/>
        <vertAlign val="subscript"/>
        <sz val="11"/>
        <color theme="1"/>
        <rFont val="Calibri"/>
        <family val="2"/>
        <scheme val="minor"/>
      </rPr>
      <t>veg</t>
    </r>
  </si>
  <si>
    <r>
      <t>i</t>
    </r>
    <r>
      <rPr>
        <b/>
        <i/>
        <vertAlign val="subscript"/>
        <sz val="11"/>
        <color theme="1"/>
        <rFont val="Calibri"/>
        <family val="2"/>
        <scheme val="minor"/>
      </rPr>
      <t>slope</t>
    </r>
  </si>
  <si>
    <t>No.</t>
  </si>
  <si>
    <t>NO</t>
  </si>
  <si>
    <t>PCH PATARUMAN</t>
  </si>
  <si>
    <t>PCH RANCAH</t>
  </si>
  <si>
    <t>PCH GN PUTRI</t>
  </si>
  <si>
    <t>PCH PANAWANGAN</t>
  </si>
  <si>
    <t>PCH PANJALU</t>
  </si>
  <si>
    <t>PCH KAWALI</t>
  </si>
  <si>
    <t>PCH CIAMIS</t>
  </si>
  <si>
    <t>PCH CIHONJE</t>
  </si>
  <si>
    <t>PCH CIKASASAH</t>
  </si>
  <si>
    <t>PCH CIGALEUH</t>
  </si>
  <si>
    <t>PCH PAGERAGEUNG</t>
  </si>
  <si>
    <t>PCH KADIPATEN</t>
  </si>
  <si>
    <t>LUAS subDAS/Luas total DTA</t>
  </si>
  <si>
    <t>LUAS (km2)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</si>
</sst>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20">
      <alignment/>
      <protection/>
    </xf>
    <xf numFmtId="0" fontId="0" fillId="0" borderId="0" xfId="20" applyAlignment="1">
      <alignment horizontal="center" vertical="center"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center" vertical="center"/>
      <protection/>
    </xf>
    <xf numFmtId="1" fontId="0" fillId="0" borderId="1" xfId="20" applyNumberFormat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 wrapText="1"/>
      <protection/>
    </xf>
    <xf numFmtId="0" fontId="0" fillId="2" borderId="1" xfId="20" applyFill="1" applyBorder="1" applyAlignment="1">
      <alignment horizontal="center" vertical="center" wrapText="1"/>
      <protection/>
    </xf>
    <xf numFmtId="0" fontId="0" fillId="3" borderId="1" xfId="20" applyFill="1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5" borderId="1" xfId="20" applyFill="1" applyBorder="1" applyAlignment="1">
      <alignment horizontal="center"/>
      <protection/>
    </xf>
    <xf numFmtId="0" fontId="0" fillId="6" borderId="1" xfId="20" applyFill="1" applyBorder="1" applyAlignment="1">
      <alignment horizontal="center"/>
      <protection/>
    </xf>
    <xf numFmtId="0" fontId="0" fillId="7" borderId="1" xfId="20" applyFill="1" applyBorder="1" applyAlignment="1">
      <alignment horizont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/>
      <protection/>
    </xf>
    <xf numFmtId="0" fontId="0" fillId="0" borderId="1" xfId="0" applyBorder="1" applyAlignment="1">
      <alignment horizontal="left"/>
    </xf>
    <xf numFmtId="0" fontId="0" fillId="0" borderId="0" xfId="20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horizontal="center" vertical="center"/>
      <protection/>
    </xf>
    <xf numFmtId="1" fontId="1" fillId="0" borderId="1" xfId="22" applyNumberFormat="1" applyFont="1" applyBorder="1" applyAlignment="1">
      <alignment horizontal="center" wrapText="1"/>
      <protection/>
    </xf>
    <xf numFmtId="0" fontId="0" fillId="0" borderId="1" xfId="21" applyBorder="1" applyAlignment="1">
      <alignment vertical="center"/>
      <protection/>
    </xf>
    <xf numFmtId="0" fontId="1" fillId="0" borderId="1" xfId="22" applyFont="1" applyBorder="1" applyAlignment="1">
      <alignment horizontal="center" wrapText="1"/>
      <protection/>
    </xf>
    <xf numFmtId="0" fontId="1" fillId="8" borderId="1" xfId="22" applyFont="1" applyFill="1" applyBorder="1" applyAlignment="1">
      <alignment horizontal="center" wrapText="1"/>
      <protection/>
    </xf>
    <xf numFmtId="0" fontId="0" fillId="8" borderId="1" xfId="2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0" fontId="0" fillId="2" borderId="1" xfId="22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2" fillId="0" borderId="1" xfId="0" applyFont="1" applyBorder="1" applyAlignment="1" quotePrefix="1">
      <alignment horizontal="center" vertical="center"/>
    </xf>
    <xf numFmtId="2" fontId="0" fillId="0" borderId="1" xfId="0" applyNumberFormat="1" applyBorder="1" quotePrefix="1"/>
    <xf numFmtId="0" fontId="7" fillId="0" borderId="1" xfId="20" applyFont="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2" fontId="0" fillId="0" borderId="2" xfId="0" applyNumberFormat="1" applyBorder="1"/>
    <xf numFmtId="0" fontId="2" fillId="0" borderId="1" xfId="20" applyFont="1" applyBorder="1" applyAlignment="1">
      <alignment horizontal="center" vertical="center"/>
      <protection/>
    </xf>
    <xf numFmtId="0" fontId="10" fillId="0" borderId="3" xfId="0" applyFont="1" applyBorder="1" applyAlignment="1">
      <alignment horizontal="center" vertical="center"/>
    </xf>
    <xf numFmtId="4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/>
    <xf numFmtId="0" fontId="9" fillId="0" borderId="3" xfId="0" applyFont="1" applyBorder="1" applyAlignment="1">
      <alignment vertical="center" textRotation="90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CN dengan kapasitas drainase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'Analisis CN + drainase'!$B$2:$B$30</c:f>
              <c:numCache/>
            </c:numRef>
          </c:cat>
          <c:val>
            <c:numRef>
              <c:f>'Analisis CN + drainase'!$C$2:$C$30</c:f>
              <c:numCache/>
            </c:numRef>
          </c:val>
        </c:ser>
        <c:ser>
          <c:idx val="1"/>
          <c:order val="1"/>
          <c:tx>
            <c:v>CN tanpa kasitas drainase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'Analisis CN - drainase'!$B$2:$B$30</c:f>
              <c:numCache/>
            </c:numRef>
          </c:val>
        </c:ser>
        <c:overlap val="-27"/>
        <c:gapWidth val="219"/>
        <c:axId val="33575679"/>
        <c:axId val="33745656"/>
      </c:barChart>
      <c:cat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subDAS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NRCS-CN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5756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42</xdr:row>
      <xdr:rowOff>161925</xdr:rowOff>
    </xdr:from>
    <xdr:to>
      <xdr:col>5</xdr:col>
      <xdr:colOff>504825</xdr:colOff>
      <xdr:row>57</xdr:row>
      <xdr:rowOff>66675</xdr:rowOff>
    </xdr:to>
    <xdr:graphicFrame macro="">
      <xdr:nvGraphicFramePr>
        <xdr:cNvPr id="2" name="Chart 1"/>
        <xdr:cNvGraphicFramePr/>
      </xdr:nvGraphicFramePr>
      <xdr:xfrm>
        <a:off x="942975" y="8162925"/>
        <a:ext cx="31242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3</xdr:row>
      <xdr:rowOff>0</xdr:rowOff>
    </xdr:from>
    <xdr:ext cx="5010150" cy="2295525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44100" y="571500"/>
          <a:ext cx="5010150" cy="2295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307Penelitian&amp;p3ngm45\02%20Penelitian%20DIKTI%20Pendanaan%202019\04%20Pengolahan%20Data\DATA%20ANWAR\CN%20spt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%2307Penelitian&amp;p3ngm45\03%20Penelitian%20Internal%202019\01%20Data\SPT%20Overlay%20Tutupan%20Lahan%20dan%20Sub%20DAS-HRU%20C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G"/>
      <sheetName val="SPT-HSG"/>
      <sheetName val="dummy"/>
      <sheetName val="Sheet2"/>
      <sheetName val="k.spt HRU"/>
      <sheetName val="bahan"/>
    </sheetNames>
    <sheetDataSet>
      <sheetData sheetId="0"/>
      <sheetData sheetId="1"/>
      <sheetData sheetId="2"/>
      <sheetData sheetId="3"/>
      <sheetData sheetId="4"/>
      <sheetData sheetId="5">
        <row r="3">
          <cell r="O3" t="str">
            <v>tekstur kasar     </v>
          </cell>
          <cell r="P3" t="str">
            <v> pasir, pasir berlempung</v>
          </cell>
          <cell r="Q3" t="str">
            <v>A</v>
          </cell>
        </row>
        <row r="4">
          <cell r="O4" t="str">
            <v> tekstur agak kasar</v>
          </cell>
          <cell r="P4" t="str">
            <v> lempung berpasir</v>
          </cell>
          <cell r="Q4" t="str">
            <v>A</v>
          </cell>
        </row>
        <row r="5">
          <cell r="O5" t="str">
            <v>tekstur sedang  </v>
          </cell>
          <cell r="P5" t="str">
            <v>lempung, debu, lempung berdebu, lempung berpasir sangat halus</v>
          </cell>
          <cell r="Q5" t="str">
            <v>B</v>
          </cell>
        </row>
        <row r="6">
          <cell r="O6" t="str">
            <v> tekstur agak halus</v>
          </cell>
          <cell r="P6" t="str">
            <v>lempung berliat, lempung liat berdebu, lempung liat berpasir</v>
          </cell>
          <cell r="Q6" t="str">
            <v>C</v>
          </cell>
        </row>
        <row r="7">
          <cell r="O7" t="str">
            <v> tekstur halus</v>
          </cell>
          <cell r="P7" t="str">
            <v> liat, liat berdebu, liat berpasir</v>
          </cell>
          <cell r="Q7" t="str">
            <v>D</v>
          </cell>
        </row>
        <row r="8">
          <cell r="O8" t="str">
            <v>tekstur sangat halus  </v>
          </cell>
          <cell r="P8" t="str">
            <v> Liat (tipe mineral 2:1)</v>
          </cell>
          <cell r="Q8" t="str">
            <v>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T"/>
      <sheetName val="SPT Ov Sub DAS dan Lahan 1999"/>
      <sheetName val="SPT Ov Sub DAS dan Lahan 2009"/>
      <sheetName val="SPT Ov Sub DAS dan Lahan 2019"/>
      <sheetName val="SPT-HSG"/>
      <sheetName val="C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F2" t="str">
            <v> drainase sangat terhambat</v>
          </cell>
          <cell r="G2">
            <v>1</v>
          </cell>
        </row>
        <row r="3">
          <cell r="F3" t="str">
            <v> drainase terhambat</v>
          </cell>
          <cell r="G3">
            <v>1</v>
          </cell>
        </row>
        <row r="4">
          <cell r="F4" t="str">
            <v> drainase agak terhambat</v>
          </cell>
          <cell r="G4">
            <v>2</v>
          </cell>
        </row>
        <row r="5">
          <cell r="F5" t="str">
            <v> drainase agak baik</v>
          </cell>
          <cell r="G5">
            <v>3</v>
          </cell>
        </row>
        <row r="6">
          <cell r="F6" t="str">
            <v> drainase baik</v>
          </cell>
          <cell r="G6">
            <v>4</v>
          </cell>
        </row>
        <row r="7">
          <cell r="F7" t="str">
            <v> drainase agak cepat</v>
          </cell>
          <cell r="G7">
            <v>4</v>
          </cell>
        </row>
        <row r="8">
          <cell r="F8" t="str">
            <v>drainase cepat</v>
          </cell>
          <cell r="G8">
            <v>5</v>
          </cell>
        </row>
        <row r="23">
          <cell r="F23" t="str">
            <v>tekstur Kasar     </v>
          </cell>
          <cell r="G23" t="str">
            <v>sangat tinggi</v>
          </cell>
          <cell r="H23">
            <v>1</v>
          </cell>
        </row>
        <row r="24">
          <cell r="F24" t="str">
            <v> tekstur agak kasar</v>
          </cell>
          <cell r="G24" t="str">
            <v>tinggi</v>
          </cell>
          <cell r="H24">
            <v>2</v>
          </cell>
        </row>
        <row r="25">
          <cell r="F25" t="str">
            <v>Sedang  </v>
          </cell>
          <cell r="G25" t="str">
            <v> sedang </v>
          </cell>
          <cell r="H25">
            <v>3</v>
          </cell>
        </row>
        <row r="26">
          <cell r="F26" t="str">
            <v> tekstur agak halus</v>
          </cell>
          <cell r="G26" t="str">
            <v>rendah </v>
          </cell>
          <cell r="H26">
            <v>4</v>
          </cell>
        </row>
        <row r="27">
          <cell r="F27" t="str">
            <v> tekstur halus</v>
          </cell>
          <cell r="G27" t="str">
            <v>sangat rendah</v>
          </cell>
          <cell r="H27">
            <v>5</v>
          </cell>
        </row>
        <row r="28">
          <cell r="F28" t="str">
            <v>tekstur Sangat halus  </v>
          </cell>
          <cell r="G28" t="str">
            <v>sangat rendah</v>
          </cell>
          <cell r="H2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2508C-68FF-4E2A-B7D4-085C89BB0D24}">
  <dimension ref="A1:K39"/>
  <sheetViews>
    <sheetView workbookViewId="0" topLeftCell="A1">
      <selection activeCell="E37" sqref="E37"/>
    </sheetView>
  </sheetViews>
  <sheetFormatPr defaultColWidth="9.140625" defaultRowHeight="15"/>
  <cols>
    <col min="3" max="3" width="16.8515625" style="0" bestFit="1" customWidth="1"/>
    <col min="7" max="7" width="15.421875" style="0" bestFit="1" customWidth="1"/>
  </cols>
  <sheetData>
    <row r="1" spans="1:10" ht="15">
      <c r="A1" s="36" t="s">
        <v>135</v>
      </c>
      <c r="B1" s="36" t="s">
        <v>19</v>
      </c>
      <c r="C1" s="36" t="s">
        <v>77</v>
      </c>
      <c r="D1" s="35" t="s">
        <v>79</v>
      </c>
      <c r="E1" s="39" t="s">
        <v>80</v>
      </c>
      <c r="G1" t="s">
        <v>119</v>
      </c>
      <c r="H1" s="36" t="s">
        <v>77</v>
      </c>
      <c r="I1" s="35" t="s">
        <v>79</v>
      </c>
      <c r="J1" s="39" t="s">
        <v>80</v>
      </c>
    </row>
    <row r="2" spans="1:11" ht="15">
      <c r="A2" s="2">
        <v>1</v>
      </c>
      <c r="B2" s="1">
        <v>1</v>
      </c>
      <c r="C2" s="38">
        <v>70.07033319995486</v>
      </c>
      <c r="D2" s="38">
        <v>108.49292446658959</v>
      </c>
      <c r="E2" s="40">
        <v>21.698584893317918</v>
      </c>
      <c r="G2" t="s">
        <v>81</v>
      </c>
      <c r="H2" s="37">
        <f>C11</f>
        <v>86.68726578730256</v>
      </c>
      <c r="I2" s="37">
        <f aca="true" t="shared" si="0" ref="I2:J3">D11</f>
        <v>39.007280473257715</v>
      </c>
      <c r="J2" s="37">
        <f t="shared" si="0"/>
        <v>7.801456094651543</v>
      </c>
      <c r="K2" s="37">
        <f>H2</f>
        <v>86.68726578730256</v>
      </c>
    </row>
    <row r="3" spans="1:11" ht="15">
      <c r="A3" s="2">
        <v>2</v>
      </c>
      <c r="B3" s="1">
        <v>2</v>
      </c>
      <c r="C3" s="38">
        <v>85.30430804939498</v>
      </c>
      <c r="D3" s="38">
        <v>43.75752925974471</v>
      </c>
      <c r="E3" s="40">
        <v>8.751505851948941</v>
      </c>
      <c r="G3" t="s">
        <v>82</v>
      </c>
      <c r="H3" s="37">
        <f>C12</f>
        <v>81.06548007290746</v>
      </c>
      <c r="I3" s="37">
        <f t="shared" si="0"/>
        <v>59.326954668696565</v>
      </c>
      <c r="J3" s="37">
        <f t="shared" si="0"/>
        <v>11.865390933739313</v>
      </c>
      <c r="K3" s="37">
        <f aca="true" t="shared" si="1" ref="K3:K39">H3</f>
        <v>81.06548007290746</v>
      </c>
    </row>
    <row r="4" spans="1:11" ht="15">
      <c r="A4" s="2">
        <v>3</v>
      </c>
      <c r="B4" s="1">
        <v>3</v>
      </c>
      <c r="C4" s="38">
        <v>82.84622108824664</v>
      </c>
      <c r="D4" s="38">
        <v>52.59213741257159</v>
      </c>
      <c r="E4" s="40">
        <v>10.51842748251432</v>
      </c>
      <c r="G4" t="s">
        <v>83</v>
      </c>
      <c r="K4" s="37">
        <f t="shared" si="1"/>
        <v>0</v>
      </c>
    </row>
    <row r="5" spans="1:11" ht="15">
      <c r="A5" s="2">
        <v>4</v>
      </c>
      <c r="B5" s="1">
        <v>4</v>
      </c>
      <c r="C5" s="38">
        <v>83.50616518686991</v>
      </c>
      <c r="D5" s="38">
        <v>50.16915856643561</v>
      </c>
      <c r="E5" s="40">
        <v>10.033831713287123</v>
      </c>
      <c r="G5" t="s">
        <v>84</v>
      </c>
      <c r="H5" s="37">
        <f>C13</f>
        <v>74.56327671780328</v>
      </c>
      <c r="I5" s="37">
        <f aca="true" t="shared" si="2" ref="I5:J5">D13</f>
        <v>86.65026535958698</v>
      </c>
      <c r="J5" s="37">
        <f t="shared" si="2"/>
        <v>17.330053071917398</v>
      </c>
      <c r="K5" s="37">
        <f t="shared" si="1"/>
        <v>74.56327671780328</v>
      </c>
    </row>
    <row r="6" spans="1:11" ht="15">
      <c r="A6" s="2">
        <v>5</v>
      </c>
      <c r="B6" s="1">
        <v>5</v>
      </c>
      <c r="C6" s="38">
        <v>82.99192987363978</v>
      </c>
      <c r="D6" s="38">
        <v>52.05385413585435</v>
      </c>
      <c r="E6" s="40">
        <v>10.410770827170872</v>
      </c>
      <c r="G6" t="s">
        <v>85</v>
      </c>
      <c r="K6" s="37">
        <f t="shared" si="1"/>
        <v>0</v>
      </c>
    </row>
    <row r="7" spans="1:7" ht="15">
      <c r="A7" s="2">
        <v>6</v>
      </c>
      <c r="B7" s="1">
        <v>6</v>
      </c>
      <c r="C7" s="38">
        <v>83.75747275952877</v>
      </c>
      <c r="D7" s="38">
        <v>49.256523425969064</v>
      </c>
      <c r="E7" s="40">
        <v>9.851304685193814</v>
      </c>
      <c r="G7" t="s">
        <v>86</v>
      </c>
    </row>
    <row r="8" spans="1:11" ht="15">
      <c r="A8" s="2">
        <v>7</v>
      </c>
      <c r="B8" s="1">
        <v>7</v>
      </c>
      <c r="C8" s="38">
        <v>82.00096766298559</v>
      </c>
      <c r="D8" s="38">
        <v>55.75244224423103</v>
      </c>
      <c r="E8" s="40">
        <v>11.150488448846206</v>
      </c>
      <c r="G8" t="s">
        <v>87</v>
      </c>
      <c r="H8" s="37">
        <f>C14</f>
        <v>69.99650922575036</v>
      </c>
      <c r="I8" s="37">
        <f>D14</f>
        <v>108.87523879342017</v>
      </c>
      <c r="J8" s="37">
        <f>E14</f>
        <v>21.775047758684035</v>
      </c>
      <c r="K8" s="37">
        <f>H8</f>
        <v>69.99650922575036</v>
      </c>
    </row>
    <row r="9" spans="1:11" ht="15">
      <c r="A9" s="2">
        <v>8</v>
      </c>
      <c r="B9" s="1">
        <v>8</v>
      </c>
      <c r="C9" s="38">
        <v>85.25617757491726</v>
      </c>
      <c r="D9" s="38">
        <v>43.92562512763637</v>
      </c>
      <c r="E9" s="40">
        <v>8.785125025527275</v>
      </c>
      <c r="G9" t="s">
        <v>88</v>
      </c>
      <c r="H9" s="37">
        <f>C15</f>
        <v>79.85874522155412</v>
      </c>
      <c r="I9" s="37">
        <f aca="true" t="shared" si="3" ref="I9:J10">D15</f>
        <v>64.06159650432954</v>
      </c>
      <c r="J9" s="37">
        <f t="shared" si="3"/>
        <v>12.812319300865909</v>
      </c>
      <c r="K9" s="37">
        <f t="shared" si="1"/>
        <v>79.85874522155412</v>
      </c>
    </row>
    <row r="10" spans="1:11" ht="15">
      <c r="A10" s="2">
        <v>9</v>
      </c>
      <c r="B10" s="1">
        <v>9</v>
      </c>
      <c r="C10" s="38">
        <v>87.70717098536288</v>
      </c>
      <c r="D10" s="38">
        <v>35.60003742725792</v>
      </c>
      <c r="E10" s="40">
        <v>7.120007485451584</v>
      </c>
      <c r="G10" t="s">
        <v>89</v>
      </c>
      <c r="H10" s="37">
        <f>C16</f>
        <v>87.17722913153457</v>
      </c>
      <c r="I10" s="37">
        <f t="shared" si="3"/>
        <v>37.360487744752945</v>
      </c>
      <c r="J10" s="37">
        <f t="shared" si="3"/>
        <v>7.47209754895059</v>
      </c>
      <c r="K10" s="37">
        <f t="shared" si="1"/>
        <v>87.17722913153457</v>
      </c>
    </row>
    <row r="11" spans="1:11" ht="15">
      <c r="A11" s="2">
        <v>10</v>
      </c>
      <c r="B11" s="1">
        <v>10</v>
      </c>
      <c r="C11" s="38">
        <v>86.68726578730256</v>
      </c>
      <c r="D11" s="38">
        <v>39.007280473257715</v>
      </c>
      <c r="E11" s="40">
        <v>7.801456094651543</v>
      </c>
      <c r="G11" t="s">
        <v>90</v>
      </c>
      <c r="K11" s="37">
        <f t="shared" si="1"/>
        <v>0</v>
      </c>
    </row>
    <row r="12" spans="1:11" ht="15">
      <c r="A12" s="2">
        <v>11</v>
      </c>
      <c r="B12" s="1">
        <v>12</v>
      </c>
      <c r="C12" s="38">
        <v>81.06548007290746</v>
      </c>
      <c r="D12" s="38">
        <v>59.326954668696565</v>
      </c>
      <c r="E12" s="40">
        <v>11.865390933739313</v>
      </c>
      <c r="G12" t="s">
        <v>91</v>
      </c>
      <c r="H12" s="37">
        <f>C17</f>
        <v>85.69069812291077</v>
      </c>
      <c r="I12" s="37">
        <f aca="true" t="shared" si="4" ref="I12:J12">D17</f>
        <v>42.41490332553267</v>
      </c>
      <c r="J12" s="37">
        <f t="shared" si="4"/>
        <v>8.482980665106535</v>
      </c>
      <c r="K12" s="37">
        <f t="shared" si="1"/>
        <v>85.69069812291077</v>
      </c>
    </row>
    <row r="13" spans="1:11" ht="15">
      <c r="A13" s="2">
        <v>12</v>
      </c>
      <c r="B13" s="1">
        <v>13</v>
      </c>
      <c r="C13" s="38">
        <v>74.56327671780328</v>
      </c>
      <c r="D13" s="38">
        <v>86.65026535958698</v>
      </c>
      <c r="E13" s="40">
        <v>17.330053071917398</v>
      </c>
      <c r="G13" t="s">
        <v>92</v>
      </c>
      <c r="K13" s="37">
        <f t="shared" si="1"/>
        <v>0</v>
      </c>
    </row>
    <row r="14" spans="1:11" ht="15">
      <c r="A14" s="2">
        <v>13</v>
      </c>
      <c r="B14" s="1">
        <v>14</v>
      </c>
      <c r="C14" s="38">
        <v>69.99650922575036</v>
      </c>
      <c r="D14" s="38">
        <v>108.87523879342017</v>
      </c>
      <c r="E14" s="40">
        <v>21.775047758684035</v>
      </c>
      <c r="G14" t="s">
        <v>93</v>
      </c>
      <c r="H14" s="37">
        <f>C18</f>
        <v>80.92917300561658</v>
      </c>
      <c r="I14" s="37">
        <f aca="true" t="shared" si="5" ref="I14:J14">D18</f>
        <v>59.85468375213983</v>
      </c>
      <c r="J14" s="37">
        <f t="shared" si="5"/>
        <v>11.970936750427967</v>
      </c>
      <c r="K14" s="37">
        <f t="shared" si="1"/>
        <v>80.92917300561658</v>
      </c>
    </row>
    <row r="15" spans="1:11" ht="15">
      <c r="A15" s="2">
        <v>14</v>
      </c>
      <c r="B15" s="1">
        <v>15</v>
      </c>
      <c r="C15" s="38">
        <v>79.85874522155412</v>
      </c>
      <c r="D15" s="38">
        <v>64.06159650432954</v>
      </c>
      <c r="E15" s="40">
        <v>12.812319300865909</v>
      </c>
      <c r="G15" t="s">
        <v>94</v>
      </c>
      <c r="K15" s="37">
        <f t="shared" si="1"/>
        <v>0</v>
      </c>
    </row>
    <row r="16" spans="1:11" ht="15">
      <c r="A16" s="2">
        <v>15</v>
      </c>
      <c r="B16" s="1">
        <v>16</v>
      </c>
      <c r="C16" s="38">
        <v>87.17722913153457</v>
      </c>
      <c r="D16" s="38">
        <v>37.360487744752945</v>
      </c>
      <c r="E16" s="40">
        <v>7.47209754895059</v>
      </c>
      <c r="G16" t="s">
        <v>95</v>
      </c>
      <c r="H16" s="37">
        <f>C19</f>
        <v>82.45344049985216</v>
      </c>
      <c r="I16" s="37">
        <f aca="true" t="shared" si="6" ref="I16:J16">D19</f>
        <v>54.05263972029817</v>
      </c>
      <c r="J16" s="37">
        <f t="shared" si="6"/>
        <v>10.810527944059634</v>
      </c>
      <c r="K16" s="37">
        <f t="shared" si="1"/>
        <v>82.45344049985216</v>
      </c>
    </row>
    <row r="17" spans="1:11" ht="15">
      <c r="A17" s="2">
        <v>16</v>
      </c>
      <c r="B17" s="1">
        <v>17</v>
      </c>
      <c r="C17" s="38">
        <v>85.69069812291077</v>
      </c>
      <c r="D17" s="38">
        <v>42.41490332553267</v>
      </c>
      <c r="E17" s="40">
        <v>8.482980665106535</v>
      </c>
      <c r="G17" t="s">
        <v>96</v>
      </c>
      <c r="K17" s="37">
        <f t="shared" si="1"/>
        <v>0</v>
      </c>
    </row>
    <row r="18" spans="1:11" ht="15">
      <c r="A18" s="2">
        <v>17</v>
      </c>
      <c r="B18" s="1">
        <v>18</v>
      </c>
      <c r="C18" s="38">
        <v>80.92917300561658</v>
      </c>
      <c r="D18" s="38">
        <v>59.85468375213983</v>
      </c>
      <c r="E18" s="40">
        <v>11.970936750427967</v>
      </c>
      <c r="G18" t="s">
        <v>97</v>
      </c>
      <c r="H18" s="37">
        <f>C3</f>
        <v>85.30430804939498</v>
      </c>
      <c r="I18" s="37">
        <f aca="true" t="shared" si="7" ref="I18:J18">D3</f>
        <v>43.75752925974471</v>
      </c>
      <c r="J18" s="37">
        <f t="shared" si="7"/>
        <v>8.751505851948941</v>
      </c>
      <c r="K18" s="37">
        <f t="shared" si="1"/>
        <v>85.30430804939498</v>
      </c>
    </row>
    <row r="19" spans="1:11" ht="15">
      <c r="A19" s="2">
        <v>18</v>
      </c>
      <c r="B19" s="1">
        <v>19</v>
      </c>
      <c r="C19" s="38">
        <v>82.45344049985216</v>
      </c>
      <c r="D19" s="38">
        <v>54.05263972029817</v>
      </c>
      <c r="E19" s="40">
        <v>10.810527944059634</v>
      </c>
      <c r="G19" t="s">
        <v>98</v>
      </c>
      <c r="H19" s="37">
        <f>C20</f>
        <v>80.47111348122867</v>
      </c>
      <c r="I19" s="37">
        <f aca="true" t="shared" si="8" ref="I19:J19">D20</f>
        <v>61.64121460709008</v>
      </c>
      <c r="J19" s="37">
        <f t="shared" si="8"/>
        <v>12.328242921418017</v>
      </c>
      <c r="K19" s="37">
        <f t="shared" si="1"/>
        <v>80.47111348122867</v>
      </c>
    </row>
    <row r="20" spans="1:11" ht="15">
      <c r="A20" s="2">
        <v>19</v>
      </c>
      <c r="B20" s="1">
        <v>20</v>
      </c>
      <c r="C20" s="38">
        <v>80.47111348122867</v>
      </c>
      <c r="D20" s="38">
        <v>61.64121460709008</v>
      </c>
      <c r="E20" s="40">
        <v>12.328242921418017</v>
      </c>
      <c r="G20" t="s">
        <v>99</v>
      </c>
      <c r="K20" s="37">
        <f t="shared" si="1"/>
        <v>0</v>
      </c>
    </row>
    <row r="21" spans="1:11" ht="15">
      <c r="A21" s="2">
        <v>20</v>
      </c>
      <c r="B21" s="1">
        <v>21</v>
      </c>
      <c r="C21" s="38">
        <v>80.68011865650219</v>
      </c>
      <c r="D21" s="38">
        <v>60.823533021080394</v>
      </c>
      <c r="E21" s="40">
        <v>12.164706604216079</v>
      </c>
      <c r="G21" t="s">
        <v>100</v>
      </c>
      <c r="H21" s="37">
        <f>C21</f>
        <v>80.68011865650219</v>
      </c>
      <c r="I21" s="37">
        <f aca="true" t="shared" si="9" ref="I21:J23">D21</f>
        <v>60.823533021080394</v>
      </c>
      <c r="J21" s="37">
        <f t="shared" si="9"/>
        <v>12.164706604216079</v>
      </c>
      <c r="K21" s="37">
        <f t="shared" si="1"/>
        <v>80.68011865650219</v>
      </c>
    </row>
    <row r="22" spans="1:11" ht="15">
      <c r="A22" s="2">
        <v>21</v>
      </c>
      <c r="B22" s="1">
        <v>22</v>
      </c>
      <c r="C22" s="38">
        <v>83.3561653566029</v>
      </c>
      <c r="D22" s="38">
        <v>50.716512465961074</v>
      </c>
      <c r="E22" s="40">
        <v>10.143302493192216</v>
      </c>
      <c r="G22" t="s">
        <v>101</v>
      </c>
      <c r="H22" s="37">
        <f aca="true" t="shared" si="10" ref="H22:H23">C22</f>
        <v>83.3561653566029</v>
      </c>
      <c r="I22" s="37">
        <f t="shared" si="9"/>
        <v>50.716512465961074</v>
      </c>
      <c r="J22" s="37">
        <f t="shared" si="9"/>
        <v>10.143302493192216</v>
      </c>
      <c r="K22" s="37">
        <f t="shared" si="1"/>
        <v>83.3561653566029</v>
      </c>
    </row>
    <row r="23" spans="1:11" ht="15">
      <c r="A23" s="2">
        <v>22</v>
      </c>
      <c r="B23" s="1">
        <v>23</v>
      </c>
      <c r="C23" s="38">
        <v>77.45101134817408</v>
      </c>
      <c r="D23" s="38">
        <v>73.94923601212355</v>
      </c>
      <c r="E23" s="40">
        <v>14.78984720242471</v>
      </c>
      <c r="G23" t="s">
        <v>102</v>
      </c>
      <c r="H23" s="37">
        <f t="shared" si="10"/>
        <v>77.45101134817408</v>
      </c>
      <c r="I23" s="37">
        <f t="shared" si="9"/>
        <v>73.94923601212355</v>
      </c>
      <c r="J23" s="37">
        <f t="shared" si="9"/>
        <v>14.78984720242471</v>
      </c>
      <c r="K23" s="37">
        <f t="shared" si="1"/>
        <v>77.45101134817408</v>
      </c>
    </row>
    <row r="24" spans="1:11" ht="15">
      <c r="A24" s="2">
        <v>23</v>
      </c>
      <c r="B24" s="1">
        <v>26</v>
      </c>
      <c r="C24" s="38">
        <v>85.88772054103114</v>
      </c>
      <c r="D24" s="38">
        <v>41.7349413862446</v>
      </c>
      <c r="E24" s="40">
        <v>8.34698827724892</v>
      </c>
      <c r="G24" t="s">
        <v>103</v>
      </c>
      <c r="K24" s="37">
        <f t="shared" si="1"/>
        <v>0</v>
      </c>
    </row>
    <row r="25" spans="1:11" ht="15">
      <c r="A25" s="2">
        <v>24</v>
      </c>
      <c r="B25" s="1">
        <v>27</v>
      </c>
      <c r="C25" s="38">
        <v>81.53972849222761</v>
      </c>
      <c r="D25" s="38">
        <v>57.504593768927435</v>
      </c>
      <c r="E25" s="40">
        <v>11.500918753785488</v>
      </c>
      <c r="G25" t="s">
        <v>104</v>
      </c>
      <c r="H25" s="37">
        <f>C24</f>
        <v>85.88772054103114</v>
      </c>
      <c r="I25" s="37">
        <f aca="true" t="shared" si="11" ref="I25:J25">D24</f>
        <v>41.7349413862446</v>
      </c>
      <c r="J25" s="37">
        <f t="shared" si="11"/>
        <v>8.34698827724892</v>
      </c>
      <c r="K25" s="37">
        <f t="shared" si="1"/>
        <v>85.88772054103114</v>
      </c>
    </row>
    <row r="26" spans="1:11" ht="15">
      <c r="A26" s="2">
        <v>25</v>
      </c>
      <c r="B26" s="1">
        <v>31</v>
      </c>
      <c r="C26" s="38">
        <v>83.45172691966762</v>
      </c>
      <c r="D26" s="38">
        <v>50.36757797056221</v>
      </c>
      <c r="E26" s="40">
        <v>10.073515594112443</v>
      </c>
      <c r="G26" t="s">
        <v>105</v>
      </c>
      <c r="K26" s="37">
        <f t="shared" si="1"/>
        <v>0</v>
      </c>
    </row>
    <row r="27" spans="1:11" ht="15">
      <c r="A27" s="2">
        <v>26</v>
      </c>
      <c r="B27" s="1">
        <v>32</v>
      </c>
      <c r="C27" s="38">
        <v>78.36773615308137</v>
      </c>
      <c r="D27" s="38">
        <v>70.11297361434994</v>
      </c>
      <c r="E27" s="40">
        <v>14.02259472286999</v>
      </c>
      <c r="G27" t="s">
        <v>106</v>
      </c>
      <c r="H27" s="37">
        <f>C25</f>
        <v>81.53972849222761</v>
      </c>
      <c r="I27" s="37">
        <f aca="true" t="shared" si="12" ref="I27:J27">D25</f>
        <v>57.504593768927435</v>
      </c>
      <c r="J27" s="37">
        <f t="shared" si="12"/>
        <v>11.500918753785488</v>
      </c>
      <c r="K27" s="37">
        <f t="shared" si="1"/>
        <v>81.53972849222761</v>
      </c>
    </row>
    <row r="28" spans="1:11" ht="15">
      <c r="A28" s="2">
        <v>27</v>
      </c>
      <c r="B28" s="1">
        <v>33</v>
      </c>
      <c r="C28" s="38">
        <v>79.43699013476792</v>
      </c>
      <c r="D28" s="38">
        <v>65.75028203999065</v>
      </c>
      <c r="E28" s="40">
        <v>13.15005640799813</v>
      </c>
      <c r="G28" t="s">
        <v>107</v>
      </c>
      <c r="H28" s="37">
        <f>C4</f>
        <v>82.84622108824664</v>
      </c>
      <c r="I28" s="37">
        <f aca="true" t="shared" si="13" ref="I28:J28">D4</f>
        <v>52.59213741257159</v>
      </c>
      <c r="J28" s="37">
        <f t="shared" si="13"/>
        <v>10.51842748251432</v>
      </c>
      <c r="K28" s="37">
        <f t="shared" si="1"/>
        <v>82.84622108824664</v>
      </c>
    </row>
    <row r="29" spans="1:11" ht="15">
      <c r="A29" s="2">
        <v>28</v>
      </c>
      <c r="B29" s="1">
        <v>34</v>
      </c>
      <c r="C29" s="38">
        <v>67.78325979214515</v>
      </c>
      <c r="D29" s="38">
        <v>120.72378988393531</v>
      </c>
      <c r="E29" s="40">
        <v>24.144757976787062</v>
      </c>
      <c r="G29" t="s">
        <v>108</v>
      </c>
      <c r="H29" s="37">
        <f>C26</f>
        <v>83.45172691966762</v>
      </c>
      <c r="I29" s="37">
        <f aca="true" t="shared" si="14" ref="I29:J32">D26</f>
        <v>50.36757797056221</v>
      </c>
      <c r="J29" s="37">
        <f t="shared" si="14"/>
        <v>10.073515594112443</v>
      </c>
      <c r="K29" s="37">
        <f t="shared" si="1"/>
        <v>83.45172691966762</v>
      </c>
    </row>
    <row r="30" spans="1:11" ht="15">
      <c r="A30" s="2">
        <v>29</v>
      </c>
      <c r="B30" s="1">
        <v>36</v>
      </c>
      <c r="C30" s="38">
        <v>79.10995866220988</v>
      </c>
      <c r="D30" s="38">
        <v>67.07209293908218</v>
      </c>
      <c r="E30" s="40">
        <v>13.414418587816437</v>
      </c>
      <c r="G30" t="s">
        <v>109</v>
      </c>
      <c r="H30" s="37">
        <f aca="true" t="shared" si="15" ref="H30:H32">C27</f>
        <v>78.36773615308137</v>
      </c>
      <c r="I30" s="37">
        <f t="shared" si="14"/>
        <v>70.11297361434994</v>
      </c>
      <c r="J30" s="37">
        <f t="shared" si="14"/>
        <v>14.02259472286999</v>
      </c>
      <c r="K30" s="37">
        <f t="shared" si="1"/>
        <v>78.36773615308137</v>
      </c>
    </row>
    <row r="31" spans="1:11" ht="15">
      <c r="A31" s="2"/>
      <c r="B31" s="2" t="s">
        <v>78</v>
      </c>
      <c r="C31" s="38">
        <v>81.01372736909555</v>
      </c>
      <c r="D31" s="38"/>
      <c r="E31" s="38"/>
      <c r="G31" t="s">
        <v>110</v>
      </c>
      <c r="H31" s="37">
        <f t="shared" si="15"/>
        <v>79.43699013476792</v>
      </c>
      <c r="I31" s="37">
        <f t="shared" si="14"/>
        <v>65.75028203999065</v>
      </c>
      <c r="J31" s="37">
        <f t="shared" si="14"/>
        <v>13.15005640799813</v>
      </c>
      <c r="K31" s="37">
        <f t="shared" si="1"/>
        <v>79.43699013476792</v>
      </c>
    </row>
    <row r="32" spans="3:11" ht="15">
      <c r="C32" s="38">
        <v>87.70717098536288</v>
      </c>
      <c r="G32" t="s">
        <v>111</v>
      </c>
      <c r="H32" s="37">
        <f t="shared" si="15"/>
        <v>67.78325979214515</v>
      </c>
      <c r="I32" s="37">
        <f t="shared" si="14"/>
        <v>120.72378988393531</v>
      </c>
      <c r="J32" s="37">
        <f t="shared" si="14"/>
        <v>24.144757976787062</v>
      </c>
      <c r="K32" s="37">
        <f t="shared" si="1"/>
        <v>67.78325979214515</v>
      </c>
    </row>
    <row r="33" spans="3:11" ht="15">
      <c r="C33" s="38">
        <v>67.78325979214515</v>
      </c>
      <c r="G33" t="s">
        <v>112</v>
      </c>
      <c r="H33" s="37">
        <f>C5</f>
        <v>83.50616518686991</v>
      </c>
      <c r="I33" s="37">
        <f aca="true" t="shared" si="16" ref="I33:J38">D5</f>
        <v>50.16915856643561</v>
      </c>
      <c r="J33" s="37">
        <f t="shared" si="16"/>
        <v>10.033831713287123</v>
      </c>
      <c r="K33" s="37">
        <f t="shared" si="1"/>
        <v>83.50616518686991</v>
      </c>
    </row>
    <row r="34" spans="7:11" ht="15">
      <c r="G34" t="s">
        <v>113</v>
      </c>
      <c r="H34" s="37">
        <f aca="true" t="shared" si="17" ref="H34:H38">C6</f>
        <v>82.99192987363978</v>
      </c>
      <c r="I34" s="37">
        <f t="shared" si="16"/>
        <v>52.05385413585435</v>
      </c>
      <c r="J34" s="37">
        <f t="shared" si="16"/>
        <v>10.410770827170872</v>
      </c>
      <c r="K34" s="37">
        <f t="shared" si="1"/>
        <v>82.99192987363978</v>
      </c>
    </row>
    <row r="35" spans="7:11" ht="15">
      <c r="G35" t="s">
        <v>114</v>
      </c>
      <c r="H35" s="37">
        <f t="shared" si="17"/>
        <v>83.75747275952877</v>
      </c>
      <c r="I35" s="37">
        <f t="shared" si="16"/>
        <v>49.256523425969064</v>
      </c>
      <c r="J35" s="37">
        <f t="shared" si="16"/>
        <v>9.851304685193814</v>
      </c>
      <c r="K35" s="37">
        <f t="shared" si="1"/>
        <v>83.75747275952877</v>
      </c>
    </row>
    <row r="36" spans="7:11" ht="15">
      <c r="G36" t="s">
        <v>115</v>
      </c>
      <c r="H36" s="37">
        <f t="shared" si="17"/>
        <v>82.00096766298559</v>
      </c>
      <c r="I36" s="37">
        <f t="shared" si="16"/>
        <v>55.75244224423103</v>
      </c>
      <c r="J36" s="37">
        <f t="shared" si="16"/>
        <v>11.150488448846206</v>
      </c>
      <c r="K36" s="37">
        <f t="shared" si="1"/>
        <v>82.00096766298559</v>
      </c>
    </row>
    <row r="37" spans="7:11" ht="15">
      <c r="G37" t="s">
        <v>116</v>
      </c>
      <c r="H37" s="37">
        <f t="shared" si="17"/>
        <v>85.25617757491726</v>
      </c>
      <c r="I37" s="37">
        <f t="shared" si="16"/>
        <v>43.92562512763637</v>
      </c>
      <c r="J37" s="37">
        <f t="shared" si="16"/>
        <v>8.785125025527275</v>
      </c>
      <c r="K37" s="37">
        <f t="shared" si="1"/>
        <v>85.25617757491726</v>
      </c>
    </row>
    <row r="38" spans="7:11" ht="15">
      <c r="G38" t="s">
        <v>117</v>
      </c>
      <c r="H38" s="37">
        <f t="shared" si="17"/>
        <v>87.70717098536288</v>
      </c>
      <c r="I38" s="37">
        <f t="shared" si="16"/>
        <v>35.60003742725792</v>
      </c>
      <c r="J38" s="37">
        <f t="shared" si="16"/>
        <v>7.120007485451584</v>
      </c>
      <c r="K38" s="37">
        <f t="shared" si="1"/>
        <v>87.70717098536288</v>
      </c>
    </row>
    <row r="39" spans="7:11" ht="15">
      <c r="G39" t="s">
        <v>118</v>
      </c>
      <c r="H39" s="37">
        <f>C30</f>
        <v>79.10995866220988</v>
      </c>
      <c r="I39" s="37">
        <f aca="true" t="shared" si="18" ref="I39:J39">D30</f>
        <v>67.07209293908218</v>
      </c>
      <c r="J39" s="37">
        <f t="shared" si="18"/>
        <v>13.414418587816437</v>
      </c>
      <c r="K39" s="37">
        <f t="shared" si="1"/>
        <v>79.10995866220988</v>
      </c>
    </row>
  </sheetData>
  <autoFilter ref="B1:C3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D9FB2-F096-40B5-ABC2-E2E273ADAC3F}">
  <dimension ref="A1:J39"/>
  <sheetViews>
    <sheetView workbookViewId="0" topLeftCell="A1">
      <selection activeCell="F3" sqref="F3"/>
    </sheetView>
  </sheetViews>
  <sheetFormatPr defaultColWidth="9.140625" defaultRowHeight="15"/>
  <cols>
    <col min="2" max="2" width="16.8515625" style="0" bestFit="1" customWidth="1"/>
    <col min="6" max="6" width="15.421875" style="0" bestFit="1" customWidth="1"/>
  </cols>
  <sheetData>
    <row r="1" spans="1:9" ht="15">
      <c r="A1" s="36" t="s">
        <v>19</v>
      </c>
      <c r="B1" s="36" t="s">
        <v>77</v>
      </c>
      <c r="C1" s="35" t="s">
        <v>79</v>
      </c>
      <c r="D1" s="39" t="s">
        <v>80</v>
      </c>
      <c r="F1" t="s">
        <v>119</v>
      </c>
      <c r="G1" s="36" t="s">
        <v>77</v>
      </c>
      <c r="H1" s="35" t="s">
        <v>79</v>
      </c>
      <c r="I1" s="39" t="s">
        <v>80</v>
      </c>
    </row>
    <row r="2" spans="1:10" ht="15">
      <c r="A2" s="1">
        <v>1</v>
      </c>
      <c r="B2" s="38">
        <v>80.13150225693587</v>
      </c>
      <c r="C2" s="38">
        <v>62.97895689708568</v>
      </c>
      <c r="D2" s="40">
        <v>12.595791379417136</v>
      </c>
      <c r="F2" t="s">
        <v>81</v>
      </c>
      <c r="G2" s="37">
        <f>B11</f>
        <v>86.0685516336491</v>
      </c>
      <c r="H2" s="37">
        <f aca="true" t="shared" si="0" ref="H2:I2">C11</f>
        <v>41.1135986128259</v>
      </c>
      <c r="I2" s="37">
        <f t="shared" si="0"/>
        <v>8.22271972256518</v>
      </c>
      <c r="J2" s="37">
        <f>G2</f>
        <v>86.0685516336491</v>
      </c>
    </row>
    <row r="3" spans="1:10" ht="15">
      <c r="A3" s="1">
        <v>2</v>
      </c>
      <c r="B3" s="38">
        <v>83.6398775745742</v>
      </c>
      <c r="C3" s="38">
        <v>49.68289309549852</v>
      </c>
      <c r="D3" s="40">
        <v>9.936578619099706</v>
      </c>
      <c r="F3" t="s">
        <v>82</v>
      </c>
      <c r="G3" s="37">
        <f>B12</f>
        <v>88.77566004707532</v>
      </c>
      <c r="H3" s="37">
        <f aca="true" t="shared" si="1" ref="H3:I3">C12</f>
        <v>32.11445959997447</v>
      </c>
      <c r="I3" s="37">
        <f t="shared" si="1"/>
        <v>6.4228919199948935</v>
      </c>
      <c r="J3" s="37">
        <f aca="true" t="shared" si="2" ref="J3:J39">G3</f>
        <v>88.77566004707532</v>
      </c>
    </row>
    <row r="4" spans="1:10" ht="15">
      <c r="A4" s="1">
        <v>3</v>
      </c>
      <c r="B4" s="38">
        <v>87.26816282282243</v>
      </c>
      <c r="C4" s="38">
        <v>37.056889229681055</v>
      </c>
      <c r="D4" s="40">
        <v>7.411377845936212</v>
      </c>
      <c r="F4" t="s">
        <v>83</v>
      </c>
      <c r="J4" s="37">
        <f t="shared" si="2"/>
        <v>0</v>
      </c>
    </row>
    <row r="5" spans="1:10" ht="15">
      <c r="A5" s="1">
        <v>4</v>
      </c>
      <c r="B5" s="38">
        <v>86.67494685749152</v>
      </c>
      <c r="C5" s="38">
        <v>39.04892498823167</v>
      </c>
      <c r="D5" s="40">
        <v>7.809784997646334</v>
      </c>
      <c r="F5" t="s">
        <v>84</v>
      </c>
      <c r="G5" s="37">
        <f>B13</f>
        <v>87.35849796957586</v>
      </c>
      <c r="H5" s="37">
        <f aca="true" t="shared" si="3" ref="H5:I5">C13</f>
        <v>36.7559148835869</v>
      </c>
      <c r="I5" s="37">
        <f t="shared" si="3"/>
        <v>7.3511829767173795</v>
      </c>
      <c r="J5" s="37">
        <f t="shared" si="2"/>
        <v>87.35849796957586</v>
      </c>
    </row>
    <row r="6" spans="1:10" ht="15">
      <c r="A6" s="1">
        <v>5</v>
      </c>
      <c r="B6" s="38">
        <v>86.49379940161182</v>
      </c>
      <c r="C6" s="38">
        <v>39.66266918234915</v>
      </c>
      <c r="D6" s="40">
        <v>7.93253383646983</v>
      </c>
      <c r="F6" t="s">
        <v>85</v>
      </c>
      <c r="J6" s="37">
        <f t="shared" si="2"/>
        <v>0</v>
      </c>
    </row>
    <row r="7" spans="1:6" ht="15">
      <c r="A7" s="1">
        <v>6</v>
      </c>
      <c r="B7" s="38">
        <v>85.46879618162407</v>
      </c>
      <c r="C7" s="38">
        <v>43.18448293133956</v>
      </c>
      <c r="D7" s="40">
        <v>8.636896586267913</v>
      </c>
      <c r="F7" t="s">
        <v>86</v>
      </c>
    </row>
    <row r="8" spans="1:10" ht="15">
      <c r="A8" s="1">
        <v>7</v>
      </c>
      <c r="B8" s="38">
        <v>87.1507445206986</v>
      </c>
      <c r="C8" s="38">
        <v>37.44903052397235</v>
      </c>
      <c r="D8" s="40">
        <v>7.48980610479447</v>
      </c>
      <c r="F8" t="s">
        <v>87</v>
      </c>
      <c r="G8" s="37">
        <f>B14</f>
        <v>72.78665963186172</v>
      </c>
      <c r="H8" s="37">
        <f>C14</f>
        <v>94.9650456342878</v>
      </c>
      <c r="I8" s="37">
        <f>D14</f>
        <v>18.99300912685756</v>
      </c>
      <c r="J8" s="37">
        <f>G8</f>
        <v>72.78665963186172</v>
      </c>
    </row>
    <row r="9" spans="1:10" ht="15">
      <c r="A9" s="1">
        <v>8</v>
      </c>
      <c r="B9" s="38">
        <v>84.80505824368225</v>
      </c>
      <c r="C9" s="38">
        <v>45.51043635881509</v>
      </c>
      <c r="D9" s="40">
        <v>9.102087271763018</v>
      </c>
      <c r="F9" t="s">
        <v>88</v>
      </c>
      <c r="G9" s="37">
        <f>B15</f>
        <v>80.73717477396436</v>
      </c>
      <c r="H9" s="37">
        <f aca="true" t="shared" si="4" ref="H9:I9">C15</f>
        <v>60.601050521163884</v>
      </c>
      <c r="I9" s="37">
        <f t="shared" si="4"/>
        <v>12.120210104232777</v>
      </c>
      <c r="J9" s="37">
        <f t="shared" si="2"/>
        <v>80.73717477396436</v>
      </c>
    </row>
    <row r="10" spans="1:10" ht="15">
      <c r="A10" s="1">
        <v>9</v>
      </c>
      <c r="B10" s="38">
        <v>86.82380267288954</v>
      </c>
      <c r="C10" s="38">
        <v>38.54650473781968</v>
      </c>
      <c r="D10" s="40">
        <v>7.7093009475639365</v>
      </c>
      <c r="F10" t="s">
        <v>89</v>
      </c>
      <c r="G10" s="37">
        <f>B16</f>
        <v>87.65546743254637</v>
      </c>
      <c r="H10" s="37">
        <f aca="true" t="shared" si="5" ref="H10:I10">C16</f>
        <v>35.77085792789932</v>
      </c>
      <c r="I10" s="37">
        <f t="shared" si="5"/>
        <v>7.154171585579864</v>
      </c>
      <c r="J10" s="37">
        <f t="shared" si="2"/>
        <v>87.65546743254637</v>
      </c>
    </row>
    <row r="11" spans="1:10" ht="15">
      <c r="A11" s="1">
        <v>10</v>
      </c>
      <c r="B11" s="38">
        <v>86.0685516336491</v>
      </c>
      <c r="C11" s="38">
        <v>41.1135986128259</v>
      </c>
      <c r="D11" s="40">
        <v>8.22271972256518</v>
      </c>
      <c r="F11" t="s">
        <v>90</v>
      </c>
      <c r="J11" s="37">
        <f t="shared" si="2"/>
        <v>0</v>
      </c>
    </row>
    <row r="12" spans="1:10" ht="15">
      <c r="A12" s="1">
        <v>12</v>
      </c>
      <c r="B12" s="38">
        <v>88.77566004707532</v>
      </c>
      <c r="C12" s="38">
        <v>32.11445959997447</v>
      </c>
      <c r="D12" s="40">
        <v>6.4228919199948935</v>
      </c>
      <c r="F12" t="s">
        <v>91</v>
      </c>
      <c r="G12" s="37">
        <f>B17</f>
        <v>90.27741171680809</v>
      </c>
      <c r="H12" s="37">
        <f aca="true" t="shared" si="6" ref="H12:I12">C17</f>
        <v>27.354987000263773</v>
      </c>
      <c r="I12" s="37">
        <f t="shared" si="6"/>
        <v>5.470997400052755</v>
      </c>
      <c r="J12" s="37">
        <f t="shared" si="2"/>
        <v>90.27741171680809</v>
      </c>
    </row>
    <row r="13" spans="1:10" ht="15">
      <c r="A13" s="1">
        <v>13</v>
      </c>
      <c r="B13" s="38">
        <v>87.35849796957586</v>
      </c>
      <c r="C13" s="38">
        <v>36.7559148835869</v>
      </c>
      <c r="D13" s="40">
        <v>7.3511829767173795</v>
      </c>
      <c r="F13" t="s">
        <v>92</v>
      </c>
      <c r="J13" s="37">
        <f t="shared" si="2"/>
        <v>0</v>
      </c>
    </row>
    <row r="14" spans="1:10" ht="15">
      <c r="A14" s="1">
        <v>14</v>
      </c>
      <c r="B14" s="38">
        <v>72.78665963186172</v>
      </c>
      <c r="C14" s="38">
        <v>94.9650456342878</v>
      </c>
      <c r="D14" s="40">
        <v>18.99300912685756</v>
      </c>
      <c r="F14" t="s">
        <v>93</v>
      </c>
      <c r="G14" s="37">
        <f>B18</f>
        <v>90.51356705142008</v>
      </c>
      <c r="H14" s="37">
        <f aca="true" t="shared" si="7" ref="H14:I14">C18</f>
        <v>26.62091493500031</v>
      </c>
      <c r="I14" s="37">
        <f t="shared" si="7"/>
        <v>5.3241829870000625</v>
      </c>
      <c r="J14" s="37">
        <f t="shared" si="2"/>
        <v>90.51356705142008</v>
      </c>
    </row>
    <row r="15" spans="1:10" ht="15">
      <c r="A15" s="1">
        <v>15</v>
      </c>
      <c r="B15" s="38">
        <v>80.73717477396436</v>
      </c>
      <c r="C15" s="38">
        <v>60.601050521163884</v>
      </c>
      <c r="D15" s="40">
        <v>12.120210104232777</v>
      </c>
      <c r="F15" t="s">
        <v>94</v>
      </c>
      <c r="J15" s="37">
        <f t="shared" si="2"/>
        <v>0</v>
      </c>
    </row>
    <row r="16" spans="1:10" ht="15">
      <c r="A16" s="1">
        <v>16</v>
      </c>
      <c r="B16" s="38">
        <v>87.65546743254637</v>
      </c>
      <c r="C16" s="38">
        <v>35.77085792789932</v>
      </c>
      <c r="D16" s="40">
        <v>7.154171585579864</v>
      </c>
      <c r="F16" t="s">
        <v>95</v>
      </c>
      <c r="G16" s="37">
        <f>B19</f>
        <v>90.24785305221206</v>
      </c>
      <c r="H16" s="37">
        <f aca="true" t="shared" si="8" ref="H16:I16">C19</f>
        <v>27.44713852976715</v>
      </c>
      <c r="I16" s="37">
        <f t="shared" si="8"/>
        <v>5.489427705953431</v>
      </c>
      <c r="J16" s="37">
        <f t="shared" si="2"/>
        <v>90.24785305221206</v>
      </c>
    </row>
    <row r="17" spans="1:10" ht="15">
      <c r="A17" s="1">
        <v>17</v>
      </c>
      <c r="B17" s="38">
        <v>90.27741171680809</v>
      </c>
      <c r="C17" s="38">
        <v>27.354987000263773</v>
      </c>
      <c r="D17" s="40">
        <v>5.470997400052755</v>
      </c>
      <c r="F17" t="s">
        <v>96</v>
      </c>
      <c r="J17" s="37">
        <f t="shared" si="2"/>
        <v>0</v>
      </c>
    </row>
    <row r="18" spans="1:10" ht="15">
      <c r="A18" s="1">
        <v>18</v>
      </c>
      <c r="B18" s="38">
        <v>90.51356705142008</v>
      </c>
      <c r="C18" s="38">
        <v>26.62091493500031</v>
      </c>
      <c r="D18" s="40">
        <v>5.3241829870000625</v>
      </c>
      <c r="F18" t="s">
        <v>97</v>
      </c>
      <c r="G18" s="37">
        <f>B3</f>
        <v>83.6398775745742</v>
      </c>
      <c r="H18" s="37">
        <f aca="true" t="shared" si="9" ref="H18:I18">C3</f>
        <v>49.68289309549852</v>
      </c>
      <c r="I18" s="37">
        <f t="shared" si="9"/>
        <v>9.936578619099706</v>
      </c>
      <c r="J18" s="37">
        <f t="shared" si="2"/>
        <v>83.6398775745742</v>
      </c>
    </row>
    <row r="19" spans="1:10" ht="15">
      <c r="A19" s="1">
        <v>19</v>
      </c>
      <c r="B19" s="38">
        <v>90.24785305221206</v>
      </c>
      <c r="C19" s="38">
        <v>27.44713852976715</v>
      </c>
      <c r="D19" s="40">
        <v>5.489427705953431</v>
      </c>
      <c r="F19" t="s">
        <v>98</v>
      </c>
      <c r="G19" s="37">
        <f>B20</f>
        <v>89.69523037542662</v>
      </c>
      <c r="H19" s="37">
        <f aca="true" t="shared" si="10" ref="H19:I19">C20</f>
        <v>29.181166865687853</v>
      </c>
      <c r="I19" s="37">
        <f t="shared" si="10"/>
        <v>5.836233373137571</v>
      </c>
      <c r="J19" s="37">
        <f t="shared" si="2"/>
        <v>89.69523037542662</v>
      </c>
    </row>
    <row r="20" spans="1:10" ht="15">
      <c r="A20" s="1">
        <v>20</v>
      </c>
      <c r="B20" s="38">
        <v>89.69523037542662</v>
      </c>
      <c r="C20" s="38">
        <v>29.181166865687853</v>
      </c>
      <c r="D20" s="40">
        <v>5.836233373137571</v>
      </c>
      <c r="F20" t="s">
        <v>99</v>
      </c>
      <c r="J20" s="37">
        <f t="shared" si="2"/>
        <v>0</v>
      </c>
    </row>
    <row r="21" spans="1:10" ht="15">
      <c r="A21" s="1">
        <v>21</v>
      </c>
      <c r="B21" s="38">
        <v>87.69909253293356</v>
      </c>
      <c r="C21" s="38">
        <v>35.626714101534866</v>
      </c>
      <c r="D21" s="40">
        <v>7.125342820306973</v>
      </c>
      <c r="F21" t="s">
        <v>100</v>
      </c>
      <c r="G21" s="37">
        <f>B21</f>
        <v>87.69909253293356</v>
      </c>
      <c r="H21" s="37">
        <f aca="true" t="shared" si="11" ref="H21:I23">C21</f>
        <v>35.626714101534866</v>
      </c>
      <c r="I21" s="37">
        <f t="shared" si="11"/>
        <v>7.125342820306973</v>
      </c>
      <c r="J21" s="37">
        <f t="shared" si="2"/>
        <v>87.69909253293356</v>
      </c>
    </row>
    <row r="22" spans="1:10" ht="15">
      <c r="A22" s="1">
        <v>22</v>
      </c>
      <c r="B22" s="38">
        <v>86.60818742585417</v>
      </c>
      <c r="C22" s="38">
        <v>39.27481332807138</v>
      </c>
      <c r="D22" s="40">
        <v>7.854962665614277</v>
      </c>
      <c r="F22" t="s">
        <v>101</v>
      </c>
      <c r="G22" s="37">
        <f aca="true" t="shared" si="12" ref="G22:G23">B22</f>
        <v>86.60818742585417</v>
      </c>
      <c r="H22" s="37">
        <f t="shared" si="11"/>
        <v>39.27481332807138</v>
      </c>
      <c r="I22" s="37">
        <f t="shared" si="11"/>
        <v>7.854962665614277</v>
      </c>
      <c r="J22" s="37">
        <f t="shared" si="2"/>
        <v>86.60818742585417</v>
      </c>
    </row>
    <row r="23" spans="1:10" ht="15">
      <c r="A23" s="1">
        <v>23</v>
      </c>
      <c r="B23" s="38">
        <v>87.22618372405199</v>
      </c>
      <c r="C23" s="38">
        <v>37.19696535566913</v>
      </c>
      <c r="D23" s="40">
        <v>7.439393071133826</v>
      </c>
      <c r="F23" t="s">
        <v>102</v>
      </c>
      <c r="G23" s="37">
        <f t="shared" si="12"/>
        <v>87.22618372405199</v>
      </c>
      <c r="H23" s="37">
        <f t="shared" si="11"/>
        <v>37.19696535566913</v>
      </c>
      <c r="I23" s="37">
        <f t="shared" si="11"/>
        <v>7.439393071133826</v>
      </c>
      <c r="J23" s="37">
        <f t="shared" si="2"/>
        <v>87.22618372405199</v>
      </c>
    </row>
    <row r="24" spans="1:10" ht="15">
      <c r="A24" s="1">
        <v>26</v>
      </c>
      <c r="B24" s="38">
        <v>87.57114660096529</v>
      </c>
      <c r="C24" s="38">
        <v>36.049873570115125</v>
      </c>
      <c r="D24" s="40">
        <v>7.2099747140230255</v>
      </c>
      <c r="F24" t="s">
        <v>103</v>
      </c>
      <c r="J24" s="37">
        <f t="shared" si="2"/>
        <v>0</v>
      </c>
    </row>
    <row r="25" spans="1:10" ht="15">
      <c r="A25" s="1">
        <v>27</v>
      </c>
      <c r="B25" s="38">
        <v>86.95454442709361</v>
      </c>
      <c r="C25" s="38">
        <v>38.10664223876695</v>
      </c>
      <c r="D25" s="40">
        <v>7.621328447753391</v>
      </c>
      <c r="F25" t="s">
        <v>104</v>
      </c>
      <c r="G25" s="37">
        <f>B24</f>
        <v>87.57114660096529</v>
      </c>
      <c r="H25" s="37">
        <f aca="true" t="shared" si="13" ref="H25:I25">C24</f>
        <v>36.049873570115125</v>
      </c>
      <c r="I25" s="37">
        <f t="shared" si="13"/>
        <v>7.2099747140230255</v>
      </c>
      <c r="J25" s="37">
        <f t="shared" si="2"/>
        <v>87.57114660096529</v>
      </c>
    </row>
    <row r="26" spans="1:10" ht="15">
      <c r="A26" s="1">
        <v>31</v>
      </c>
      <c r="B26" s="38">
        <v>87.77686354911326</v>
      </c>
      <c r="C26" s="38">
        <v>35.370102473393715</v>
      </c>
      <c r="D26" s="40">
        <v>7.074020494678743</v>
      </c>
      <c r="F26" t="s">
        <v>105</v>
      </c>
      <c r="J26" s="37">
        <f t="shared" si="2"/>
        <v>0</v>
      </c>
    </row>
    <row r="27" spans="1:10" ht="15">
      <c r="A27" s="1">
        <v>32</v>
      </c>
      <c r="B27" s="38">
        <v>86.46434582727248</v>
      </c>
      <c r="C27" s="38">
        <v>39.76270365522575</v>
      </c>
      <c r="D27" s="40">
        <v>7.952540731045151</v>
      </c>
      <c r="F27" t="s">
        <v>106</v>
      </c>
      <c r="G27" s="37">
        <f>B25</f>
        <v>86.95454442709361</v>
      </c>
      <c r="H27" s="37">
        <f aca="true" t="shared" si="14" ref="H27:I27">C25</f>
        <v>38.10664223876695</v>
      </c>
      <c r="I27" s="37">
        <f t="shared" si="14"/>
        <v>7.621328447753391</v>
      </c>
      <c r="J27" s="37">
        <f t="shared" si="2"/>
        <v>86.95454442709361</v>
      </c>
    </row>
    <row r="28" spans="1:10" ht="15">
      <c r="A28" s="1">
        <v>33</v>
      </c>
      <c r="B28" s="38">
        <v>80.98361067944089</v>
      </c>
      <c r="C28" s="38">
        <v>59.64370873189823</v>
      </c>
      <c r="D28" s="40">
        <v>11.928741746379647</v>
      </c>
      <c r="F28" t="s">
        <v>107</v>
      </c>
      <c r="G28" s="37">
        <f>B4</f>
        <v>87.26816282282243</v>
      </c>
      <c r="H28" s="37">
        <f aca="true" t="shared" si="15" ref="H28:I28">C4</f>
        <v>37.056889229681055</v>
      </c>
      <c r="I28" s="37">
        <f t="shared" si="15"/>
        <v>7.411377845936212</v>
      </c>
      <c r="J28" s="37">
        <f t="shared" si="2"/>
        <v>87.26816282282243</v>
      </c>
    </row>
    <row r="29" spans="1:10" ht="15">
      <c r="A29" s="1">
        <v>34</v>
      </c>
      <c r="B29" s="38">
        <v>72.20931154239092</v>
      </c>
      <c r="C29" s="38">
        <v>97.75518859626258</v>
      </c>
      <c r="D29" s="40">
        <v>19.55103771925252</v>
      </c>
      <c r="F29" t="s">
        <v>108</v>
      </c>
      <c r="G29" s="37">
        <f>B26</f>
        <v>87.77686354911326</v>
      </c>
      <c r="H29" s="37">
        <f aca="true" t="shared" si="16" ref="H29:I32">C26</f>
        <v>35.370102473393715</v>
      </c>
      <c r="I29" s="37">
        <f t="shared" si="16"/>
        <v>7.074020494678743</v>
      </c>
      <c r="J29" s="37">
        <f t="shared" si="2"/>
        <v>87.77686354911326</v>
      </c>
    </row>
    <row r="30" spans="1:10" ht="15">
      <c r="A30" s="1">
        <v>36</v>
      </c>
      <c r="B30" s="38">
        <v>85.81647135258487</v>
      </c>
      <c r="C30" s="38">
        <v>41.98047553880146</v>
      </c>
      <c r="D30" s="40">
        <v>8.396095107760292</v>
      </c>
      <c r="F30" t="s">
        <v>109</v>
      </c>
      <c r="G30" s="37">
        <f aca="true" t="shared" si="17" ref="G30:G32">B27</f>
        <v>86.46434582727248</v>
      </c>
      <c r="H30" s="37">
        <f t="shared" si="16"/>
        <v>39.76270365522575</v>
      </c>
      <c r="I30" s="37">
        <f t="shared" si="16"/>
        <v>7.952540731045151</v>
      </c>
      <c r="J30" s="37">
        <f t="shared" si="2"/>
        <v>86.46434582727248</v>
      </c>
    </row>
    <row r="31" spans="1:10" ht="15">
      <c r="A31" s="2" t="s">
        <v>78</v>
      </c>
      <c r="B31" s="38">
        <v>85.58215592684728</v>
      </c>
      <c r="C31" s="43"/>
      <c r="D31" s="38"/>
      <c r="F31" t="s">
        <v>110</v>
      </c>
      <c r="G31" s="37">
        <f t="shared" si="17"/>
        <v>80.98361067944089</v>
      </c>
      <c r="H31" s="37">
        <f t="shared" si="16"/>
        <v>59.64370873189823</v>
      </c>
      <c r="I31" s="37">
        <f t="shared" si="16"/>
        <v>11.928741746379647</v>
      </c>
      <c r="J31" s="37">
        <f t="shared" si="2"/>
        <v>80.98361067944089</v>
      </c>
    </row>
    <row r="32" spans="2:10" ht="15">
      <c r="B32" s="38">
        <v>90.51356705142008</v>
      </c>
      <c r="F32" t="s">
        <v>111</v>
      </c>
      <c r="G32" s="37">
        <f t="shared" si="17"/>
        <v>72.20931154239092</v>
      </c>
      <c r="H32" s="37">
        <f t="shared" si="16"/>
        <v>97.75518859626258</v>
      </c>
      <c r="I32" s="37">
        <f t="shared" si="16"/>
        <v>19.55103771925252</v>
      </c>
      <c r="J32" s="37">
        <f t="shared" si="2"/>
        <v>72.20931154239092</v>
      </c>
    </row>
    <row r="33" spans="2:10" ht="15">
      <c r="B33" s="38">
        <v>72.20931154239092</v>
      </c>
      <c r="F33" t="s">
        <v>112</v>
      </c>
      <c r="G33" s="37">
        <f>B5</f>
        <v>86.67494685749152</v>
      </c>
      <c r="H33" s="37">
        <f aca="true" t="shared" si="18" ref="H33:I38">C5</f>
        <v>39.04892498823167</v>
      </c>
      <c r="I33" s="37">
        <f t="shared" si="18"/>
        <v>7.809784997646334</v>
      </c>
      <c r="J33" s="37">
        <f t="shared" si="2"/>
        <v>86.67494685749152</v>
      </c>
    </row>
    <row r="34" spans="6:10" ht="15">
      <c r="F34" t="s">
        <v>113</v>
      </c>
      <c r="G34" s="37">
        <f aca="true" t="shared" si="19" ref="G34:G38">B6</f>
        <v>86.49379940161182</v>
      </c>
      <c r="H34" s="37">
        <f t="shared" si="18"/>
        <v>39.66266918234915</v>
      </c>
      <c r="I34" s="37">
        <f t="shared" si="18"/>
        <v>7.93253383646983</v>
      </c>
      <c r="J34" s="37">
        <f t="shared" si="2"/>
        <v>86.49379940161182</v>
      </c>
    </row>
    <row r="35" spans="6:10" ht="15">
      <c r="F35" t="s">
        <v>114</v>
      </c>
      <c r="G35" s="37">
        <f t="shared" si="19"/>
        <v>85.46879618162407</v>
      </c>
      <c r="H35" s="37">
        <f t="shared" si="18"/>
        <v>43.18448293133956</v>
      </c>
      <c r="I35" s="37">
        <f t="shared" si="18"/>
        <v>8.636896586267913</v>
      </c>
      <c r="J35" s="37">
        <f t="shared" si="2"/>
        <v>85.46879618162407</v>
      </c>
    </row>
    <row r="36" spans="6:10" ht="15">
      <c r="F36" t="s">
        <v>115</v>
      </c>
      <c r="G36" s="37">
        <f t="shared" si="19"/>
        <v>87.1507445206986</v>
      </c>
      <c r="H36" s="37">
        <f t="shared" si="18"/>
        <v>37.44903052397235</v>
      </c>
      <c r="I36" s="37">
        <f t="shared" si="18"/>
        <v>7.48980610479447</v>
      </c>
      <c r="J36" s="37">
        <f t="shared" si="2"/>
        <v>87.1507445206986</v>
      </c>
    </row>
    <row r="37" spans="6:10" ht="15">
      <c r="F37" t="s">
        <v>116</v>
      </c>
      <c r="G37" s="37">
        <f t="shared" si="19"/>
        <v>84.80505824368225</v>
      </c>
      <c r="H37" s="37">
        <f t="shared" si="18"/>
        <v>45.51043635881509</v>
      </c>
      <c r="I37" s="37">
        <f t="shared" si="18"/>
        <v>9.102087271763018</v>
      </c>
      <c r="J37" s="37">
        <f t="shared" si="2"/>
        <v>84.80505824368225</v>
      </c>
    </row>
    <row r="38" spans="6:10" ht="15">
      <c r="F38" t="s">
        <v>117</v>
      </c>
      <c r="G38" s="37">
        <f t="shared" si="19"/>
        <v>86.82380267288954</v>
      </c>
      <c r="H38" s="37">
        <f t="shared" si="18"/>
        <v>38.54650473781968</v>
      </c>
      <c r="I38" s="37">
        <f t="shared" si="18"/>
        <v>7.7093009475639365</v>
      </c>
      <c r="J38" s="37">
        <f t="shared" si="2"/>
        <v>86.82380267288954</v>
      </c>
    </row>
    <row r="39" spans="6:10" ht="15">
      <c r="F39" t="s">
        <v>118</v>
      </c>
      <c r="G39" s="37">
        <f>B30</f>
        <v>85.81647135258487</v>
      </c>
      <c r="H39" s="37">
        <f aca="true" t="shared" si="20" ref="H39:I39">C30</f>
        <v>41.98047553880146</v>
      </c>
      <c r="I39" s="37">
        <f t="shared" si="20"/>
        <v>8.396095107760292</v>
      </c>
      <c r="J39" s="37">
        <f t="shared" si="2"/>
        <v>85.81647135258487</v>
      </c>
    </row>
  </sheetData>
  <autoFilter ref="A1:B30">
    <sortState ref="A2:B39">
      <sortCondition sortBy="value" ref="A2:A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5C350-D89B-487E-917A-20EF90BE0311}">
  <dimension ref="A1:N101"/>
  <sheetViews>
    <sheetView zoomScale="85" zoomScaleNormal="85" workbookViewId="0" topLeftCell="A1">
      <selection activeCell="M1" sqref="M1:N4"/>
    </sheetView>
  </sheetViews>
  <sheetFormatPr defaultColWidth="9.140625" defaultRowHeight="15"/>
  <cols>
    <col min="1" max="1" width="43.57421875" style="22" customWidth="1"/>
    <col min="2" max="2" width="25.8515625" style="22" bestFit="1" customWidth="1"/>
    <col min="3" max="3" width="20.00390625" style="22" bestFit="1" customWidth="1"/>
    <col min="4" max="4" width="22.140625" style="22" bestFit="1" customWidth="1"/>
    <col min="5" max="5" width="10.7109375" style="22" customWidth="1"/>
    <col min="6" max="6" width="9.140625" style="23" customWidth="1"/>
    <col min="7" max="7" width="14.421875" style="22" bestFit="1" customWidth="1"/>
    <col min="8" max="8" width="9.140625" style="22" customWidth="1"/>
    <col min="9" max="9" width="14.421875" style="22" bestFit="1" customWidth="1"/>
    <col min="10" max="12" width="9.140625" style="22" customWidth="1"/>
    <col min="13" max="13" width="20.00390625" style="22" bestFit="1" customWidth="1"/>
    <col min="14" max="14" width="9.140625" style="23" customWidth="1"/>
    <col min="15" max="16384" width="9.140625" style="22" customWidth="1"/>
  </cols>
  <sheetData>
    <row r="1" spans="1:14" ht="18">
      <c r="A1" s="33" t="s">
        <v>76</v>
      </c>
      <c r="B1" s="34" t="s">
        <v>75</v>
      </c>
      <c r="C1" s="31" t="s">
        <v>37</v>
      </c>
      <c r="D1" s="31" t="s">
        <v>74</v>
      </c>
      <c r="E1" s="33" t="s">
        <v>73</v>
      </c>
      <c r="F1" s="31" t="s">
        <v>60</v>
      </c>
      <c r="G1" s="31" t="s">
        <v>72</v>
      </c>
      <c r="H1" s="32" t="s">
        <v>71</v>
      </c>
      <c r="I1" s="31" t="s">
        <v>70</v>
      </c>
      <c r="M1" s="31" t="s">
        <v>37</v>
      </c>
      <c r="N1" s="31" t="s">
        <v>60</v>
      </c>
    </row>
    <row r="2" spans="1:14" ht="15">
      <c r="A2" s="30" t="s">
        <v>69</v>
      </c>
      <c r="B2" s="28" t="s">
        <v>54</v>
      </c>
      <c r="C2" s="28" t="s">
        <v>26</v>
      </c>
      <c r="D2" s="5" t="s">
        <v>67</v>
      </c>
      <c r="E2" s="30">
        <v>1</v>
      </c>
      <c r="F2" s="25" t="str">
        <f>VLOOKUP(C2,'[1]bahan'!$O$3:$Q$8,3,FALSE)</f>
        <v>D</v>
      </c>
      <c r="G2" s="24">
        <f>VLOOKUP(B2,'[2]CN'!$F$2:$G$8,2,FALSE)</f>
        <v>1</v>
      </c>
      <c r="H2" s="24">
        <f>VLOOKUP(C2,'[2]CN'!$F$23:$H$28,3,FALSE)</f>
        <v>5</v>
      </c>
      <c r="I2" s="24">
        <f aca="true" t="shared" si="0" ref="I2:I33">3*G2+9*H2</f>
        <v>48</v>
      </c>
      <c r="M2" s="28" t="s">
        <v>26</v>
      </c>
      <c r="N2" s="25" t="s">
        <v>20</v>
      </c>
    </row>
    <row r="3" spans="1:14" ht="15">
      <c r="A3" s="30" t="s">
        <v>68</v>
      </c>
      <c r="B3" s="28" t="s">
        <v>54</v>
      </c>
      <c r="C3" s="28" t="s">
        <v>26</v>
      </c>
      <c r="D3" s="5" t="s">
        <v>67</v>
      </c>
      <c r="E3" s="30">
        <v>2</v>
      </c>
      <c r="F3" s="25" t="str">
        <f>VLOOKUP(C3,'[1]bahan'!$O$3:$Q$8,3,FALSE)</f>
        <v>D</v>
      </c>
      <c r="G3" s="24">
        <f>VLOOKUP(B3,'[2]CN'!$F$2:$G$8,2,FALSE)</f>
        <v>1</v>
      </c>
      <c r="H3" s="24">
        <f>VLOOKUP(C3,'[2]CN'!$F$23:$H$28,3,FALSE)</f>
        <v>5</v>
      </c>
      <c r="I3" s="24">
        <f t="shared" si="0"/>
        <v>48</v>
      </c>
      <c r="M3" s="24" t="s">
        <v>28</v>
      </c>
      <c r="N3" s="25" t="s">
        <v>25</v>
      </c>
    </row>
    <row r="4" spans="1:14" ht="15">
      <c r="A4" s="30" t="s">
        <v>1</v>
      </c>
      <c r="B4" s="28" t="s">
        <v>54</v>
      </c>
      <c r="C4" s="28" t="s">
        <v>26</v>
      </c>
      <c r="D4" s="5" t="s">
        <v>67</v>
      </c>
      <c r="E4" s="30">
        <v>4</v>
      </c>
      <c r="F4" s="25" t="str">
        <f>VLOOKUP(C4,'[1]bahan'!$O$3:$Q$8,3,FALSE)</f>
        <v>D</v>
      </c>
      <c r="G4" s="24">
        <f>VLOOKUP(B4,'[2]CN'!$F$2:$G$8,2,FALSE)</f>
        <v>1</v>
      </c>
      <c r="H4" s="24">
        <f>VLOOKUP(C4,'[2]CN'!$F$23:$H$28,3,FALSE)</f>
        <v>5</v>
      </c>
      <c r="I4" s="24">
        <f t="shared" si="0"/>
        <v>48</v>
      </c>
      <c r="M4" s="24" t="s">
        <v>32</v>
      </c>
      <c r="N4" s="25" t="s">
        <v>48</v>
      </c>
    </row>
    <row r="5" spans="1:14" ht="15" customHeight="1">
      <c r="A5" s="27" t="s">
        <v>1</v>
      </c>
      <c r="B5" s="28" t="s">
        <v>54</v>
      </c>
      <c r="C5" s="28" t="s">
        <v>26</v>
      </c>
      <c r="D5" s="5" t="s">
        <v>67</v>
      </c>
      <c r="E5" s="27">
        <v>5</v>
      </c>
      <c r="F5" s="25" t="str">
        <f>VLOOKUP(C5,'[1]bahan'!$O$3:$Q$8,3,FALSE)</f>
        <v>D</v>
      </c>
      <c r="G5" s="24">
        <f>VLOOKUP(B5,'[2]CN'!$F$2:$G$8,2,FALSE)</f>
        <v>1</v>
      </c>
      <c r="H5" s="24">
        <f>VLOOKUP(C5,'[2]CN'!$F$23:$H$28,3,FALSE)</f>
        <v>5</v>
      </c>
      <c r="I5" s="24">
        <f t="shared" si="0"/>
        <v>48</v>
      </c>
      <c r="M5" s="24"/>
      <c r="N5" s="42"/>
    </row>
    <row r="6" spans="1:14" ht="15" customHeight="1">
      <c r="A6" s="27" t="s">
        <v>1</v>
      </c>
      <c r="B6" s="28" t="s">
        <v>51</v>
      </c>
      <c r="C6" s="28" t="s">
        <v>26</v>
      </c>
      <c r="D6" s="5" t="s">
        <v>67</v>
      </c>
      <c r="E6" s="27">
        <v>7</v>
      </c>
      <c r="F6" s="25" t="str">
        <f>VLOOKUP(C6,'[1]bahan'!$O$3:$Q$8,3,FALSE)</f>
        <v>D</v>
      </c>
      <c r="G6" s="24">
        <f>VLOOKUP(B6,'[2]CN'!$F$2:$G$8,2,FALSE)</f>
        <v>4</v>
      </c>
      <c r="H6" s="24">
        <f>VLOOKUP(C6,'[2]CN'!$F$23:$H$28,3,FALSE)</f>
        <v>5</v>
      </c>
      <c r="I6" s="24">
        <f t="shared" si="0"/>
        <v>57</v>
      </c>
      <c r="M6"/>
      <c r="N6"/>
    </row>
    <row r="7" spans="1:14" ht="15">
      <c r="A7" s="27" t="s">
        <v>1</v>
      </c>
      <c r="B7" s="28" t="s">
        <v>51</v>
      </c>
      <c r="C7" s="28" t="s">
        <v>26</v>
      </c>
      <c r="D7" s="5" t="s">
        <v>67</v>
      </c>
      <c r="E7" s="27">
        <v>8</v>
      </c>
      <c r="F7" s="25" t="str">
        <f>VLOOKUP(C7,'[1]bahan'!$O$3:$Q$8,3,FALSE)</f>
        <v>D</v>
      </c>
      <c r="G7" s="24">
        <f>VLOOKUP(B7,'[2]CN'!$F$2:$G$8,2,FALSE)</f>
        <v>4</v>
      </c>
      <c r="H7" s="24">
        <f>VLOOKUP(C7,'[2]CN'!$F$23:$H$28,3,FALSE)</f>
        <v>5</v>
      </c>
      <c r="I7" s="24">
        <f t="shared" si="0"/>
        <v>57</v>
      </c>
      <c r="M7"/>
      <c r="N7"/>
    </row>
    <row r="8" spans="1:14" ht="15">
      <c r="A8" s="27" t="s">
        <v>1</v>
      </c>
      <c r="B8" s="29" t="s">
        <v>51</v>
      </c>
      <c r="C8" s="29" t="s">
        <v>26</v>
      </c>
      <c r="D8" s="5" t="s">
        <v>67</v>
      </c>
      <c r="E8" s="27">
        <v>9</v>
      </c>
      <c r="F8" s="25" t="str">
        <f>VLOOKUP(C8,'[1]bahan'!$O$3:$Q$8,3,FALSE)</f>
        <v>D</v>
      </c>
      <c r="G8" s="24">
        <f>VLOOKUP(B8,'[2]CN'!$F$2:$G$8,2,FALSE)</f>
        <v>4</v>
      </c>
      <c r="H8" s="24">
        <f>VLOOKUP(C8,'[2]CN'!$F$23:$H$28,3,FALSE)</f>
        <v>5</v>
      </c>
      <c r="I8" s="24">
        <f t="shared" si="0"/>
        <v>57</v>
      </c>
      <c r="M8"/>
      <c r="N8"/>
    </row>
    <row r="9" spans="1:14" ht="15">
      <c r="A9" s="27" t="s">
        <v>1</v>
      </c>
      <c r="B9" s="28" t="s">
        <v>51</v>
      </c>
      <c r="C9" s="28" t="s">
        <v>26</v>
      </c>
      <c r="D9" s="5" t="s">
        <v>67</v>
      </c>
      <c r="E9" s="27">
        <v>10</v>
      </c>
      <c r="F9" s="25" t="str">
        <f>VLOOKUP(C9,'[1]bahan'!$O$3:$Q$8,3,FALSE)</f>
        <v>D</v>
      </c>
      <c r="G9" s="24">
        <f>VLOOKUP(B9,'[2]CN'!$F$2:$G$8,2,FALSE)</f>
        <v>4</v>
      </c>
      <c r="H9" s="24">
        <f>VLOOKUP(C9,'[2]CN'!$F$23:$H$28,3,FALSE)</f>
        <v>5</v>
      </c>
      <c r="I9" s="24">
        <f t="shared" si="0"/>
        <v>57</v>
      </c>
      <c r="M9"/>
      <c r="N9"/>
    </row>
    <row r="10" spans="1:14" ht="15">
      <c r="A10" s="27" t="s">
        <v>1</v>
      </c>
      <c r="B10" s="28" t="s">
        <v>51</v>
      </c>
      <c r="C10" s="28" t="s">
        <v>26</v>
      </c>
      <c r="D10" s="5" t="s">
        <v>67</v>
      </c>
      <c r="E10" s="27">
        <v>11</v>
      </c>
      <c r="F10" s="25" t="str">
        <f>VLOOKUP(C10,'[1]bahan'!$O$3:$Q$8,3,FALSE)</f>
        <v>D</v>
      </c>
      <c r="G10" s="24">
        <f>VLOOKUP(B10,'[2]CN'!$F$2:$G$8,2,FALSE)</f>
        <v>4</v>
      </c>
      <c r="H10" s="24">
        <f>VLOOKUP(C10,'[2]CN'!$F$23:$H$28,3,FALSE)</f>
        <v>5</v>
      </c>
      <c r="I10" s="24">
        <f t="shared" si="0"/>
        <v>57</v>
      </c>
      <c r="M10"/>
      <c r="N10"/>
    </row>
    <row r="11" spans="1:14" ht="15">
      <c r="A11" s="27" t="s">
        <v>1</v>
      </c>
      <c r="B11" s="28" t="s">
        <v>51</v>
      </c>
      <c r="C11" s="28" t="s">
        <v>26</v>
      </c>
      <c r="D11" s="5" t="s">
        <v>67</v>
      </c>
      <c r="E11" s="27">
        <v>12</v>
      </c>
      <c r="F11" s="25" t="str">
        <f>VLOOKUP(C11,'[1]bahan'!$O$3:$Q$8,3,FALSE)</f>
        <v>D</v>
      </c>
      <c r="G11" s="24">
        <f>VLOOKUP(B11,'[2]CN'!$F$2:$G$8,2,FALSE)</f>
        <v>4</v>
      </c>
      <c r="H11" s="24">
        <f>VLOOKUP(C11,'[2]CN'!$F$23:$H$28,3,FALSE)</f>
        <v>5</v>
      </c>
      <c r="I11" s="24">
        <f t="shared" si="0"/>
        <v>57</v>
      </c>
      <c r="M11"/>
      <c r="N11"/>
    </row>
    <row r="12" spans="1:14" ht="15">
      <c r="A12" s="27" t="s">
        <v>1</v>
      </c>
      <c r="B12" s="28" t="s">
        <v>51</v>
      </c>
      <c r="C12" s="28" t="s">
        <v>26</v>
      </c>
      <c r="D12" s="5" t="s">
        <v>67</v>
      </c>
      <c r="E12" s="27">
        <v>13</v>
      </c>
      <c r="F12" s="25" t="str">
        <f>VLOOKUP(C12,'[1]bahan'!$O$3:$Q$8,3,FALSE)</f>
        <v>D</v>
      </c>
      <c r="G12" s="24">
        <f>VLOOKUP(B12,'[2]CN'!$F$2:$G$8,2,FALSE)</f>
        <v>4</v>
      </c>
      <c r="H12" s="24">
        <f>VLOOKUP(C12,'[2]CN'!$F$23:$H$28,3,FALSE)</f>
        <v>5</v>
      </c>
      <c r="I12" s="24">
        <f t="shared" si="0"/>
        <v>57</v>
      </c>
      <c r="M12"/>
      <c r="N12"/>
    </row>
    <row r="13" spans="1:14" ht="15">
      <c r="A13" s="27" t="s">
        <v>1</v>
      </c>
      <c r="B13" s="29" t="s">
        <v>51</v>
      </c>
      <c r="C13" s="29" t="s">
        <v>26</v>
      </c>
      <c r="D13" s="5" t="s">
        <v>67</v>
      </c>
      <c r="E13" s="27">
        <v>14</v>
      </c>
      <c r="F13" s="25" t="str">
        <f>VLOOKUP(C13,'[1]bahan'!$O$3:$Q$8,3,FALSE)</f>
        <v>D</v>
      </c>
      <c r="G13" s="24">
        <f>VLOOKUP(B13,'[2]CN'!$F$2:$G$8,2,FALSE)</f>
        <v>4</v>
      </c>
      <c r="H13" s="24">
        <f>VLOOKUP(C13,'[2]CN'!$F$23:$H$28,3,FALSE)</f>
        <v>5</v>
      </c>
      <c r="I13" s="24">
        <f t="shared" si="0"/>
        <v>57</v>
      </c>
      <c r="M13"/>
      <c r="N13"/>
    </row>
    <row r="14" spans="1:14" ht="15">
      <c r="A14" s="27" t="s">
        <v>1</v>
      </c>
      <c r="B14" s="29" t="s">
        <v>51</v>
      </c>
      <c r="C14" s="29" t="s">
        <v>26</v>
      </c>
      <c r="D14" s="5" t="s">
        <v>67</v>
      </c>
      <c r="E14" s="27">
        <v>15</v>
      </c>
      <c r="F14" s="25" t="str">
        <f>VLOOKUP(C14,'[1]bahan'!$O$3:$Q$8,3,FALSE)</f>
        <v>D</v>
      </c>
      <c r="G14" s="24">
        <f>VLOOKUP(B14,'[2]CN'!$F$2:$G$8,2,FALSE)</f>
        <v>4</v>
      </c>
      <c r="H14" s="24">
        <f>VLOOKUP(C14,'[2]CN'!$F$23:$H$28,3,FALSE)</f>
        <v>5</v>
      </c>
      <c r="I14" s="24">
        <f t="shared" si="0"/>
        <v>57</v>
      </c>
      <c r="M14"/>
      <c r="N14"/>
    </row>
    <row r="15" spans="1:14" ht="15">
      <c r="A15" s="27" t="s">
        <v>1</v>
      </c>
      <c r="B15" s="29" t="s">
        <v>51</v>
      </c>
      <c r="C15" s="29" t="s">
        <v>26</v>
      </c>
      <c r="D15" s="5" t="s">
        <v>67</v>
      </c>
      <c r="E15" s="27">
        <v>16</v>
      </c>
      <c r="F15" s="25" t="str">
        <f>VLOOKUP(C15,'[1]bahan'!$O$3:$Q$8,3,FALSE)</f>
        <v>D</v>
      </c>
      <c r="G15" s="24">
        <f>VLOOKUP(B15,'[2]CN'!$F$2:$G$8,2,FALSE)</f>
        <v>4</v>
      </c>
      <c r="H15" s="24">
        <f>VLOOKUP(C15,'[2]CN'!$F$23:$H$28,3,FALSE)</f>
        <v>5</v>
      </c>
      <c r="I15" s="24">
        <f t="shared" si="0"/>
        <v>57</v>
      </c>
      <c r="M15"/>
      <c r="N15"/>
    </row>
    <row r="16" spans="1:14" ht="15">
      <c r="A16" s="27" t="s">
        <v>1</v>
      </c>
      <c r="B16" s="29" t="s">
        <v>51</v>
      </c>
      <c r="C16" s="29" t="s">
        <v>26</v>
      </c>
      <c r="D16" s="5" t="s">
        <v>67</v>
      </c>
      <c r="E16" s="27">
        <v>17</v>
      </c>
      <c r="F16" s="25" t="str">
        <f>VLOOKUP(C16,'[1]bahan'!$O$3:$Q$8,3,FALSE)</f>
        <v>D</v>
      </c>
      <c r="G16" s="24">
        <f>VLOOKUP(B16,'[2]CN'!$F$2:$G$8,2,FALSE)</f>
        <v>4</v>
      </c>
      <c r="H16" s="24">
        <f>VLOOKUP(C16,'[2]CN'!$F$23:$H$28,3,FALSE)</f>
        <v>5</v>
      </c>
      <c r="I16" s="24">
        <f t="shared" si="0"/>
        <v>57</v>
      </c>
      <c r="M16"/>
      <c r="N16"/>
    </row>
    <row r="17" spans="1:14" ht="15">
      <c r="A17" s="27" t="s">
        <v>1</v>
      </c>
      <c r="B17" s="28" t="s">
        <v>51</v>
      </c>
      <c r="C17" s="28" t="s">
        <v>26</v>
      </c>
      <c r="D17" s="5" t="s">
        <v>67</v>
      </c>
      <c r="E17" s="27">
        <v>18</v>
      </c>
      <c r="F17" s="25" t="str">
        <f>VLOOKUP(C17,'[1]bahan'!$O$3:$Q$8,3,FALSE)</f>
        <v>D</v>
      </c>
      <c r="G17" s="24">
        <f>VLOOKUP(B17,'[2]CN'!$F$2:$G$8,2,FALSE)</f>
        <v>4</v>
      </c>
      <c r="H17" s="24">
        <f>VLOOKUP(C17,'[2]CN'!$F$23:$H$28,3,FALSE)</f>
        <v>5</v>
      </c>
      <c r="I17" s="24">
        <f t="shared" si="0"/>
        <v>57</v>
      </c>
      <c r="M17"/>
      <c r="N17"/>
    </row>
    <row r="18" spans="1:14" ht="15">
      <c r="A18" s="27" t="s">
        <v>1</v>
      </c>
      <c r="B18" s="26" t="s">
        <v>51</v>
      </c>
      <c r="C18" s="26" t="s">
        <v>26</v>
      </c>
      <c r="D18" s="5" t="s">
        <v>67</v>
      </c>
      <c r="E18" s="27">
        <v>19</v>
      </c>
      <c r="F18" s="25" t="str">
        <f>VLOOKUP(C18,'[1]bahan'!$O$3:$Q$8,3,FALSE)</f>
        <v>D</v>
      </c>
      <c r="G18" s="24">
        <f>VLOOKUP(B18,'[2]CN'!$F$2:$G$8,2,FALSE)</f>
        <v>4</v>
      </c>
      <c r="H18" s="24">
        <f>VLOOKUP(C18,'[2]CN'!$F$23:$H$28,3,FALSE)</f>
        <v>5</v>
      </c>
      <c r="I18" s="24">
        <f t="shared" si="0"/>
        <v>57</v>
      </c>
      <c r="M18"/>
      <c r="N18"/>
    </row>
    <row r="19" spans="1:14" ht="15">
      <c r="A19" s="27" t="s">
        <v>1</v>
      </c>
      <c r="B19" s="26" t="s">
        <v>52</v>
      </c>
      <c r="C19" s="26" t="s">
        <v>26</v>
      </c>
      <c r="D19" s="5" t="s">
        <v>67</v>
      </c>
      <c r="E19" s="27">
        <v>20</v>
      </c>
      <c r="F19" s="25" t="str">
        <f>VLOOKUP(C19,'[1]bahan'!$O$3:$Q$8,3,FALSE)</f>
        <v>D</v>
      </c>
      <c r="G19" s="24">
        <f>VLOOKUP(B19,'[2]CN'!$F$2:$G$8,2,FALSE)</f>
        <v>3</v>
      </c>
      <c r="H19" s="24">
        <f>VLOOKUP(C19,'[2]CN'!$F$23:$H$28,3,FALSE)</f>
        <v>5</v>
      </c>
      <c r="I19" s="24">
        <f t="shared" si="0"/>
        <v>54</v>
      </c>
      <c r="M19"/>
      <c r="N19"/>
    </row>
    <row r="20" spans="1:14" ht="15">
      <c r="A20" s="27" t="s">
        <v>1</v>
      </c>
      <c r="B20" s="26" t="s">
        <v>51</v>
      </c>
      <c r="C20" s="26" t="s">
        <v>26</v>
      </c>
      <c r="D20" s="5" t="s">
        <v>67</v>
      </c>
      <c r="E20" s="27">
        <v>21</v>
      </c>
      <c r="F20" s="25" t="str">
        <f>VLOOKUP(C20,'[1]bahan'!$O$3:$Q$8,3,FALSE)</f>
        <v>D</v>
      </c>
      <c r="G20" s="24">
        <f>VLOOKUP(B20,'[2]CN'!$F$2:$G$8,2,FALSE)</f>
        <v>4</v>
      </c>
      <c r="H20" s="24">
        <f>VLOOKUP(C20,'[2]CN'!$F$23:$H$28,3,FALSE)</f>
        <v>5</v>
      </c>
      <c r="I20" s="24">
        <f t="shared" si="0"/>
        <v>57</v>
      </c>
      <c r="M20"/>
      <c r="N20"/>
    </row>
    <row r="21" spans="1:14" ht="15">
      <c r="A21" s="27" t="s">
        <v>1</v>
      </c>
      <c r="B21" s="26" t="s">
        <v>53</v>
      </c>
      <c r="C21" s="26" t="s">
        <v>26</v>
      </c>
      <c r="D21" s="5" t="s">
        <v>67</v>
      </c>
      <c r="E21" s="27">
        <v>22</v>
      </c>
      <c r="F21" s="25" t="str">
        <f>VLOOKUP(C21,'[1]bahan'!$O$3:$Q$8,3,FALSE)</f>
        <v>D</v>
      </c>
      <c r="G21" s="24">
        <f>VLOOKUP(B21,'[2]CN'!$F$2:$G$8,2,FALSE)</f>
        <v>2</v>
      </c>
      <c r="H21" s="24">
        <f>VLOOKUP(C21,'[2]CN'!$F$23:$H$28,3,FALSE)</f>
        <v>5</v>
      </c>
      <c r="I21" s="24">
        <f t="shared" si="0"/>
        <v>51</v>
      </c>
      <c r="M21"/>
      <c r="N21"/>
    </row>
    <row r="22" spans="1:14" ht="15">
      <c r="A22" s="27" t="s">
        <v>1</v>
      </c>
      <c r="B22" s="28" t="s">
        <v>51</v>
      </c>
      <c r="C22" s="28" t="s">
        <v>26</v>
      </c>
      <c r="D22" s="5" t="s">
        <v>67</v>
      </c>
      <c r="E22" s="27">
        <v>23</v>
      </c>
      <c r="F22" s="25" t="str">
        <f>VLOOKUP(C22,'[1]bahan'!$O$3:$Q$8,3,FALSE)</f>
        <v>D</v>
      </c>
      <c r="G22" s="24">
        <f>VLOOKUP(B22,'[2]CN'!$F$2:$G$8,2,FALSE)</f>
        <v>4</v>
      </c>
      <c r="H22" s="24">
        <f>VLOOKUP(C22,'[2]CN'!$F$23:$H$28,3,FALSE)</f>
        <v>5</v>
      </c>
      <c r="I22" s="24">
        <f t="shared" si="0"/>
        <v>57</v>
      </c>
      <c r="M22"/>
      <c r="N22"/>
    </row>
    <row r="23" spans="1:14" ht="15">
      <c r="A23" s="27"/>
      <c r="B23" s="28" t="s">
        <v>51</v>
      </c>
      <c r="C23" s="28" t="s">
        <v>26</v>
      </c>
      <c r="D23" s="5" t="s">
        <v>67</v>
      </c>
      <c r="E23" s="27">
        <v>3333</v>
      </c>
      <c r="F23" s="25" t="str">
        <f>VLOOKUP(C23,'[1]bahan'!$O$3:$Q$8,3,FALSE)</f>
        <v>D</v>
      </c>
      <c r="G23" s="24">
        <f>VLOOKUP(B23,'[2]CN'!$F$2:$G$8,2,FALSE)</f>
        <v>4</v>
      </c>
      <c r="H23" s="24">
        <f>VLOOKUP(C23,'[2]CN'!$F$23:$H$28,3,FALSE)</f>
        <v>5</v>
      </c>
      <c r="I23" s="24">
        <f t="shared" si="0"/>
        <v>57</v>
      </c>
      <c r="M23"/>
      <c r="N23"/>
    </row>
    <row r="24" spans="1:14" ht="15">
      <c r="A24" s="24" t="s">
        <v>1</v>
      </c>
      <c r="B24" s="28" t="s">
        <v>51</v>
      </c>
      <c r="C24" s="28" t="s">
        <v>26</v>
      </c>
      <c r="D24" s="24" t="s">
        <v>67</v>
      </c>
      <c r="E24" s="24">
        <v>9999</v>
      </c>
      <c r="F24" s="25" t="str">
        <f>VLOOKUP(C24,'[1]bahan'!$O$3:$Q$8,3,FALSE)</f>
        <v>D</v>
      </c>
      <c r="G24" s="24">
        <f>VLOOKUP(B24,'[2]CN'!$F$2:$G$8,2,FALSE)</f>
        <v>4</v>
      </c>
      <c r="H24" s="24">
        <f>VLOOKUP(C24,'[2]CN'!$F$23:$H$28,3,FALSE)</f>
        <v>5</v>
      </c>
      <c r="I24" s="24">
        <f t="shared" si="0"/>
        <v>57</v>
      </c>
      <c r="M24"/>
      <c r="N24"/>
    </row>
    <row r="25" spans="1:14" ht="15">
      <c r="A25" s="24" t="s">
        <v>13</v>
      </c>
      <c r="B25" s="24" t="s">
        <v>54</v>
      </c>
      <c r="C25" s="24" t="s">
        <v>26</v>
      </c>
      <c r="D25" s="24" t="s">
        <v>66</v>
      </c>
      <c r="E25" s="24">
        <v>1</v>
      </c>
      <c r="F25" s="25" t="str">
        <f>VLOOKUP(C25,'[1]bahan'!$O$3:$Q$8,3,FALSE)</f>
        <v>D</v>
      </c>
      <c r="G25" s="24">
        <f>VLOOKUP(B25,'[2]CN'!$F$2:$G$8,2,FALSE)</f>
        <v>1</v>
      </c>
      <c r="H25" s="24">
        <f>VLOOKUP(C25,'[2]CN'!$F$23:$H$28,3,FALSE)</f>
        <v>5</v>
      </c>
      <c r="I25" s="24">
        <f t="shared" si="0"/>
        <v>48</v>
      </c>
      <c r="M25"/>
      <c r="N25"/>
    </row>
    <row r="26" spans="1:14" ht="15">
      <c r="A26" s="24" t="s">
        <v>13</v>
      </c>
      <c r="B26" s="24" t="s">
        <v>54</v>
      </c>
      <c r="C26" s="24" t="s">
        <v>26</v>
      </c>
      <c r="D26" s="24" t="s">
        <v>66</v>
      </c>
      <c r="E26" s="24">
        <v>11</v>
      </c>
      <c r="F26" s="25" t="str">
        <f>VLOOKUP(C26,'[1]bahan'!$O$3:$Q$8,3,FALSE)</f>
        <v>D</v>
      </c>
      <c r="G26" s="24">
        <f>VLOOKUP(B26,'[2]CN'!$F$2:$G$8,2,FALSE)</f>
        <v>1</v>
      </c>
      <c r="H26" s="24">
        <f>VLOOKUP(C26,'[2]CN'!$F$23:$H$28,3,FALSE)</f>
        <v>5</v>
      </c>
      <c r="I26" s="24">
        <f t="shared" si="0"/>
        <v>48</v>
      </c>
      <c r="M26"/>
      <c r="N26"/>
    </row>
    <row r="27" spans="1:14" ht="15">
      <c r="A27" s="24" t="s">
        <v>13</v>
      </c>
      <c r="B27" s="24" t="s">
        <v>51</v>
      </c>
      <c r="C27" s="24" t="s">
        <v>28</v>
      </c>
      <c r="D27" s="24" t="s">
        <v>66</v>
      </c>
      <c r="E27" s="24">
        <v>12</v>
      </c>
      <c r="F27" s="25" t="str">
        <f>VLOOKUP(C27,'[1]bahan'!$O$3:$Q$8,3,FALSE)</f>
        <v>C</v>
      </c>
      <c r="G27" s="24">
        <f>VLOOKUP(B27,'[2]CN'!$F$2:$G$8,2,FALSE)</f>
        <v>4</v>
      </c>
      <c r="H27" s="24">
        <f>VLOOKUP(C27,'[2]CN'!$F$23:$H$28,3,FALSE)</f>
        <v>4</v>
      </c>
      <c r="I27" s="24">
        <f t="shared" si="0"/>
        <v>48</v>
      </c>
      <c r="M27"/>
      <c r="N27"/>
    </row>
    <row r="28" spans="1:14" ht="15">
      <c r="A28" s="24" t="s">
        <v>13</v>
      </c>
      <c r="B28" s="24" t="s">
        <v>51</v>
      </c>
      <c r="C28" s="28" t="s">
        <v>26</v>
      </c>
      <c r="D28" s="24" t="s">
        <v>66</v>
      </c>
      <c r="E28" s="24">
        <v>13</v>
      </c>
      <c r="F28" s="25" t="str">
        <f>VLOOKUP(C28,'[1]bahan'!$O$3:$Q$8,3,FALSE)</f>
        <v>D</v>
      </c>
      <c r="G28" s="24">
        <f>VLOOKUP(B28,'[2]CN'!$F$2:$G$8,2,FALSE)</f>
        <v>4</v>
      </c>
      <c r="H28" s="24">
        <f>VLOOKUP(C28,'[2]CN'!$F$23:$H$28,3,FALSE)</f>
        <v>5</v>
      </c>
      <c r="I28" s="24">
        <f t="shared" si="0"/>
        <v>57</v>
      </c>
      <c r="M28"/>
      <c r="N28"/>
    </row>
    <row r="29" spans="1:14" ht="15">
      <c r="A29" s="24" t="s">
        <v>13</v>
      </c>
      <c r="B29" s="24" t="s">
        <v>51</v>
      </c>
      <c r="C29" s="28" t="s">
        <v>26</v>
      </c>
      <c r="D29" s="24" t="s">
        <v>66</v>
      </c>
      <c r="E29" s="24">
        <v>14</v>
      </c>
      <c r="F29" s="25" t="str">
        <f>VLOOKUP(C29,'[1]bahan'!$O$3:$Q$8,3,FALSE)</f>
        <v>D</v>
      </c>
      <c r="G29" s="24">
        <f>VLOOKUP(B29,'[2]CN'!$F$2:$G$8,2,FALSE)</f>
        <v>4</v>
      </c>
      <c r="H29" s="24">
        <f>VLOOKUP(C29,'[2]CN'!$F$23:$H$28,3,FALSE)</f>
        <v>5</v>
      </c>
      <c r="I29" s="24">
        <f t="shared" si="0"/>
        <v>57</v>
      </c>
      <c r="M29"/>
      <c r="N29"/>
    </row>
    <row r="30" spans="1:14" ht="15">
      <c r="A30" s="24" t="s">
        <v>13</v>
      </c>
      <c r="B30" s="24" t="s">
        <v>51</v>
      </c>
      <c r="C30" s="24" t="s">
        <v>28</v>
      </c>
      <c r="D30" s="24" t="s">
        <v>66</v>
      </c>
      <c r="E30" s="24">
        <v>15</v>
      </c>
      <c r="F30" s="25" t="str">
        <f>VLOOKUP(C30,'[1]bahan'!$O$3:$Q$8,3,FALSE)</f>
        <v>C</v>
      </c>
      <c r="G30" s="24">
        <f>VLOOKUP(B30,'[2]CN'!$F$2:$G$8,2,FALSE)</f>
        <v>4</v>
      </c>
      <c r="H30" s="24">
        <f>VLOOKUP(C30,'[2]CN'!$F$23:$H$28,3,FALSE)</f>
        <v>4</v>
      </c>
      <c r="I30" s="24">
        <f t="shared" si="0"/>
        <v>48</v>
      </c>
      <c r="M30"/>
      <c r="N30"/>
    </row>
    <row r="31" spans="1:14" ht="15">
      <c r="A31" s="24" t="s">
        <v>13</v>
      </c>
      <c r="B31" s="24" t="s">
        <v>51</v>
      </c>
      <c r="C31" s="24" t="s">
        <v>28</v>
      </c>
      <c r="D31" s="24" t="s">
        <v>66</v>
      </c>
      <c r="E31" s="24">
        <v>16</v>
      </c>
      <c r="F31" s="25" t="str">
        <f>VLOOKUP(C31,'[1]bahan'!$O$3:$Q$8,3,FALSE)</f>
        <v>C</v>
      </c>
      <c r="G31" s="24">
        <f>VLOOKUP(B31,'[2]CN'!$F$2:$G$8,2,FALSE)</f>
        <v>4</v>
      </c>
      <c r="H31" s="24">
        <f>VLOOKUP(C31,'[2]CN'!$F$23:$H$28,3,FALSE)</f>
        <v>4</v>
      </c>
      <c r="I31" s="24">
        <f t="shared" si="0"/>
        <v>48</v>
      </c>
      <c r="M31"/>
      <c r="N31"/>
    </row>
    <row r="32" spans="1:14" ht="15">
      <c r="A32" s="24" t="s">
        <v>13</v>
      </c>
      <c r="B32" s="24" t="s">
        <v>51</v>
      </c>
      <c r="C32" s="24" t="s">
        <v>28</v>
      </c>
      <c r="D32" s="24" t="s">
        <v>66</v>
      </c>
      <c r="E32" s="24">
        <v>21</v>
      </c>
      <c r="F32" s="25" t="str">
        <f>VLOOKUP(C32,'[1]bahan'!$O$3:$Q$8,3,FALSE)</f>
        <v>C</v>
      </c>
      <c r="G32" s="24">
        <f>VLOOKUP(B32,'[2]CN'!$F$2:$G$8,2,FALSE)</f>
        <v>4</v>
      </c>
      <c r="H32" s="24">
        <f>VLOOKUP(C32,'[2]CN'!$F$23:$H$28,3,FALSE)</f>
        <v>4</v>
      </c>
      <c r="I32" s="24">
        <f t="shared" si="0"/>
        <v>48</v>
      </c>
      <c r="M32"/>
      <c r="N32"/>
    </row>
    <row r="33" spans="1:14" ht="15">
      <c r="A33" s="24" t="s">
        <v>13</v>
      </c>
      <c r="B33" s="24" t="s">
        <v>51</v>
      </c>
      <c r="C33" s="24" t="s">
        <v>26</v>
      </c>
      <c r="D33" s="24" t="s">
        <v>66</v>
      </c>
      <c r="E33" s="24">
        <v>26</v>
      </c>
      <c r="F33" s="25" t="str">
        <f>VLOOKUP(C33,'[1]bahan'!$O$3:$Q$8,3,FALSE)</f>
        <v>D</v>
      </c>
      <c r="G33" s="24">
        <f>VLOOKUP(B33,'[2]CN'!$F$2:$G$8,2,FALSE)</f>
        <v>4</v>
      </c>
      <c r="H33" s="24">
        <f>VLOOKUP(C33,'[2]CN'!$F$23:$H$28,3,FALSE)</f>
        <v>5</v>
      </c>
      <c r="I33" s="24">
        <f t="shared" si="0"/>
        <v>57</v>
      </c>
      <c r="M33"/>
      <c r="N33"/>
    </row>
    <row r="34" spans="1:14" ht="15">
      <c r="A34" s="24" t="s">
        <v>13</v>
      </c>
      <c r="B34" s="24" t="s">
        <v>51</v>
      </c>
      <c r="C34" s="24" t="s">
        <v>26</v>
      </c>
      <c r="D34" s="24" t="s">
        <v>66</v>
      </c>
      <c r="E34" s="24">
        <v>27</v>
      </c>
      <c r="F34" s="25" t="str">
        <f>VLOOKUP(C34,'[1]bahan'!$O$3:$Q$8,3,FALSE)</f>
        <v>D</v>
      </c>
      <c r="G34" s="24">
        <f>VLOOKUP(B34,'[2]CN'!$F$2:$G$8,2,FALSE)</f>
        <v>4</v>
      </c>
      <c r="H34" s="24">
        <f>VLOOKUP(C34,'[2]CN'!$F$23:$H$28,3,FALSE)</f>
        <v>5</v>
      </c>
      <c r="I34" s="24">
        <f aca="true" t="shared" si="1" ref="I34:I65">3*G34+9*H34</f>
        <v>57</v>
      </c>
      <c r="M34"/>
      <c r="N34"/>
    </row>
    <row r="35" spans="1:14" ht="15">
      <c r="A35" s="24" t="s">
        <v>13</v>
      </c>
      <c r="B35" s="24" t="s">
        <v>51</v>
      </c>
      <c r="C35" s="24" t="s">
        <v>26</v>
      </c>
      <c r="D35" s="24" t="s">
        <v>66</v>
      </c>
      <c r="E35" s="24">
        <v>28</v>
      </c>
      <c r="F35" s="25" t="str">
        <f>VLOOKUP(C35,'[1]bahan'!$O$3:$Q$8,3,FALSE)</f>
        <v>D</v>
      </c>
      <c r="G35" s="24">
        <f>VLOOKUP(B35,'[2]CN'!$F$2:$G$8,2,FALSE)</f>
        <v>4</v>
      </c>
      <c r="H35" s="24">
        <f>VLOOKUP(C35,'[2]CN'!$F$23:$H$28,3,FALSE)</f>
        <v>5</v>
      </c>
      <c r="I35" s="24">
        <f t="shared" si="1"/>
        <v>57</v>
      </c>
      <c r="M35"/>
      <c r="N35"/>
    </row>
    <row r="36" spans="1:14" ht="15">
      <c r="A36" s="24" t="s">
        <v>13</v>
      </c>
      <c r="B36" s="24" t="s">
        <v>51</v>
      </c>
      <c r="C36" s="24" t="s">
        <v>26</v>
      </c>
      <c r="D36" s="24" t="s">
        <v>66</v>
      </c>
      <c r="E36" s="24">
        <v>30</v>
      </c>
      <c r="F36" s="25" t="str">
        <f>VLOOKUP(C36,'[1]bahan'!$O$3:$Q$8,3,FALSE)</f>
        <v>D</v>
      </c>
      <c r="G36" s="24">
        <f>VLOOKUP(B36,'[2]CN'!$F$2:$G$8,2,FALSE)</f>
        <v>4</v>
      </c>
      <c r="H36" s="24">
        <f>VLOOKUP(C36,'[2]CN'!$F$23:$H$28,3,FALSE)</f>
        <v>5</v>
      </c>
      <c r="I36" s="24">
        <f t="shared" si="1"/>
        <v>57</v>
      </c>
      <c r="M36"/>
      <c r="N36"/>
    </row>
    <row r="37" spans="1:14" ht="15">
      <c r="A37" s="24" t="s">
        <v>13</v>
      </c>
      <c r="B37" s="24" t="s">
        <v>51</v>
      </c>
      <c r="C37" s="24" t="s">
        <v>26</v>
      </c>
      <c r="D37" s="24" t="s">
        <v>66</v>
      </c>
      <c r="E37" s="24">
        <v>31</v>
      </c>
      <c r="F37" s="25" t="str">
        <f>VLOOKUP(C37,'[1]bahan'!$O$3:$Q$8,3,FALSE)</f>
        <v>D</v>
      </c>
      <c r="G37" s="24">
        <f>VLOOKUP(B37,'[2]CN'!$F$2:$G$8,2,FALSE)</f>
        <v>4</v>
      </c>
      <c r="H37" s="24">
        <f>VLOOKUP(C37,'[2]CN'!$F$23:$H$28,3,FALSE)</f>
        <v>5</v>
      </c>
      <c r="I37" s="24">
        <f t="shared" si="1"/>
        <v>57</v>
      </c>
      <c r="M37"/>
      <c r="N37"/>
    </row>
    <row r="38" spans="1:14" ht="15">
      <c r="A38" s="24" t="s">
        <v>13</v>
      </c>
      <c r="B38" s="24" t="s">
        <v>51</v>
      </c>
      <c r="C38" s="24" t="s">
        <v>26</v>
      </c>
      <c r="D38" s="24" t="s">
        <v>66</v>
      </c>
      <c r="E38" s="24">
        <v>9999</v>
      </c>
      <c r="F38" s="25" t="str">
        <f>VLOOKUP(C38,'[1]bahan'!$O$3:$Q$8,3,FALSE)</f>
        <v>D</v>
      </c>
      <c r="G38" s="24">
        <f>VLOOKUP(B38,'[2]CN'!$F$2:$G$8,2,FALSE)</f>
        <v>4</v>
      </c>
      <c r="H38" s="24">
        <f>VLOOKUP(C38,'[2]CN'!$F$23:$H$28,3,FALSE)</f>
        <v>5</v>
      </c>
      <c r="I38" s="24">
        <f t="shared" si="1"/>
        <v>57</v>
      </c>
      <c r="M38"/>
      <c r="N38"/>
    </row>
    <row r="39" spans="1:14" ht="15">
      <c r="A39" s="24" t="s">
        <v>11</v>
      </c>
      <c r="B39" s="24" t="s">
        <v>54</v>
      </c>
      <c r="C39" s="24" t="s">
        <v>26</v>
      </c>
      <c r="D39" s="5" t="s">
        <v>64</v>
      </c>
      <c r="E39" s="24">
        <v>2</v>
      </c>
      <c r="F39" s="25" t="str">
        <f>VLOOKUP(C39,'[1]bahan'!$O$3:$Q$8,3,FALSE)</f>
        <v>D</v>
      </c>
      <c r="G39" s="24">
        <f>VLOOKUP(B39,'[2]CN'!$F$2:$G$8,2,FALSE)</f>
        <v>1</v>
      </c>
      <c r="H39" s="24">
        <f>VLOOKUP(C39,'[2]CN'!$F$23:$H$28,3,FALSE)</f>
        <v>5</v>
      </c>
      <c r="I39" s="24">
        <f t="shared" si="1"/>
        <v>48</v>
      </c>
      <c r="M39"/>
      <c r="N39"/>
    </row>
    <row r="40" spans="1:14" ht="15">
      <c r="A40" s="24" t="s">
        <v>11</v>
      </c>
      <c r="B40" s="24" t="s">
        <v>53</v>
      </c>
      <c r="C40" s="24" t="s">
        <v>26</v>
      </c>
      <c r="D40" s="5" t="s">
        <v>64</v>
      </c>
      <c r="E40" s="24">
        <v>4</v>
      </c>
      <c r="F40" s="25" t="str">
        <f>VLOOKUP(C40,'[1]bahan'!$O$3:$Q$8,3,FALSE)</f>
        <v>D</v>
      </c>
      <c r="G40" s="24">
        <f>VLOOKUP(B40,'[2]CN'!$F$2:$G$8,2,FALSE)</f>
        <v>2</v>
      </c>
      <c r="H40" s="24">
        <f>VLOOKUP(C40,'[2]CN'!$F$23:$H$28,3,FALSE)</f>
        <v>5</v>
      </c>
      <c r="I40" s="24">
        <f t="shared" si="1"/>
        <v>51</v>
      </c>
      <c r="M40"/>
      <c r="N40"/>
    </row>
    <row r="41" spans="1:14" ht="15">
      <c r="A41" s="24" t="s">
        <v>11</v>
      </c>
      <c r="B41" s="24" t="s">
        <v>55</v>
      </c>
      <c r="C41" s="24" t="s">
        <v>26</v>
      </c>
      <c r="D41" s="5" t="s">
        <v>64</v>
      </c>
      <c r="E41" s="24">
        <v>5</v>
      </c>
      <c r="F41" s="25" t="str">
        <f>VLOOKUP(C41,'[1]bahan'!$O$3:$Q$8,3,FALSE)</f>
        <v>D</v>
      </c>
      <c r="G41" s="24">
        <f>VLOOKUP(B41,'[2]CN'!$F$2:$G$8,2,FALSE)</f>
        <v>1</v>
      </c>
      <c r="H41" s="24">
        <f>VLOOKUP(C41,'[2]CN'!$F$23:$H$28,3,FALSE)</f>
        <v>5</v>
      </c>
      <c r="I41" s="24">
        <f t="shared" si="1"/>
        <v>48</v>
      </c>
      <c r="M41"/>
      <c r="N41"/>
    </row>
    <row r="42" spans="1:14" ht="15">
      <c r="A42" s="24" t="s">
        <v>11</v>
      </c>
      <c r="B42" s="24" t="s">
        <v>51</v>
      </c>
      <c r="C42" s="24" t="s">
        <v>28</v>
      </c>
      <c r="D42" s="5" t="s">
        <v>64</v>
      </c>
      <c r="E42" s="24">
        <v>6</v>
      </c>
      <c r="F42" s="25" t="str">
        <f>VLOOKUP(C42,'[1]bahan'!$O$3:$Q$8,3,FALSE)</f>
        <v>C</v>
      </c>
      <c r="G42" s="24">
        <f>VLOOKUP(B42,'[2]CN'!$F$2:$G$8,2,FALSE)</f>
        <v>4</v>
      </c>
      <c r="H42" s="24">
        <f>VLOOKUP(C42,'[2]CN'!$F$23:$H$28,3,FALSE)</f>
        <v>4</v>
      </c>
      <c r="I42" s="24">
        <f t="shared" si="1"/>
        <v>48</v>
      </c>
      <c r="M42"/>
      <c r="N42"/>
    </row>
    <row r="43" spans="1:14" ht="15">
      <c r="A43" s="24" t="s">
        <v>11</v>
      </c>
      <c r="B43" s="24" t="s">
        <v>51</v>
      </c>
      <c r="C43" s="24" t="s">
        <v>26</v>
      </c>
      <c r="D43" s="5" t="s">
        <v>64</v>
      </c>
      <c r="E43" s="24">
        <v>7</v>
      </c>
      <c r="F43" s="25" t="str">
        <f>VLOOKUP(C43,'[1]bahan'!$O$3:$Q$8,3,FALSE)</f>
        <v>D</v>
      </c>
      <c r="G43" s="24">
        <f>VLOOKUP(B43,'[2]CN'!$F$2:$G$8,2,FALSE)</f>
        <v>4</v>
      </c>
      <c r="H43" s="24">
        <f>VLOOKUP(C43,'[2]CN'!$F$23:$H$28,3,FALSE)</f>
        <v>5</v>
      </c>
      <c r="I43" s="24">
        <f t="shared" si="1"/>
        <v>57</v>
      </c>
      <c r="M43"/>
      <c r="N43"/>
    </row>
    <row r="44" spans="1:14" ht="15">
      <c r="A44" s="24" t="s">
        <v>11</v>
      </c>
      <c r="B44" s="24" t="s">
        <v>51</v>
      </c>
      <c r="C44" s="24" t="s">
        <v>26</v>
      </c>
      <c r="D44" s="5" t="s">
        <v>64</v>
      </c>
      <c r="E44" s="24">
        <v>9</v>
      </c>
      <c r="F44" s="25" t="str">
        <f>VLOOKUP(C44,'[1]bahan'!$O$3:$Q$8,3,FALSE)</f>
        <v>D</v>
      </c>
      <c r="G44" s="24">
        <f>VLOOKUP(B44,'[2]CN'!$F$2:$G$8,2,FALSE)</f>
        <v>4</v>
      </c>
      <c r="H44" s="24">
        <f>VLOOKUP(C44,'[2]CN'!$F$23:$H$28,3,FALSE)</f>
        <v>5</v>
      </c>
      <c r="I44" s="24">
        <f t="shared" si="1"/>
        <v>57</v>
      </c>
      <c r="M44"/>
      <c r="N44"/>
    </row>
    <row r="45" spans="1:14" ht="15">
      <c r="A45" s="24" t="s">
        <v>11</v>
      </c>
      <c r="B45" s="24" t="s">
        <v>51</v>
      </c>
      <c r="C45" s="24" t="s">
        <v>28</v>
      </c>
      <c r="D45" s="5" t="s">
        <v>64</v>
      </c>
      <c r="E45" s="24">
        <v>10</v>
      </c>
      <c r="F45" s="25" t="str">
        <f>VLOOKUP(C45,'[1]bahan'!$O$3:$Q$8,3,FALSE)</f>
        <v>C</v>
      </c>
      <c r="G45" s="24">
        <f>VLOOKUP(B45,'[2]CN'!$F$2:$G$8,2,FALSE)</f>
        <v>4</v>
      </c>
      <c r="H45" s="24">
        <f>VLOOKUP(C45,'[2]CN'!$F$23:$H$28,3,FALSE)</f>
        <v>4</v>
      </c>
      <c r="I45" s="24">
        <f t="shared" si="1"/>
        <v>48</v>
      </c>
      <c r="M45"/>
      <c r="N45"/>
    </row>
    <row r="46" spans="1:14" ht="15">
      <c r="A46" s="24" t="s">
        <v>11</v>
      </c>
      <c r="B46" s="24" t="s">
        <v>51</v>
      </c>
      <c r="C46" s="24" t="s">
        <v>26</v>
      </c>
      <c r="D46" s="5" t="s">
        <v>64</v>
      </c>
      <c r="E46" s="24">
        <v>11</v>
      </c>
      <c r="F46" s="25" t="str">
        <f>VLOOKUP(C46,'[1]bahan'!$O$3:$Q$8,3,FALSE)</f>
        <v>D</v>
      </c>
      <c r="G46" s="24">
        <f>VLOOKUP(B46,'[2]CN'!$F$2:$G$8,2,FALSE)</f>
        <v>4</v>
      </c>
      <c r="H46" s="24">
        <f>VLOOKUP(C46,'[2]CN'!$F$23:$H$28,3,FALSE)</f>
        <v>5</v>
      </c>
      <c r="I46" s="24">
        <f t="shared" si="1"/>
        <v>57</v>
      </c>
      <c r="M46"/>
      <c r="N46"/>
    </row>
    <row r="47" spans="1:14" ht="15">
      <c r="A47" s="24" t="s">
        <v>11</v>
      </c>
      <c r="B47" s="24" t="s">
        <v>51</v>
      </c>
      <c r="C47" s="24" t="s">
        <v>26</v>
      </c>
      <c r="D47" s="5" t="s">
        <v>64</v>
      </c>
      <c r="E47" s="24">
        <v>12</v>
      </c>
      <c r="F47" s="25" t="str">
        <f>VLOOKUP(C47,'[1]bahan'!$O$3:$Q$8,3,FALSE)</f>
        <v>D</v>
      </c>
      <c r="G47" s="24">
        <f>VLOOKUP(B47,'[2]CN'!$F$2:$G$8,2,FALSE)</f>
        <v>4</v>
      </c>
      <c r="H47" s="24">
        <f>VLOOKUP(C47,'[2]CN'!$F$23:$H$28,3,FALSE)</f>
        <v>5</v>
      </c>
      <c r="I47" s="24">
        <f t="shared" si="1"/>
        <v>57</v>
      </c>
      <c r="M47"/>
      <c r="N47"/>
    </row>
    <row r="48" spans="1:14" ht="15">
      <c r="A48" s="24" t="s">
        <v>11</v>
      </c>
      <c r="B48" s="24" t="s">
        <v>51</v>
      </c>
      <c r="C48" s="24" t="s">
        <v>26</v>
      </c>
      <c r="D48" s="5" t="s">
        <v>64</v>
      </c>
      <c r="E48" s="24">
        <v>13</v>
      </c>
      <c r="F48" s="25" t="str">
        <f>VLOOKUP(C48,'[1]bahan'!$O$3:$Q$8,3,FALSE)</f>
        <v>D</v>
      </c>
      <c r="G48" s="24">
        <f>VLOOKUP(B48,'[2]CN'!$F$2:$G$8,2,FALSE)</f>
        <v>4</v>
      </c>
      <c r="H48" s="24">
        <f>VLOOKUP(C48,'[2]CN'!$F$23:$H$28,3,FALSE)</f>
        <v>5</v>
      </c>
      <c r="I48" s="24">
        <f t="shared" si="1"/>
        <v>57</v>
      </c>
      <c r="M48"/>
      <c r="N48"/>
    </row>
    <row r="49" spans="1:14" ht="15">
      <c r="A49" s="24" t="s">
        <v>11</v>
      </c>
      <c r="B49" s="24" t="s">
        <v>51</v>
      </c>
      <c r="C49" s="24" t="s">
        <v>26</v>
      </c>
      <c r="D49" s="5" t="s">
        <v>64</v>
      </c>
      <c r="E49" s="24">
        <v>14</v>
      </c>
      <c r="F49" s="25" t="str">
        <f>VLOOKUP(C49,'[1]bahan'!$O$3:$Q$8,3,FALSE)</f>
        <v>D</v>
      </c>
      <c r="G49" s="24">
        <f>VLOOKUP(B49,'[2]CN'!$F$2:$G$8,2,FALSE)</f>
        <v>4</v>
      </c>
      <c r="H49" s="24">
        <f>VLOOKUP(C49,'[2]CN'!$F$23:$H$28,3,FALSE)</f>
        <v>5</v>
      </c>
      <c r="I49" s="24">
        <f t="shared" si="1"/>
        <v>57</v>
      </c>
      <c r="M49"/>
      <c r="N49"/>
    </row>
    <row r="50" spans="1:14" ht="15">
      <c r="A50" s="24" t="s">
        <v>11</v>
      </c>
      <c r="B50" s="24" t="s">
        <v>51</v>
      </c>
      <c r="C50" s="24" t="s">
        <v>26</v>
      </c>
      <c r="D50" s="5" t="s">
        <v>64</v>
      </c>
      <c r="E50" s="24">
        <v>15</v>
      </c>
      <c r="F50" s="25" t="str">
        <f>VLOOKUP(C50,'[1]bahan'!$O$3:$Q$8,3,FALSE)</f>
        <v>D</v>
      </c>
      <c r="G50" s="24">
        <f>VLOOKUP(B50,'[2]CN'!$F$2:$G$8,2,FALSE)</f>
        <v>4</v>
      </c>
      <c r="H50" s="24">
        <f>VLOOKUP(C50,'[2]CN'!$F$23:$H$28,3,FALSE)</f>
        <v>5</v>
      </c>
      <c r="I50" s="24">
        <f t="shared" si="1"/>
        <v>57</v>
      </c>
      <c r="M50"/>
      <c r="N50"/>
    </row>
    <row r="51" spans="1:14" ht="15">
      <c r="A51" s="24" t="s">
        <v>11</v>
      </c>
      <c r="B51" s="24" t="s">
        <v>51</v>
      </c>
      <c r="C51" s="24" t="s">
        <v>26</v>
      </c>
      <c r="D51" s="5" t="s">
        <v>64</v>
      </c>
      <c r="E51" s="24">
        <v>16</v>
      </c>
      <c r="F51" s="25" t="str">
        <f>VLOOKUP(C51,'[1]bahan'!$O$3:$Q$8,3,FALSE)</f>
        <v>D</v>
      </c>
      <c r="G51" s="24">
        <f>VLOOKUP(B51,'[2]CN'!$F$2:$G$8,2,FALSE)</f>
        <v>4</v>
      </c>
      <c r="H51" s="24">
        <f>VLOOKUP(C51,'[2]CN'!$F$23:$H$28,3,FALSE)</f>
        <v>5</v>
      </c>
      <c r="I51" s="24">
        <f t="shared" si="1"/>
        <v>57</v>
      </c>
      <c r="M51"/>
      <c r="N51"/>
    </row>
    <row r="52" spans="1:14" ht="15">
      <c r="A52" s="24" t="s">
        <v>11</v>
      </c>
      <c r="B52" s="24" t="s">
        <v>51</v>
      </c>
      <c r="C52" s="24" t="s">
        <v>26</v>
      </c>
      <c r="D52" s="5" t="s">
        <v>64</v>
      </c>
      <c r="E52" s="24">
        <v>17</v>
      </c>
      <c r="F52" s="25" t="str">
        <f>VLOOKUP(C52,'[1]bahan'!$O$3:$Q$8,3,FALSE)</f>
        <v>D</v>
      </c>
      <c r="G52" s="24">
        <f>VLOOKUP(B52,'[2]CN'!$F$2:$G$8,2,FALSE)</f>
        <v>4</v>
      </c>
      <c r="H52" s="24">
        <f>VLOOKUP(C52,'[2]CN'!$F$23:$H$28,3,FALSE)</f>
        <v>5</v>
      </c>
      <c r="I52" s="24">
        <f t="shared" si="1"/>
        <v>57</v>
      </c>
      <c r="M52"/>
      <c r="N52"/>
    </row>
    <row r="53" spans="1:14" ht="15">
      <c r="A53" s="24" t="s">
        <v>11</v>
      </c>
      <c r="B53" s="24" t="s">
        <v>51</v>
      </c>
      <c r="C53" s="24" t="s">
        <v>26</v>
      </c>
      <c r="D53" s="5" t="s">
        <v>64</v>
      </c>
      <c r="E53" s="24">
        <v>19</v>
      </c>
      <c r="F53" s="25" t="str">
        <f>VLOOKUP(C53,'[1]bahan'!$O$3:$Q$8,3,FALSE)</f>
        <v>D</v>
      </c>
      <c r="G53" s="24">
        <f>VLOOKUP(B53,'[2]CN'!$F$2:$G$8,2,FALSE)</f>
        <v>4</v>
      </c>
      <c r="H53" s="24">
        <f>VLOOKUP(C53,'[2]CN'!$F$23:$H$28,3,FALSE)</f>
        <v>5</v>
      </c>
      <c r="I53" s="24">
        <f t="shared" si="1"/>
        <v>57</v>
      </c>
      <c r="M53"/>
      <c r="N53"/>
    </row>
    <row r="54" spans="1:14" ht="15">
      <c r="A54" s="24" t="s">
        <v>65</v>
      </c>
      <c r="B54" s="24" t="s">
        <v>51</v>
      </c>
      <c r="C54" s="24" t="s">
        <v>26</v>
      </c>
      <c r="D54" s="5" t="s">
        <v>64</v>
      </c>
      <c r="E54" s="24">
        <v>20</v>
      </c>
      <c r="F54" s="25" t="str">
        <f>VLOOKUP(C54,'[1]bahan'!$O$3:$Q$8,3,FALSE)</f>
        <v>D</v>
      </c>
      <c r="G54" s="24">
        <f>VLOOKUP(B54,'[2]CN'!$F$2:$G$8,2,FALSE)</f>
        <v>4</v>
      </c>
      <c r="H54" s="24">
        <f>VLOOKUP(C54,'[2]CN'!$F$23:$H$28,3,FALSE)</f>
        <v>5</v>
      </c>
      <c r="I54" s="24">
        <f t="shared" si="1"/>
        <v>57</v>
      </c>
      <c r="M54"/>
      <c r="N54"/>
    </row>
    <row r="55" spans="1:14" ht="15">
      <c r="A55" s="24" t="s">
        <v>11</v>
      </c>
      <c r="B55" s="24" t="s">
        <v>51</v>
      </c>
      <c r="C55" s="24" t="s">
        <v>26</v>
      </c>
      <c r="D55" s="5" t="s">
        <v>64</v>
      </c>
      <c r="E55" s="24">
        <v>21</v>
      </c>
      <c r="F55" s="25" t="str">
        <f>VLOOKUP(C55,'[1]bahan'!$O$3:$Q$8,3,FALSE)</f>
        <v>D</v>
      </c>
      <c r="G55" s="24">
        <f>VLOOKUP(B55,'[2]CN'!$F$2:$G$8,2,FALSE)</f>
        <v>4</v>
      </c>
      <c r="H55" s="24">
        <f>VLOOKUP(C55,'[2]CN'!$F$23:$H$28,3,FALSE)</f>
        <v>5</v>
      </c>
      <c r="I55" s="24">
        <f t="shared" si="1"/>
        <v>57</v>
      </c>
      <c r="M55"/>
      <c r="N55"/>
    </row>
    <row r="56" spans="1:14" ht="15">
      <c r="A56" s="24" t="s">
        <v>11</v>
      </c>
      <c r="B56" s="24" t="s">
        <v>51</v>
      </c>
      <c r="C56" s="24" t="s">
        <v>26</v>
      </c>
      <c r="D56" s="5" t="s">
        <v>64</v>
      </c>
      <c r="E56" s="24">
        <v>22</v>
      </c>
      <c r="F56" s="25" t="str">
        <f>VLOOKUP(C56,'[1]bahan'!$O$3:$Q$8,3,FALSE)</f>
        <v>D</v>
      </c>
      <c r="G56" s="24">
        <f>VLOOKUP(B56,'[2]CN'!$F$2:$G$8,2,FALSE)</f>
        <v>4</v>
      </c>
      <c r="H56" s="24">
        <f>VLOOKUP(C56,'[2]CN'!$F$23:$H$28,3,FALSE)</f>
        <v>5</v>
      </c>
      <c r="I56" s="24">
        <f t="shared" si="1"/>
        <v>57</v>
      </c>
      <c r="M56"/>
      <c r="N56"/>
    </row>
    <row r="57" spans="1:14" ht="15">
      <c r="A57" s="24" t="s">
        <v>11</v>
      </c>
      <c r="B57" s="24" t="s">
        <v>51</v>
      </c>
      <c r="C57" s="24" t="s">
        <v>26</v>
      </c>
      <c r="D57" s="5" t="s">
        <v>64</v>
      </c>
      <c r="E57" s="24">
        <v>23</v>
      </c>
      <c r="F57" s="25" t="str">
        <f>VLOOKUP(C57,'[1]bahan'!$O$3:$Q$8,3,FALSE)</f>
        <v>D</v>
      </c>
      <c r="G57" s="24">
        <f>VLOOKUP(B57,'[2]CN'!$F$2:$G$8,2,FALSE)</f>
        <v>4</v>
      </c>
      <c r="H57" s="24">
        <f>VLOOKUP(C57,'[2]CN'!$F$23:$H$28,3,FALSE)</f>
        <v>5</v>
      </c>
      <c r="I57" s="24">
        <f t="shared" si="1"/>
        <v>57</v>
      </c>
      <c r="M57"/>
      <c r="N57"/>
    </row>
    <row r="58" spans="1:14" ht="15">
      <c r="A58" s="24" t="s">
        <v>11</v>
      </c>
      <c r="B58" s="24" t="s">
        <v>51</v>
      </c>
      <c r="C58" s="24" t="s">
        <v>26</v>
      </c>
      <c r="D58" s="5" t="s">
        <v>64</v>
      </c>
      <c r="E58" s="24">
        <v>24</v>
      </c>
      <c r="F58" s="25" t="str">
        <f>VLOOKUP(C58,'[1]bahan'!$O$3:$Q$8,3,FALSE)</f>
        <v>D</v>
      </c>
      <c r="G58" s="24">
        <f>VLOOKUP(B58,'[2]CN'!$F$2:$G$8,2,FALSE)</f>
        <v>4</v>
      </c>
      <c r="H58" s="24">
        <f>VLOOKUP(C58,'[2]CN'!$F$23:$H$28,3,FALSE)</f>
        <v>5</v>
      </c>
      <c r="I58" s="24">
        <f t="shared" si="1"/>
        <v>57</v>
      </c>
      <c r="M58"/>
      <c r="N58"/>
    </row>
    <row r="59" spans="1:14" ht="15">
      <c r="A59" s="24" t="s">
        <v>11</v>
      </c>
      <c r="B59" s="24" t="s">
        <v>52</v>
      </c>
      <c r="C59" s="24" t="s">
        <v>26</v>
      </c>
      <c r="D59" s="5" t="s">
        <v>64</v>
      </c>
      <c r="E59" s="24">
        <v>26</v>
      </c>
      <c r="F59" s="25" t="str">
        <f>VLOOKUP(C59,'[1]bahan'!$O$3:$Q$8,3,FALSE)</f>
        <v>D</v>
      </c>
      <c r="G59" s="24">
        <f>VLOOKUP(B59,'[2]CN'!$F$2:$G$8,2,FALSE)</f>
        <v>3</v>
      </c>
      <c r="H59" s="24">
        <f>VLOOKUP(C59,'[2]CN'!$F$23:$H$28,3,FALSE)</f>
        <v>5</v>
      </c>
      <c r="I59" s="24">
        <f t="shared" si="1"/>
        <v>54</v>
      </c>
      <c r="M59"/>
      <c r="N59"/>
    </row>
    <row r="60" spans="1:14" ht="15">
      <c r="A60" s="24" t="s">
        <v>11</v>
      </c>
      <c r="B60" s="24" t="s">
        <v>51</v>
      </c>
      <c r="C60" s="24" t="s">
        <v>28</v>
      </c>
      <c r="D60" s="5" t="s">
        <v>64</v>
      </c>
      <c r="E60" s="24">
        <v>27</v>
      </c>
      <c r="F60" s="25" t="str">
        <f>VLOOKUP(C60,'[1]bahan'!$O$3:$Q$8,3,FALSE)</f>
        <v>C</v>
      </c>
      <c r="G60" s="24">
        <f>VLOOKUP(B60,'[2]CN'!$F$2:$G$8,2,FALSE)</f>
        <v>4</v>
      </c>
      <c r="H60" s="24">
        <f>VLOOKUP(C60,'[2]CN'!$F$23:$H$28,3,FALSE)</f>
        <v>4</v>
      </c>
      <c r="I60" s="24">
        <f t="shared" si="1"/>
        <v>48</v>
      </c>
      <c r="M60"/>
      <c r="N60"/>
    </row>
    <row r="61" spans="1:14" ht="15">
      <c r="A61" s="24" t="s">
        <v>11</v>
      </c>
      <c r="B61" s="24" t="s">
        <v>51</v>
      </c>
      <c r="C61" s="24" t="s">
        <v>26</v>
      </c>
      <c r="D61" s="5" t="s">
        <v>64</v>
      </c>
      <c r="E61" s="24">
        <v>28</v>
      </c>
      <c r="F61" s="25" t="str">
        <f>VLOOKUP(C61,'[1]bahan'!$O$3:$Q$8,3,FALSE)</f>
        <v>D</v>
      </c>
      <c r="G61" s="24">
        <f>VLOOKUP(B61,'[2]CN'!$F$2:$G$8,2,FALSE)</f>
        <v>4</v>
      </c>
      <c r="H61" s="24">
        <f>VLOOKUP(C61,'[2]CN'!$F$23:$H$28,3,FALSE)</f>
        <v>5</v>
      </c>
      <c r="I61" s="24">
        <f t="shared" si="1"/>
        <v>57</v>
      </c>
      <c r="M61"/>
      <c r="N61"/>
    </row>
    <row r="62" spans="1:14" ht="15">
      <c r="A62" s="24"/>
      <c r="B62" s="24" t="s">
        <v>51</v>
      </c>
      <c r="C62" s="24" t="s">
        <v>26</v>
      </c>
      <c r="D62" s="5" t="s">
        <v>64</v>
      </c>
      <c r="E62" s="24">
        <v>2222</v>
      </c>
      <c r="F62" s="25" t="str">
        <f>VLOOKUP(C62,'[1]bahan'!$O$3:$Q$8,3,FALSE)</f>
        <v>D</v>
      </c>
      <c r="G62" s="24">
        <f>VLOOKUP(B62,'[2]CN'!$F$2:$G$8,2,FALSE)</f>
        <v>4</v>
      </c>
      <c r="H62" s="24">
        <f>VLOOKUP(C62,'[2]CN'!$F$23:$H$28,3,FALSE)</f>
        <v>5</v>
      </c>
      <c r="I62" s="24">
        <f t="shared" si="1"/>
        <v>57</v>
      </c>
      <c r="M62"/>
      <c r="N62"/>
    </row>
    <row r="63" spans="1:14" ht="15">
      <c r="A63" s="24"/>
      <c r="B63" s="24" t="s">
        <v>51</v>
      </c>
      <c r="C63" s="24" t="s">
        <v>26</v>
      </c>
      <c r="D63" s="5" t="s">
        <v>64</v>
      </c>
      <c r="E63" s="24">
        <v>3333</v>
      </c>
      <c r="F63" s="25" t="str">
        <f>VLOOKUP(C63,'[1]bahan'!$O$3:$Q$8,3,FALSE)</f>
        <v>D</v>
      </c>
      <c r="G63" s="24">
        <f>VLOOKUP(B63,'[2]CN'!$F$2:$G$8,2,FALSE)</f>
        <v>4</v>
      </c>
      <c r="H63" s="24">
        <f>VLOOKUP(C63,'[2]CN'!$F$23:$H$28,3,FALSE)</f>
        <v>5</v>
      </c>
      <c r="I63" s="24">
        <f t="shared" si="1"/>
        <v>57</v>
      </c>
      <c r="M63"/>
      <c r="N63"/>
    </row>
    <row r="64" spans="1:14" ht="15">
      <c r="A64" s="24"/>
      <c r="B64" s="24" t="s">
        <v>51</v>
      </c>
      <c r="C64" s="24" t="s">
        <v>26</v>
      </c>
      <c r="D64" s="5" t="s">
        <v>64</v>
      </c>
      <c r="E64" s="24">
        <v>30</v>
      </c>
      <c r="F64" s="25" t="str">
        <f>VLOOKUP(C64,'[1]bahan'!$O$3:$Q$8,3,FALSE)</f>
        <v>D</v>
      </c>
      <c r="G64" s="24">
        <f>VLOOKUP(B64,'[2]CN'!$F$2:$G$8,2,FALSE)</f>
        <v>4</v>
      </c>
      <c r="H64" s="24">
        <f>VLOOKUP(C64,'[2]CN'!$F$23:$H$28,3,FALSE)</f>
        <v>5</v>
      </c>
      <c r="I64" s="24">
        <f t="shared" si="1"/>
        <v>57</v>
      </c>
      <c r="M64"/>
      <c r="N64"/>
    </row>
    <row r="65" spans="1:14" ht="15">
      <c r="A65" s="24" t="s">
        <v>65</v>
      </c>
      <c r="B65" s="24" t="s">
        <v>51</v>
      </c>
      <c r="C65" s="24" t="s">
        <v>26</v>
      </c>
      <c r="D65" s="5" t="s">
        <v>64</v>
      </c>
      <c r="E65" s="24">
        <v>31</v>
      </c>
      <c r="F65" s="25" t="str">
        <f>VLOOKUP(C65,'[1]bahan'!$O$3:$Q$8,3,FALSE)</f>
        <v>D</v>
      </c>
      <c r="G65" s="24">
        <f>VLOOKUP(B65,'[2]CN'!$F$2:$G$8,2,FALSE)</f>
        <v>4</v>
      </c>
      <c r="H65" s="24">
        <f>VLOOKUP(C65,'[2]CN'!$F$23:$H$28,3,FALSE)</f>
        <v>5</v>
      </c>
      <c r="I65" s="24">
        <f t="shared" si="1"/>
        <v>57</v>
      </c>
      <c r="M65"/>
      <c r="N65"/>
    </row>
    <row r="66" spans="1:14" ht="15">
      <c r="A66" s="24" t="s">
        <v>2</v>
      </c>
      <c r="B66" s="24" t="s">
        <v>54</v>
      </c>
      <c r="C66" s="24" t="s">
        <v>26</v>
      </c>
      <c r="D66" s="24" t="s">
        <v>63</v>
      </c>
      <c r="E66" s="24">
        <v>1</v>
      </c>
      <c r="F66" s="25" t="str">
        <f>VLOOKUP(C66,'[1]bahan'!$O$3:$Q$8,3,FALSE)</f>
        <v>D</v>
      </c>
      <c r="G66" s="24">
        <f>VLOOKUP(B66,'[2]CN'!$F$2:$G$8,2,FALSE)</f>
        <v>1</v>
      </c>
      <c r="H66" s="24">
        <f>VLOOKUP(C66,'[2]CN'!$F$23:$H$28,3,FALSE)</f>
        <v>5</v>
      </c>
      <c r="I66" s="24">
        <f aca="true" t="shared" si="2" ref="I66:I97">3*G66+9*H66</f>
        <v>48</v>
      </c>
      <c r="M66"/>
      <c r="N66"/>
    </row>
    <row r="67" spans="1:14" ht="15">
      <c r="A67" s="24" t="s">
        <v>2</v>
      </c>
      <c r="B67" s="24" t="s">
        <v>54</v>
      </c>
      <c r="C67" s="24" t="s">
        <v>26</v>
      </c>
      <c r="D67" s="24" t="s">
        <v>63</v>
      </c>
      <c r="E67" s="24">
        <v>2</v>
      </c>
      <c r="F67" s="25" t="str">
        <f>VLOOKUP(C67,'[1]bahan'!$O$3:$Q$8,3,FALSE)</f>
        <v>D</v>
      </c>
      <c r="G67" s="24">
        <f>VLOOKUP(B67,'[2]CN'!$F$2:$G$8,2,FALSE)</f>
        <v>1</v>
      </c>
      <c r="H67" s="24">
        <f>VLOOKUP(C67,'[2]CN'!$F$23:$H$28,3,FALSE)</f>
        <v>5</v>
      </c>
      <c r="I67" s="24">
        <f t="shared" si="2"/>
        <v>48</v>
      </c>
      <c r="M67"/>
      <c r="N67"/>
    </row>
    <row r="68" spans="1:14" ht="15">
      <c r="A68" s="24" t="s">
        <v>2</v>
      </c>
      <c r="B68" s="24" t="s">
        <v>54</v>
      </c>
      <c r="C68" s="24" t="s">
        <v>26</v>
      </c>
      <c r="D68" s="24" t="s">
        <v>63</v>
      </c>
      <c r="E68" s="24">
        <v>3</v>
      </c>
      <c r="F68" s="25" t="str">
        <f>VLOOKUP(C68,'[1]bahan'!$O$3:$Q$8,3,FALSE)</f>
        <v>D</v>
      </c>
      <c r="G68" s="24">
        <f>VLOOKUP(B68,'[2]CN'!$F$2:$G$8,2,FALSE)</f>
        <v>1</v>
      </c>
      <c r="H68" s="24">
        <f>VLOOKUP(C68,'[2]CN'!$F$23:$H$28,3,FALSE)</f>
        <v>5</v>
      </c>
      <c r="I68" s="24">
        <f t="shared" si="2"/>
        <v>48</v>
      </c>
      <c r="M68"/>
      <c r="N68"/>
    </row>
    <row r="69" spans="1:14" ht="15">
      <c r="A69" s="24" t="s">
        <v>2</v>
      </c>
      <c r="B69" s="24" t="s">
        <v>54</v>
      </c>
      <c r="C69" s="24" t="s">
        <v>26</v>
      </c>
      <c r="D69" s="24" t="s">
        <v>63</v>
      </c>
      <c r="E69" s="24">
        <v>4</v>
      </c>
      <c r="F69" s="25" t="str">
        <f>VLOOKUP(C69,'[1]bahan'!$O$3:$Q$8,3,FALSE)</f>
        <v>D</v>
      </c>
      <c r="G69" s="24">
        <f>VLOOKUP(B69,'[2]CN'!$F$2:$G$8,2,FALSE)</f>
        <v>1</v>
      </c>
      <c r="H69" s="24">
        <f>VLOOKUP(C69,'[2]CN'!$F$23:$H$28,3,FALSE)</f>
        <v>5</v>
      </c>
      <c r="I69" s="24">
        <f t="shared" si="2"/>
        <v>48</v>
      </c>
      <c r="M69"/>
      <c r="N69"/>
    </row>
    <row r="70" spans="1:14" ht="15">
      <c r="A70" s="24" t="s">
        <v>2</v>
      </c>
      <c r="B70" s="24" t="s">
        <v>51</v>
      </c>
      <c r="C70" s="24" t="s">
        <v>28</v>
      </c>
      <c r="D70" s="24" t="s">
        <v>63</v>
      </c>
      <c r="E70" s="24">
        <v>5</v>
      </c>
      <c r="F70" s="25" t="str">
        <f>VLOOKUP(C70,'[1]bahan'!$O$3:$Q$8,3,FALSE)</f>
        <v>C</v>
      </c>
      <c r="G70" s="24">
        <f>VLOOKUP(B70,'[2]CN'!$F$2:$G$8,2,FALSE)</f>
        <v>4</v>
      </c>
      <c r="H70" s="24">
        <f>VLOOKUP(C70,'[2]CN'!$F$23:$H$28,3,FALSE)</f>
        <v>4</v>
      </c>
      <c r="I70" s="24">
        <f t="shared" si="2"/>
        <v>48</v>
      </c>
      <c r="M70"/>
      <c r="N70"/>
    </row>
    <row r="71" spans="1:14" ht="15">
      <c r="A71" s="24" t="s">
        <v>2</v>
      </c>
      <c r="B71" s="24" t="s">
        <v>51</v>
      </c>
      <c r="C71" s="24" t="s">
        <v>26</v>
      </c>
      <c r="D71" s="24" t="s">
        <v>63</v>
      </c>
      <c r="E71" s="24">
        <v>6</v>
      </c>
      <c r="F71" s="25" t="str">
        <f>VLOOKUP(C71,'[1]bahan'!$O$3:$Q$8,3,FALSE)</f>
        <v>D</v>
      </c>
      <c r="G71" s="24">
        <f>VLOOKUP(B71,'[2]CN'!$F$2:$G$8,2,FALSE)</f>
        <v>4</v>
      </c>
      <c r="H71" s="24">
        <f>VLOOKUP(C71,'[2]CN'!$F$23:$H$28,3,FALSE)</f>
        <v>5</v>
      </c>
      <c r="I71" s="24">
        <f t="shared" si="2"/>
        <v>57</v>
      </c>
      <c r="M71"/>
      <c r="N71"/>
    </row>
    <row r="72" spans="1:14" ht="15">
      <c r="A72" s="24" t="s">
        <v>2</v>
      </c>
      <c r="B72" s="24" t="s">
        <v>51</v>
      </c>
      <c r="C72" s="24" t="s">
        <v>26</v>
      </c>
      <c r="D72" s="24" t="s">
        <v>63</v>
      </c>
      <c r="E72" s="24">
        <v>7</v>
      </c>
      <c r="F72" s="25" t="str">
        <f>VLOOKUP(C72,'[1]bahan'!$O$3:$Q$8,3,FALSE)</f>
        <v>D</v>
      </c>
      <c r="G72" s="24">
        <f>VLOOKUP(B72,'[2]CN'!$F$2:$G$8,2,FALSE)</f>
        <v>4</v>
      </c>
      <c r="H72" s="24">
        <f>VLOOKUP(C72,'[2]CN'!$F$23:$H$28,3,FALSE)</f>
        <v>5</v>
      </c>
      <c r="I72" s="24">
        <f t="shared" si="2"/>
        <v>57</v>
      </c>
      <c r="M72"/>
      <c r="N72"/>
    </row>
    <row r="73" spans="1:14" ht="15">
      <c r="A73" s="24" t="s">
        <v>2</v>
      </c>
      <c r="B73" s="24" t="s">
        <v>51</v>
      </c>
      <c r="C73" s="24" t="s">
        <v>26</v>
      </c>
      <c r="D73" s="24" t="s">
        <v>63</v>
      </c>
      <c r="E73" s="24">
        <v>8</v>
      </c>
      <c r="F73" s="25" t="str">
        <f>VLOOKUP(C73,'[1]bahan'!$O$3:$Q$8,3,FALSE)</f>
        <v>D</v>
      </c>
      <c r="G73" s="24">
        <f>VLOOKUP(B73,'[2]CN'!$F$2:$G$8,2,FALSE)</f>
        <v>4</v>
      </c>
      <c r="H73" s="24">
        <f>VLOOKUP(C73,'[2]CN'!$F$23:$H$28,3,FALSE)</f>
        <v>5</v>
      </c>
      <c r="I73" s="24">
        <f t="shared" si="2"/>
        <v>57</v>
      </c>
      <c r="M73"/>
      <c r="N73"/>
    </row>
    <row r="74" spans="1:14" ht="15">
      <c r="A74" s="24" t="s">
        <v>2</v>
      </c>
      <c r="B74" s="24" t="s">
        <v>51</v>
      </c>
      <c r="C74" s="24" t="s">
        <v>26</v>
      </c>
      <c r="D74" s="24" t="s">
        <v>63</v>
      </c>
      <c r="E74" s="24">
        <v>9</v>
      </c>
      <c r="F74" s="25" t="str">
        <f>VLOOKUP(C74,'[1]bahan'!$O$3:$Q$8,3,FALSE)</f>
        <v>D</v>
      </c>
      <c r="G74" s="24">
        <f>VLOOKUP(B74,'[2]CN'!$F$2:$G$8,2,FALSE)</f>
        <v>4</v>
      </c>
      <c r="H74" s="24">
        <f>VLOOKUP(C74,'[2]CN'!$F$23:$H$28,3,FALSE)</f>
        <v>5</v>
      </c>
      <c r="I74" s="24">
        <f t="shared" si="2"/>
        <v>57</v>
      </c>
      <c r="M74"/>
      <c r="N74"/>
    </row>
    <row r="75" spans="1:14" ht="15">
      <c r="A75" s="24" t="s">
        <v>2</v>
      </c>
      <c r="B75" s="24" t="s">
        <v>51</v>
      </c>
      <c r="C75" s="24" t="s">
        <v>26</v>
      </c>
      <c r="D75" s="24" t="s">
        <v>63</v>
      </c>
      <c r="E75" s="24">
        <v>10</v>
      </c>
      <c r="F75" s="25" t="str">
        <f>VLOOKUP(C75,'[1]bahan'!$O$3:$Q$8,3,FALSE)</f>
        <v>D</v>
      </c>
      <c r="G75" s="24">
        <f>VLOOKUP(B75,'[2]CN'!$F$2:$G$8,2,FALSE)</f>
        <v>4</v>
      </c>
      <c r="H75" s="24">
        <f>VLOOKUP(C75,'[2]CN'!$F$23:$H$28,3,FALSE)</f>
        <v>5</v>
      </c>
      <c r="I75" s="24">
        <f t="shared" si="2"/>
        <v>57</v>
      </c>
      <c r="M75"/>
      <c r="N75"/>
    </row>
    <row r="76" spans="1:14" ht="15">
      <c r="A76" s="24" t="s">
        <v>2</v>
      </c>
      <c r="B76" s="24" t="s">
        <v>51</v>
      </c>
      <c r="C76" s="24" t="s">
        <v>32</v>
      </c>
      <c r="D76" s="24" t="s">
        <v>63</v>
      </c>
      <c r="E76" s="24">
        <v>12</v>
      </c>
      <c r="F76" s="25" t="str">
        <f>VLOOKUP(C76,'[1]bahan'!$O$3:$Q$8,3,FALSE)</f>
        <v>A</v>
      </c>
      <c r="G76" s="24">
        <f>VLOOKUP(B76,'[2]CN'!$F$2:$G$8,2,FALSE)</f>
        <v>4</v>
      </c>
      <c r="H76" s="24">
        <f>VLOOKUP(C76,'[2]CN'!$F$23:$H$28,3,FALSE)</f>
        <v>2</v>
      </c>
      <c r="I76" s="24">
        <f t="shared" si="2"/>
        <v>30</v>
      </c>
      <c r="M76"/>
      <c r="N76"/>
    </row>
    <row r="77" spans="1:14" ht="15">
      <c r="A77" s="27" t="s">
        <v>1</v>
      </c>
      <c r="B77" s="26" t="s">
        <v>52</v>
      </c>
      <c r="C77" s="26" t="s">
        <v>26</v>
      </c>
      <c r="D77" s="24" t="s">
        <v>63</v>
      </c>
      <c r="E77" s="24">
        <v>20</v>
      </c>
      <c r="F77" s="25" t="str">
        <f>VLOOKUP(C77,'[1]bahan'!$O$3:$Q$8,3,FALSE)</f>
        <v>D</v>
      </c>
      <c r="G77" s="24">
        <f>VLOOKUP(B77,'[2]CN'!$F$2:$G$8,2,FALSE)</f>
        <v>3</v>
      </c>
      <c r="H77" s="24">
        <f>VLOOKUP(C77,'[2]CN'!$F$23:$H$28,3,FALSE)</f>
        <v>5</v>
      </c>
      <c r="I77" s="24">
        <f t="shared" si="2"/>
        <v>54</v>
      </c>
      <c r="M77"/>
      <c r="N77"/>
    </row>
    <row r="78" spans="1:14" ht="15">
      <c r="A78" s="27" t="s">
        <v>1</v>
      </c>
      <c r="B78" s="26" t="s">
        <v>51</v>
      </c>
      <c r="C78" s="26" t="s">
        <v>26</v>
      </c>
      <c r="D78" s="24" t="s">
        <v>63</v>
      </c>
      <c r="E78" s="24">
        <v>21</v>
      </c>
      <c r="F78" s="25" t="str">
        <f>VLOOKUP(C78,'[1]bahan'!$O$3:$Q$8,3,FALSE)</f>
        <v>D</v>
      </c>
      <c r="G78" s="24">
        <f>VLOOKUP(B78,'[2]CN'!$F$2:$G$8,2,FALSE)</f>
        <v>4</v>
      </c>
      <c r="H78" s="24">
        <f>VLOOKUP(C78,'[2]CN'!$F$23:$H$28,3,FALSE)</f>
        <v>5</v>
      </c>
      <c r="I78" s="24">
        <f t="shared" si="2"/>
        <v>57</v>
      </c>
      <c r="M78"/>
      <c r="N78"/>
    </row>
    <row r="79" spans="1:14" ht="15">
      <c r="A79" s="24" t="s">
        <v>2</v>
      </c>
      <c r="B79" s="24" t="s">
        <v>51</v>
      </c>
      <c r="C79" s="24" t="s">
        <v>26</v>
      </c>
      <c r="D79" s="24" t="s">
        <v>63</v>
      </c>
      <c r="E79" s="24">
        <v>1111</v>
      </c>
      <c r="F79" s="25" t="str">
        <f>VLOOKUP(C79,'[1]bahan'!$O$3:$Q$8,3,FALSE)</f>
        <v>D</v>
      </c>
      <c r="G79" s="24">
        <f>VLOOKUP(B79,'[2]CN'!$F$2:$G$8,2,FALSE)</f>
        <v>4</v>
      </c>
      <c r="H79" s="24">
        <f>VLOOKUP(C79,'[2]CN'!$F$23:$H$28,3,FALSE)</f>
        <v>5</v>
      </c>
      <c r="I79" s="24">
        <f t="shared" si="2"/>
        <v>57</v>
      </c>
      <c r="M79"/>
      <c r="N79"/>
    </row>
    <row r="80" spans="1:14" ht="15">
      <c r="A80" s="24" t="s">
        <v>2</v>
      </c>
      <c r="B80" s="24" t="s">
        <v>51</v>
      </c>
      <c r="C80" s="24" t="s">
        <v>26</v>
      </c>
      <c r="D80" s="24" t="s">
        <v>63</v>
      </c>
      <c r="E80" s="24">
        <v>5555</v>
      </c>
      <c r="F80" s="25" t="str">
        <f>VLOOKUP(C80,'[1]bahan'!$O$3:$Q$8,3,FALSE)</f>
        <v>D</v>
      </c>
      <c r="G80" s="24">
        <f>VLOOKUP(B80,'[2]CN'!$F$2:$G$8,2,FALSE)</f>
        <v>4</v>
      </c>
      <c r="H80" s="24">
        <f>VLOOKUP(C80,'[2]CN'!$F$23:$H$28,3,FALSE)</f>
        <v>5</v>
      </c>
      <c r="I80" s="24">
        <f t="shared" si="2"/>
        <v>57</v>
      </c>
      <c r="M80"/>
      <c r="N80"/>
    </row>
    <row r="81" spans="1:14" ht="15">
      <c r="A81" s="24" t="s">
        <v>2</v>
      </c>
      <c r="B81" s="24" t="s">
        <v>49</v>
      </c>
      <c r="C81" s="24" t="s">
        <v>26</v>
      </c>
      <c r="D81" s="24" t="s">
        <v>63</v>
      </c>
      <c r="E81" s="24">
        <v>9999</v>
      </c>
      <c r="F81" s="25" t="str">
        <f>VLOOKUP(C81,'[1]bahan'!$O$3:$Q$8,3,FALSE)</f>
        <v>D</v>
      </c>
      <c r="G81" s="24">
        <f>VLOOKUP(B81,'[2]CN'!$F$2:$G$8,2,FALSE)</f>
        <v>5</v>
      </c>
      <c r="H81" s="24">
        <f>VLOOKUP(C81,'[2]CN'!$F$23:$H$28,3,FALSE)</f>
        <v>5</v>
      </c>
      <c r="I81" s="24">
        <f t="shared" si="2"/>
        <v>60</v>
      </c>
      <c r="M81"/>
      <c r="N81"/>
    </row>
    <row r="82" spans="1:14" ht="15">
      <c r="A82" s="24" t="s">
        <v>14</v>
      </c>
      <c r="B82" s="24" t="s">
        <v>54</v>
      </c>
      <c r="C82" s="24" t="s">
        <v>26</v>
      </c>
      <c r="D82" s="24" t="s">
        <v>62</v>
      </c>
      <c r="E82" s="24">
        <v>2</v>
      </c>
      <c r="F82" s="25" t="str">
        <f>VLOOKUP(C82,'[1]bahan'!$O$3:$Q$8,3,FALSE)</f>
        <v>D</v>
      </c>
      <c r="G82" s="24">
        <f>VLOOKUP(B82,'[2]CN'!$F$2:$G$8,2,FALSE)</f>
        <v>1</v>
      </c>
      <c r="H82" s="24">
        <f>VLOOKUP(C82,'[2]CN'!$F$23:$H$28,3,FALSE)</f>
        <v>5</v>
      </c>
      <c r="I82" s="24">
        <f t="shared" si="2"/>
        <v>48</v>
      </c>
      <c r="M82"/>
      <c r="N82"/>
    </row>
    <row r="83" spans="1:14" ht="15">
      <c r="A83" s="24" t="s">
        <v>14</v>
      </c>
      <c r="B83" s="24" t="s">
        <v>54</v>
      </c>
      <c r="C83" s="24" t="s">
        <v>26</v>
      </c>
      <c r="D83" s="24" t="s">
        <v>62</v>
      </c>
      <c r="E83" s="24">
        <v>5</v>
      </c>
      <c r="F83" s="25" t="str">
        <f>VLOOKUP(C83,'[1]bahan'!$O$3:$Q$8,3,FALSE)</f>
        <v>D</v>
      </c>
      <c r="G83" s="24">
        <f>VLOOKUP(B83,'[2]CN'!$F$2:$G$8,2,FALSE)</f>
        <v>1</v>
      </c>
      <c r="H83" s="24">
        <f>VLOOKUP(C83,'[2]CN'!$F$23:$H$28,3,FALSE)</f>
        <v>5</v>
      </c>
      <c r="I83" s="24">
        <f t="shared" si="2"/>
        <v>48</v>
      </c>
      <c r="M83"/>
      <c r="N83"/>
    </row>
    <row r="84" spans="1:14" ht="15">
      <c r="A84" s="24" t="s">
        <v>14</v>
      </c>
      <c r="B84" s="24" t="s">
        <v>53</v>
      </c>
      <c r="C84" s="24" t="s">
        <v>28</v>
      </c>
      <c r="D84" s="24" t="s">
        <v>62</v>
      </c>
      <c r="E84" s="24">
        <v>6</v>
      </c>
      <c r="F84" s="25" t="str">
        <f>VLOOKUP(C84,'[1]bahan'!$O$3:$Q$8,3,FALSE)</f>
        <v>C</v>
      </c>
      <c r="G84" s="24">
        <f>VLOOKUP(B84,'[2]CN'!$F$2:$G$8,2,FALSE)</f>
        <v>2</v>
      </c>
      <c r="H84" s="24">
        <f>VLOOKUP(C84,'[2]CN'!$F$23:$H$28,3,FALSE)</f>
        <v>4</v>
      </c>
      <c r="I84" s="24">
        <f t="shared" si="2"/>
        <v>42</v>
      </c>
      <c r="M84"/>
      <c r="N84"/>
    </row>
    <row r="85" spans="1:14" ht="15">
      <c r="A85" s="24" t="s">
        <v>14</v>
      </c>
      <c r="B85" s="24" t="s">
        <v>51</v>
      </c>
      <c r="C85" s="24" t="s">
        <v>26</v>
      </c>
      <c r="D85" s="24" t="s">
        <v>62</v>
      </c>
      <c r="E85" s="24">
        <v>7</v>
      </c>
      <c r="F85" s="25" t="str">
        <f>VLOOKUP(C85,'[1]bahan'!$O$3:$Q$8,3,FALSE)</f>
        <v>D</v>
      </c>
      <c r="G85" s="24">
        <f>VLOOKUP(B85,'[2]CN'!$F$2:$G$8,2,FALSE)</f>
        <v>4</v>
      </c>
      <c r="H85" s="24">
        <f>VLOOKUP(C85,'[2]CN'!$F$23:$H$28,3,FALSE)</f>
        <v>5</v>
      </c>
      <c r="I85" s="24">
        <f t="shared" si="2"/>
        <v>57</v>
      </c>
      <c r="M85"/>
      <c r="N85"/>
    </row>
    <row r="86" spans="1:14" ht="15">
      <c r="A86" s="24" t="s">
        <v>14</v>
      </c>
      <c r="B86" s="24" t="s">
        <v>51</v>
      </c>
      <c r="C86" s="24" t="s">
        <v>26</v>
      </c>
      <c r="D86" s="24" t="s">
        <v>62</v>
      </c>
      <c r="E86" s="24">
        <v>8</v>
      </c>
      <c r="F86" s="25" t="str">
        <f>VLOOKUP(C86,'[1]bahan'!$O$3:$Q$8,3,FALSE)</f>
        <v>D</v>
      </c>
      <c r="G86" s="24">
        <f>VLOOKUP(B86,'[2]CN'!$F$2:$G$8,2,FALSE)</f>
        <v>4</v>
      </c>
      <c r="H86" s="24">
        <f>VLOOKUP(C86,'[2]CN'!$F$23:$H$28,3,FALSE)</f>
        <v>5</v>
      </c>
      <c r="I86" s="24">
        <f t="shared" si="2"/>
        <v>57</v>
      </c>
      <c r="M86"/>
      <c r="N86"/>
    </row>
    <row r="87" spans="1:14" ht="15">
      <c r="A87" s="24" t="s">
        <v>14</v>
      </c>
      <c r="B87" s="24" t="s">
        <v>51</v>
      </c>
      <c r="C87" s="24" t="s">
        <v>26</v>
      </c>
      <c r="D87" s="24" t="s">
        <v>62</v>
      </c>
      <c r="E87" s="24">
        <v>9</v>
      </c>
      <c r="F87" s="25" t="str">
        <f>VLOOKUP(C87,'[1]bahan'!$O$3:$Q$8,3,FALSE)</f>
        <v>D</v>
      </c>
      <c r="G87" s="24">
        <f>VLOOKUP(B87,'[2]CN'!$F$2:$G$8,2,FALSE)</f>
        <v>4</v>
      </c>
      <c r="H87" s="24">
        <f>VLOOKUP(C87,'[2]CN'!$F$23:$H$28,3,FALSE)</f>
        <v>5</v>
      </c>
      <c r="I87" s="24">
        <f t="shared" si="2"/>
        <v>57</v>
      </c>
      <c r="M87"/>
      <c r="N87"/>
    </row>
    <row r="88" spans="1:14" ht="15">
      <c r="A88" s="24" t="s">
        <v>14</v>
      </c>
      <c r="B88" s="24" t="s">
        <v>51</v>
      </c>
      <c r="C88" s="24" t="s">
        <v>26</v>
      </c>
      <c r="D88" s="24" t="s">
        <v>62</v>
      </c>
      <c r="E88" s="24">
        <v>2222</v>
      </c>
      <c r="F88" s="25" t="str">
        <f>VLOOKUP(C88,'[1]bahan'!$O$3:$Q$8,3,FALSE)</f>
        <v>D</v>
      </c>
      <c r="G88" s="24">
        <f>VLOOKUP(B88,'[2]CN'!$F$2:$G$8,2,FALSE)</f>
        <v>4</v>
      </c>
      <c r="H88" s="24">
        <f>VLOOKUP(C88,'[2]CN'!$F$23:$H$28,3,FALSE)</f>
        <v>5</v>
      </c>
      <c r="I88" s="24">
        <f t="shared" si="2"/>
        <v>57</v>
      </c>
      <c r="M88"/>
      <c r="N88"/>
    </row>
    <row r="89" spans="1:14" ht="15">
      <c r="A89" s="24" t="s">
        <v>14</v>
      </c>
      <c r="B89" s="24" t="s">
        <v>51</v>
      </c>
      <c r="C89" s="24" t="s">
        <v>26</v>
      </c>
      <c r="D89" s="24" t="s">
        <v>62</v>
      </c>
      <c r="E89" s="24">
        <v>3333</v>
      </c>
      <c r="F89" s="25" t="str">
        <f>VLOOKUP(C89,'[1]bahan'!$O$3:$Q$8,3,FALSE)</f>
        <v>D</v>
      </c>
      <c r="G89" s="24">
        <f>VLOOKUP(B89,'[2]CN'!$F$2:$G$8,2,FALSE)</f>
        <v>4</v>
      </c>
      <c r="H89" s="24">
        <f>VLOOKUP(C89,'[2]CN'!$F$23:$H$28,3,FALSE)</f>
        <v>5</v>
      </c>
      <c r="I89" s="24">
        <f t="shared" si="2"/>
        <v>57</v>
      </c>
      <c r="M89"/>
      <c r="N89"/>
    </row>
    <row r="90" spans="1:14" ht="15">
      <c r="A90" s="24" t="s">
        <v>14</v>
      </c>
      <c r="B90" s="24" t="s">
        <v>54</v>
      </c>
      <c r="C90" s="24" t="s">
        <v>26</v>
      </c>
      <c r="D90" s="24" t="s">
        <v>62</v>
      </c>
      <c r="E90" s="24">
        <v>2</v>
      </c>
      <c r="F90" s="25" t="str">
        <f>VLOOKUP(C90,'[1]bahan'!$O$3:$Q$8,3,FALSE)</f>
        <v>D</v>
      </c>
      <c r="G90" s="24">
        <f>VLOOKUP(B90,'[2]CN'!$F$2:$G$8,2,FALSE)</f>
        <v>1</v>
      </c>
      <c r="H90" s="24">
        <f>VLOOKUP(C90,'[2]CN'!$F$23:$H$28,3,FALSE)</f>
        <v>5</v>
      </c>
      <c r="I90" s="24">
        <f t="shared" si="2"/>
        <v>48</v>
      </c>
      <c r="M90"/>
      <c r="N90"/>
    </row>
    <row r="91" spans="1:14" ht="15">
      <c r="A91" s="24" t="s">
        <v>14</v>
      </c>
      <c r="B91" s="24" t="s">
        <v>54</v>
      </c>
      <c r="C91" s="24" t="s">
        <v>26</v>
      </c>
      <c r="D91" s="24" t="s">
        <v>62</v>
      </c>
      <c r="E91" s="24">
        <v>5</v>
      </c>
      <c r="F91" s="25" t="str">
        <f>VLOOKUP(C91,'[1]bahan'!$O$3:$Q$8,3,FALSE)</f>
        <v>D</v>
      </c>
      <c r="G91" s="24">
        <f>VLOOKUP(B91,'[2]CN'!$F$2:$G$8,2,FALSE)</f>
        <v>1</v>
      </c>
      <c r="H91" s="24">
        <f>VLOOKUP(C91,'[2]CN'!$F$23:$H$28,3,FALSE)</f>
        <v>5</v>
      </c>
      <c r="I91" s="24">
        <f t="shared" si="2"/>
        <v>48</v>
      </c>
      <c r="M91"/>
      <c r="N91"/>
    </row>
    <row r="92" spans="1:14" ht="15">
      <c r="A92" s="24" t="s">
        <v>14</v>
      </c>
      <c r="B92" s="24" t="s">
        <v>53</v>
      </c>
      <c r="C92" s="24" t="s">
        <v>28</v>
      </c>
      <c r="D92" s="24" t="s">
        <v>62</v>
      </c>
      <c r="E92" s="24">
        <v>6</v>
      </c>
      <c r="F92" s="25" t="str">
        <f>VLOOKUP(C92,'[1]bahan'!$O$3:$Q$8,3,FALSE)</f>
        <v>C</v>
      </c>
      <c r="G92" s="24">
        <f>VLOOKUP(B92,'[2]CN'!$F$2:$G$8,2,FALSE)</f>
        <v>2</v>
      </c>
      <c r="H92" s="24">
        <f>VLOOKUP(C92,'[2]CN'!$F$23:$H$28,3,FALSE)</f>
        <v>4</v>
      </c>
      <c r="I92" s="24">
        <f t="shared" si="2"/>
        <v>42</v>
      </c>
      <c r="M92"/>
      <c r="N92"/>
    </row>
    <row r="93" spans="1:14" ht="15">
      <c r="A93" s="24" t="s">
        <v>14</v>
      </c>
      <c r="B93" s="24" t="s">
        <v>51</v>
      </c>
      <c r="C93" s="24" t="s">
        <v>26</v>
      </c>
      <c r="D93" s="24" t="s">
        <v>62</v>
      </c>
      <c r="E93" s="24">
        <v>7</v>
      </c>
      <c r="F93" s="25" t="str">
        <f>VLOOKUP(C93,'[1]bahan'!$O$3:$Q$8,3,FALSE)</f>
        <v>D</v>
      </c>
      <c r="G93" s="24">
        <f>VLOOKUP(B93,'[2]CN'!$F$2:$G$8,2,FALSE)</f>
        <v>4</v>
      </c>
      <c r="H93" s="24">
        <f>VLOOKUP(C93,'[2]CN'!$F$23:$H$28,3,FALSE)</f>
        <v>5</v>
      </c>
      <c r="I93" s="24">
        <f t="shared" si="2"/>
        <v>57</v>
      </c>
      <c r="M93"/>
      <c r="N93"/>
    </row>
    <row r="94" spans="1:14" ht="15">
      <c r="A94" s="24" t="s">
        <v>14</v>
      </c>
      <c r="B94" s="24" t="s">
        <v>51</v>
      </c>
      <c r="C94" s="24" t="s">
        <v>26</v>
      </c>
      <c r="D94" s="24" t="s">
        <v>62</v>
      </c>
      <c r="E94" s="24">
        <v>8</v>
      </c>
      <c r="F94" s="25" t="str">
        <f>VLOOKUP(C94,'[1]bahan'!$O$3:$Q$8,3,FALSE)</f>
        <v>D</v>
      </c>
      <c r="G94" s="24">
        <f>VLOOKUP(B94,'[2]CN'!$F$2:$G$8,2,FALSE)</f>
        <v>4</v>
      </c>
      <c r="H94" s="24">
        <f>VLOOKUP(C94,'[2]CN'!$F$23:$H$28,3,FALSE)</f>
        <v>5</v>
      </c>
      <c r="I94" s="24">
        <f t="shared" si="2"/>
        <v>57</v>
      </c>
      <c r="M94"/>
      <c r="N94"/>
    </row>
    <row r="95" spans="1:14" ht="15">
      <c r="A95" s="24" t="s">
        <v>14</v>
      </c>
      <c r="B95" s="24" t="s">
        <v>51</v>
      </c>
      <c r="C95" s="24" t="s">
        <v>26</v>
      </c>
      <c r="D95" s="24" t="s">
        <v>62</v>
      </c>
      <c r="E95" s="24">
        <v>9</v>
      </c>
      <c r="F95" s="25" t="str">
        <f>VLOOKUP(C95,'[1]bahan'!$O$3:$Q$8,3,FALSE)</f>
        <v>D</v>
      </c>
      <c r="G95" s="24">
        <f>VLOOKUP(B95,'[2]CN'!$F$2:$G$8,2,FALSE)</f>
        <v>4</v>
      </c>
      <c r="H95" s="24">
        <f>VLOOKUP(C95,'[2]CN'!$F$23:$H$28,3,FALSE)</f>
        <v>5</v>
      </c>
      <c r="I95" s="24">
        <f t="shared" si="2"/>
        <v>57</v>
      </c>
      <c r="M95"/>
      <c r="N95"/>
    </row>
    <row r="96" spans="1:14" ht="15">
      <c r="A96" s="24" t="s">
        <v>14</v>
      </c>
      <c r="B96" s="24" t="s">
        <v>51</v>
      </c>
      <c r="C96" s="24" t="s">
        <v>26</v>
      </c>
      <c r="D96" s="24" t="s">
        <v>62</v>
      </c>
      <c r="E96" s="24">
        <v>13</v>
      </c>
      <c r="F96" s="25" t="str">
        <f>VLOOKUP(C96,'[1]bahan'!$O$3:$Q$8,3,FALSE)</f>
        <v>D</v>
      </c>
      <c r="G96" s="24">
        <f>VLOOKUP(B96,'[2]CN'!$F$2:$G$8,2,FALSE)</f>
        <v>4</v>
      </c>
      <c r="H96" s="24">
        <f>VLOOKUP(C96,'[2]CN'!$F$23:$H$28,3,FALSE)</f>
        <v>5</v>
      </c>
      <c r="I96" s="24">
        <f t="shared" si="2"/>
        <v>57</v>
      </c>
      <c r="M96"/>
      <c r="N96"/>
    </row>
    <row r="97" spans="1:14" ht="15">
      <c r="A97" s="24" t="s">
        <v>14</v>
      </c>
      <c r="B97" s="24" t="s">
        <v>51</v>
      </c>
      <c r="C97" s="24" t="s">
        <v>26</v>
      </c>
      <c r="D97" s="24" t="s">
        <v>62</v>
      </c>
      <c r="E97" s="24">
        <v>15</v>
      </c>
      <c r="F97" s="25" t="str">
        <f>VLOOKUP(C97,'[1]bahan'!$O$3:$Q$8,3,FALSE)</f>
        <v>D</v>
      </c>
      <c r="G97" s="24">
        <f>VLOOKUP(B97,'[2]CN'!$F$2:$G$8,2,FALSE)</f>
        <v>4</v>
      </c>
      <c r="H97" s="24">
        <f>VLOOKUP(C97,'[2]CN'!$F$23:$H$28,3,FALSE)</f>
        <v>5</v>
      </c>
      <c r="I97" s="24">
        <f t="shared" si="2"/>
        <v>57</v>
      </c>
      <c r="M97"/>
      <c r="N97"/>
    </row>
    <row r="98" spans="1:14" ht="15">
      <c r="A98" s="24" t="s">
        <v>14</v>
      </c>
      <c r="B98" s="24" t="s">
        <v>51</v>
      </c>
      <c r="C98" s="24" t="s">
        <v>26</v>
      </c>
      <c r="D98" s="24" t="s">
        <v>62</v>
      </c>
      <c r="E98" s="24">
        <v>16</v>
      </c>
      <c r="F98" s="25" t="str">
        <f>VLOOKUP(C98,'[1]bahan'!$O$3:$Q$8,3,FALSE)</f>
        <v>D</v>
      </c>
      <c r="G98" s="24">
        <f>VLOOKUP(B98,'[2]CN'!$F$2:$G$8,2,FALSE)</f>
        <v>4</v>
      </c>
      <c r="H98" s="24">
        <f>VLOOKUP(C98,'[2]CN'!$F$23:$H$28,3,FALSE)</f>
        <v>5</v>
      </c>
      <c r="I98" s="24">
        <f aca="true" t="shared" si="3" ref="I98:I129">3*G98+9*H98</f>
        <v>57</v>
      </c>
      <c r="M98"/>
      <c r="N98"/>
    </row>
    <row r="99" spans="1:14" ht="15">
      <c r="A99" s="24" t="s">
        <v>14</v>
      </c>
      <c r="B99" s="24" t="s">
        <v>51</v>
      </c>
      <c r="C99" s="24" t="s">
        <v>26</v>
      </c>
      <c r="D99" s="24" t="s">
        <v>62</v>
      </c>
      <c r="E99" s="24">
        <v>22</v>
      </c>
      <c r="F99" s="25" t="str">
        <f>VLOOKUP(C99,'[1]bahan'!$O$3:$Q$8,3,FALSE)</f>
        <v>D</v>
      </c>
      <c r="G99" s="24">
        <f>VLOOKUP(B99,'[2]CN'!$F$2:$G$8,2,FALSE)</f>
        <v>4</v>
      </c>
      <c r="H99" s="24">
        <f>VLOOKUP(C99,'[2]CN'!$F$23:$H$28,3,FALSE)</f>
        <v>5</v>
      </c>
      <c r="I99" s="24">
        <f t="shared" si="3"/>
        <v>57</v>
      </c>
      <c r="M99"/>
      <c r="N99"/>
    </row>
    <row r="100" spans="1:14" ht="15">
      <c r="A100" s="24" t="s">
        <v>14</v>
      </c>
      <c r="B100" s="24" t="s">
        <v>51</v>
      </c>
      <c r="C100" s="24" t="s">
        <v>26</v>
      </c>
      <c r="D100" s="24" t="s">
        <v>62</v>
      </c>
      <c r="E100" s="24">
        <v>23</v>
      </c>
      <c r="F100" s="25" t="str">
        <f>VLOOKUP(C100,'[1]bahan'!$O$3:$Q$8,3,FALSE)</f>
        <v>D</v>
      </c>
      <c r="G100" s="24">
        <f>VLOOKUP(B100,'[2]CN'!$F$2:$G$8,2,FALSE)</f>
        <v>4</v>
      </c>
      <c r="H100" s="24">
        <f>VLOOKUP(C100,'[2]CN'!$F$23:$H$28,3,FALSE)</f>
        <v>5</v>
      </c>
      <c r="I100" s="24">
        <f t="shared" si="3"/>
        <v>57</v>
      </c>
      <c r="M100"/>
      <c r="N100"/>
    </row>
    <row r="101" spans="13:14" ht="15">
      <c r="M101"/>
      <c r="N101"/>
    </row>
  </sheetData>
  <autoFilter ref="A1:F100">
    <sortState ref="A2:F101">
      <sortCondition sortBy="value" ref="D2:D101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A39DC-DDD6-41E1-869C-FDB765AA674D}">
  <dimension ref="A1:Y65"/>
  <sheetViews>
    <sheetView workbookViewId="0" topLeftCell="F1">
      <selection activeCell="U30" sqref="U30"/>
    </sheetView>
  </sheetViews>
  <sheetFormatPr defaultColWidth="9.140625" defaultRowHeight="15"/>
  <cols>
    <col min="1" max="1" width="5.140625" style="4" customWidth="1"/>
    <col min="2" max="2" width="9.140625" style="3" customWidth="1"/>
    <col min="3" max="3" width="32.00390625" style="3" bestFit="1" customWidth="1"/>
    <col min="4" max="7" width="9.140625" style="3" customWidth="1"/>
    <col min="8" max="8" width="25.28125" style="3" bestFit="1" customWidth="1"/>
    <col min="9" max="9" width="13.57421875" style="3" bestFit="1" customWidth="1"/>
    <col min="10" max="12" width="9.140625" style="3" customWidth="1"/>
    <col min="13" max="13" width="23.28125" style="3" bestFit="1" customWidth="1"/>
    <col min="14" max="14" width="9.140625" style="3" customWidth="1"/>
    <col min="15" max="15" width="14.00390625" style="3" bestFit="1" customWidth="1"/>
    <col min="16" max="16" width="9.140625" style="3" customWidth="1"/>
    <col min="17" max="17" width="23.00390625" style="3" bestFit="1" customWidth="1"/>
    <col min="18" max="20" width="9.140625" style="3" customWidth="1"/>
    <col min="21" max="21" width="32.00390625" style="3" bestFit="1" customWidth="1"/>
    <col min="22" max="16384" width="9.140625" style="3" customWidth="1"/>
  </cols>
  <sheetData>
    <row r="1" spans="1:25" ht="15">
      <c r="A1" s="16" t="s">
        <v>61</v>
      </c>
      <c r="B1" s="17" t="s">
        <v>60</v>
      </c>
      <c r="C1" s="17" t="s">
        <v>59</v>
      </c>
      <c r="D1" s="16" t="s">
        <v>58</v>
      </c>
      <c r="H1" s="16" t="s">
        <v>57</v>
      </c>
      <c r="I1" s="16" t="s">
        <v>56</v>
      </c>
      <c r="T1" s="44" t="s">
        <v>61</v>
      </c>
      <c r="U1" s="44" t="s">
        <v>59</v>
      </c>
      <c r="V1" s="44" t="s">
        <v>60</v>
      </c>
      <c r="W1" s="44"/>
      <c r="X1" s="44"/>
      <c r="Y1" s="44"/>
    </row>
    <row r="2" spans="1:25" ht="15">
      <c r="A2" s="6">
        <v>1</v>
      </c>
      <c r="B2" s="5" t="s">
        <v>48</v>
      </c>
      <c r="C2" s="5" t="s">
        <v>8</v>
      </c>
      <c r="D2" s="5">
        <v>57</v>
      </c>
      <c r="H2" s="5" t="s">
        <v>55</v>
      </c>
      <c r="I2" s="5">
        <v>1</v>
      </c>
      <c r="T2" s="44"/>
      <c r="U2" s="44"/>
      <c r="V2" s="16" t="s">
        <v>48</v>
      </c>
      <c r="W2" s="16" t="s">
        <v>39</v>
      </c>
      <c r="X2" s="16" t="s">
        <v>25</v>
      </c>
      <c r="Y2" s="16" t="s">
        <v>20</v>
      </c>
    </row>
    <row r="3" spans="1:25" ht="15">
      <c r="A3" s="6">
        <v>2</v>
      </c>
      <c r="B3" s="5" t="s">
        <v>48</v>
      </c>
      <c r="C3" s="18" t="s">
        <v>0</v>
      </c>
      <c r="D3" s="5">
        <v>57</v>
      </c>
      <c r="H3" s="5" t="s">
        <v>54</v>
      </c>
      <c r="I3" s="5">
        <v>1</v>
      </c>
      <c r="T3" s="5">
        <v>1</v>
      </c>
      <c r="U3" s="5" t="s">
        <v>8</v>
      </c>
      <c r="V3" s="5">
        <v>57</v>
      </c>
      <c r="W3" s="5">
        <v>73</v>
      </c>
      <c r="X3" s="5">
        <v>82</v>
      </c>
      <c r="Y3" s="5">
        <v>86</v>
      </c>
    </row>
    <row r="4" spans="1:25" ht="15">
      <c r="A4" s="6">
        <v>3</v>
      </c>
      <c r="B4" s="5" t="s">
        <v>48</v>
      </c>
      <c r="C4" s="5" t="s">
        <v>3</v>
      </c>
      <c r="D4" s="5">
        <v>57</v>
      </c>
      <c r="H4" s="5" t="s">
        <v>53</v>
      </c>
      <c r="I4" s="5">
        <v>2</v>
      </c>
      <c r="T4" s="5">
        <v>2</v>
      </c>
      <c r="U4" s="5" t="s">
        <v>0</v>
      </c>
      <c r="V4" s="5">
        <v>57</v>
      </c>
      <c r="W4" s="5">
        <v>73</v>
      </c>
      <c r="X4" s="5">
        <v>82</v>
      </c>
      <c r="Y4" s="5">
        <v>86</v>
      </c>
    </row>
    <row r="5" spans="1:25" ht="15">
      <c r="A5" s="6">
        <v>4</v>
      </c>
      <c r="B5" s="5" t="s">
        <v>48</v>
      </c>
      <c r="C5" s="5" t="s">
        <v>21</v>
      </c>
      <c r="D5" s="5">
        <v>100</v>
      </c>
      <c r="H5" s="5" t="s">
        <v>52</v>
      </c>
      <c r="I5" s="5">
        <v>3</v>
      </c>
      <c r="T5" s="5">
        <v>3</v>
      </c>
      <c r="U5" s="5" t="s">
        <v>3</v>
      </c>
      <c r="V5" s="5">
        <v>57</v>
      </c>
      <c r="W5" s="5">
        <v>73</v>
      </c>
      <c r="X5" s="5">
        <v>82</v>
      </c>
      <c r="Y5" s="5">
        <v>86</v>
      </c>
    </row>
    <row r="6" spans="1:25" ht="15">
      <c r="A6" s="6">
        <v>5</v>
      </c>
      <c r="B6" s="5" t="s">
        <v>48</v>
      </c>
      <c r="C6" s="5" t="s">
        <v>4</v>
      </c>
      <c r="D6" s="5">
        <v>62</v>
      </c>
      <c r="H6" s="5" t="s">
        <v>51</v>
      </c>
      <c r="I6" s="5">
        <v>4</v>
      </c>
      <c r="T6" s="5">
        <v>4</v>
      </c>
      <c r="U6" s="5" t="s">
        <v>21</v>
      </c>
      <c r="V6" s="5">
        <v>100</v>
      </c>
      <c r="W6" s="5">
        <v>100</v>
      </c>
      <c r="X6" s="5">
        <v>100</v>
      </c>
      <c r="Y6" s="5">
        <v>100</v>
      </c>
    </row>
    <row r="7" spans="1:25" ht="15">
      <c r="A7" s="6">
        <v>6</v>
      </c>
      <c r="B7" s="5" t="s">
        <v>48</v>
      </c>
      <c r="C7" s="5" t="s">
        <v>5</v>
      </c>
      <c r="D7" s="5">
        <v>72</v>
      </c>
      <c r="H7" s="5" t="s">
        <v>50</v>
      </c>
      <c r="I7" s="5">
        <v>4</v>
      </c>
      <c r="T7" s="5">
        <v>5</v>
      </c>
      <c r="U7" s="5" t="s">
        <v>4</v>
      </c>
      <c r="V7" s="5">
        <v>62</v>
      </c>
      <c r="W7" s="5">
        <v>71</v>
      </c>
      <c r="X7" s="5">
        <v>78</v>
      </c>
      <c r="Y7" s="5">
        <v>81</v>
      </c>
    </row>
    <row r="8" spans="1:25" ht="15">
      <c r="A8" s="6">
        <v>7</v>
      </c>
      <c r="B8" s="5" t="s">
        <v>48</v>
      </c>
      <c r="C8" s="5" t="s">
        <v>7</v>
      </c>
      <c r="D8" s="5">
        <v>72</v>
      </c>
      <c r="H8" s="5" t="s">
        <v>49</v>
      </c>
      <c r="I8" s="5">
        <v>5</v>
      </c>
      <c r="T8" s="5">
        <v>6</v>
      </c>
      <c r="U8" s="5" t="s">
        <v>5</v>
      </c>
      <c r="V8" s="5">
        <v>72</v>
      </c>
      <c r="W8" s="5">
        <v>81</v>
      </c>
      <c r="X8" s="5">
        <v>88</v>
      </c>
      <c r="Y8" s="5">
        <v>91</v>
      </c>
    </row>
    <row r="9" spans="1:25" ht="15">
      <c r="A9" s="6">
        <v>8</v>
      </c>
      <c r="B9" s="5" t="s">
        <v>48</v>
      </c>
      <c r="C9" s="5" t="s">
        <v>9</v>
      </c>
      <c r="D9" s="5">
        <v>48</v>
      </c>
      <c r="T9" s="5">
        <v>7</v>
      </c>
      <c r="U9" s="5" t="s">
        <v>7</v>
      </c>
      <c r="V9" s="5">
        <v>72</v>
      </c>
      <c r="W9" s="5">
        <v>82</v>
      </c>
      <c r="X9" s="5">
        <v>87</v>
      </c>
      <c r="Y9" s="5">
        <v>89</v>
      </c>
    </row>
    <row r="10" spans="1:25" ht="15">
      <c r="A10" s="6">
        <v>9</v>
      </c>
      <c r="B10" s="5" t="s">
        <v>48</v>
      </c>
      <c r="C10" s="5" t="s">
        <v>6</v>
      </c>
      <c r="D10" s="5">
        <v>100</v>
      </c>
      <c r="T10" s="5">
        <v>8</v>
      </c>
      <c r="U10" s="5" t="s">
        <v>9</v>
      </c>
      <c r="V10" s="5">
        <v>48</v>
      </c>
      <c r="W10" s="5">
        <v>67</v>
      </c>
      <c r="X10" s="5">
        <v>77</v>
      </c>
      <c r="Y10" s="5">
        <v>83</v>
      </c>
    </row>
    <row r="11" spans="1:25" ht="15">
      <c r="A11" s="6">
        <v>10</v>
      </c>
      <c r="B11" s="5" t="s">
        <v>48</v>
      </c>
      <c r="C11" s="5" t="s">
        <v>12</v>
      </c>
      <c r="D11" s="5">
        <v>100</v>
      </c>
      <c r="H11" s="16" t="s">
        <v>47</v>
      </c>
      <c r="I11" s="16" t="s">
        <v>46</v>
      </c>
      <c r="J11" s="16" t="s">
        <v>45</v>
      </c>
      <c r="T11" s="5">
        <v>9</v>
      </c>
      <c r="U11" s="5" t="s">
        <v>6</v>
      </c>
      <c r="V11" s="5">
        <v>100</v>
      </c>
      <c r="W11" s="5">
        <v>100</v>
      </c>
      <c r="X11" s="5">
        <v>100</v>
      </c>
      <c r="Y11" s="5">
        <v>100</v>
      </c>
    </row>
    <row r="12" spans="1:25" ht="15">
      <c r="A12" s="6">
        <v>11</v>
      </c>
      <c r="B12" s="5" t="s">
        <v>48</v>
      </c>
      <c r="C12" s="5" t="s">
        <v>10</v>
      </c>
      <c r="D12" s="5">
        <v>61</v>
      </c>
      <c r="H12" s="5" t="s">
        <v>8</v>
      </c>
      <c r="I12" s="11" t="s">
        <v>44</v>
      </c>
      <c r="J12" s="15">
        <v>1</v>
      </c>
      <c r="T12" s="5">
        <v>10</v>
      </c>
      <c r="U12" s="5" t="s">
        <v>12</v>
      </c>
      <c r="V12" s="5">
        <v>100</v>
      </c>
      <c r="W12" s="5">
        <v>100</v>
      </c>
      <c r="X12" s="5">
        <v>100</v>
      </c>
      <c r="Y12" s="5">
        <v>100</v>
      </c>
    </row>
    <row r="13" spans="1:25" ht="15">
      <c r="A13" s="6">
        <v>12</v>
      </c>
      <c r="B13" s="5" t="s">
        <v>48</v>
      </c>
      <c r="C13" s="5" t="s">
        <v>16</v>
      </c>
      <c r="D13" s="5">
        <v>61</v>
      </c>
      <c r="H13" s="5" t="s">
        <v>17</v>
      </c>
      <c r="I13" s="11" t="s">
        <v>44</v>
      </c>
      <c r="J13" s="15">
        <v>1</v>
      </c>
      <c r="T13" s="5">
        <v>11</v>
      </c>
      <c r="U13" s="5" t="s">
        <v>10</v>
      </c>
      <c r="V13" s="5">
        <v>61</v>
      </c>
      <c r="W13" s="5">
        <v>75</v>
      </c>
      <c r="X13" s="5">
        <v>83</v>
      </c>
      <c r="Y13" s="5">
        <v>87</v>
      </c>
    </row>
    <row r="14" spans="1:25" ht="15">
      <c r="A14" s="6">
        <v>13</v>
      </c>
      <c r="B14" s="5" t="s">
        <v>48</v>
      </c>
      <c r="C14" s="5" t="s">
        <v>15</v>
      </c>
      <c r="D14" s="5">
        <v>72</v>
      </c>
      <c r="H14" s="18" t="s">
        <v>0</v>
      </c>
      <c r="I14" s="11" t="s">
        <v>43</v>
      </c>
      <c r="J14" s="14">
        <v>2</v>
      </c>
      <c r="T14" s="5">
        <v>12</v>
      </c>
      <c r="U14" s="5" t="s">
        <v>16</v>
      </c>
      <c r="V14" s="5">
        <v>61</v>
      </c>
      <c r="W14" s="5">
        <v>75</v>
      </c>
      <c r="X14" s="5">
        <v>100</v>
      </c>
      <c r="Y14" s="5">
        <v>87</v>
      </c>
    </row>
    <row r="15" spans="1:25" ht="15">
      <c r="A15" s="6">
        <v>14</v>
      </c>
      <c r="B15" s="5" t="s">
        <v>48</v>
      </c>
      <c r="C15" s="5" t="s">
        <v>17</v>
      </c>
      <c r="D15" s="5">
        <v>57</v>
      </c>
      <c r="H15" s="5" t="s">
        <v>3</v>
      </c>
      <c r="I15" s="11" t="s">
        <v>43</v>
      </c>
      <c r="J15" s="14">
        <v>2</v>
      </c>
      <c r="T15" s="5">
        <v>13</v>
      </c>
      <c r="U15" s="5" t="s">
        <v>15</v>
      </c>
      <c r="V15" s="5">
        <v>72</v>
      </c>
      <c r="W15" s="5">
        <v>82</v>
      </c>
      <c r="X15" s="5">
        <v>82</v>
      </c>
      <c r="Y15" s="5">
        <v>89</v>
      </c>
    </row>
    <row r="16" spans="1:25" ht="15">
      <c r="A16" s="6">
        <v>15</v>
      </c>
      <c r="B16" s="5" t="s">
        <v>48</v>
      </c>
      <c r="C16" s="5" t="s">
        <v>18</v>
      </c>
      <c r="D16" s="5">
        <v>100</v>
      </c>
      <c r="H16" s="5" t="s">
        <v>9</v>
      </c>
      <c r="I16" s="11" t="s">
        <v>43</v>
      </c>
      <c r="J16" s="14">
        <v>2</v>
      </c>
      <c r="M16" s="3" t="s">
        <v>40</v>
      </c>
      <c r="T16" s="5">
        <v>14</v>
      </c>
      <c r="U16" s="5" t="s">
        <v>17</v>
      </c>
      <c r="V16" s="5">
        <v>57</v>
      </c>
      <c r="W16" s="5">
        <v>73</v>
      </c>
      <c r="X16" s="5">
        <v>82</v>
      </c>
      <c r="Y16" s="5">
        <v>86</v>
      </c>
    </row>
    <row r="17" spans="1:25" ht="15">
      <c r="A17" s="6">
        <v>16</v>
      </c>
      <c r="B17" s="5" t="s">
        <v>39</v>
      </c>
      <c r="C17" s="5" t="s">
        <v>22</v>
      </c>
      <c r="D17" s="5">
        <v>73</v>
      </c>
      <c r="H17" s="5" t="s">
        <v>21</v>
      </c>
      <c r="I17" s="11" t="s">
        <v>43</v>
      </c>
      <c r="J17" s="14">
        <v>2</v>
      </c>
      <c r="T17" s="5">
        <v>15</v>
      </c>
      <c r="U17" s="5" t="s">
        <v>18</v>
      </c>
      <c r="V17" s="5">
        <v>100</v>
      </c>
      <c r="W17" s="5">
        <v>100</v>
      </c>
      <c r="X17" s="5">
        <v>100</v>
      </c>
      <c r="Y17" s="5">
        <v>100</v>
      </c>
    </row>
    <row r="18" spans="1:18" ht="18">
      <c r="A18" s="6">
        <v>17</v>
      </c>
      <c r="B18" s="5" t="s">
        <v>39</v>
      </c>
      <c r="C18" s="18" t="s">
        <v>0</v>
      </c>
      <c r="D18" s="5">
        <v>73</v>
      </c>
      <c r="H18" s="5" t="s">
        <v>7</v>
      </c>
      <c r="I18" s="11" t="s">
        <v>42</v>
      </c>
      <c r="J18" s="13">
        <v>3</v>
      </c>
      <c r="M18" s="17" t="s">
        <v>120</v>
      </c>
      <c r="N18" s="41" t="s">
        <v>132</v>
      </c>
      <c r="O18" s="17" t="s">
        <v>126</v>
      </c>
      <c r="P18" s="41" t="s">
        <v>133</v>
      </c>
      <c r="Q18" s="17" t="s">
        <v>130</v>
      </c>
      <c r="R18" s="41" t="s">
        <v>134</v>
      </c>
    </row>
    <row r="19" spans="1:18" ht="15">
      <c r="A19" s="6">
        <v>18</v>
      </c>
      <c r="B19" s="5" t="s">
        <v>39</v>
      </c>
      <c r="C19" s="5" t="s">
        <v>3</v>
      </c>
      <c r="D19" s="5">
        <v>73</v>
      </c>
      <c r="H19" s="5" t="s">
        <v>4</v>
      </c>
      <c r="I19" s="11" t="s">
        <v>41</v>
      </c>
      <c r="J19" s="12">
        <v>4</v>
      </c>
      <c r="M19" s="5" t="s">
        <v>121</v>
      </c>
      <c r="N19" s="5">
        <v>1</v>
      </c>
      <c r="O19" s="5" t="s">
        <v>127</v>
      </c>
      <c r="P19" s="5">
        <v>1</v>
      </c>
      <c r="Q19" s="5" t="s">
        <v>131</v>
      </c>
      <c r="R19" s="5">
        <v>1</v>
      </c>
    </row>
    <row r="20" spans="1:18" ht="15">
      <c r="A20" s="6">
        <v>19</v>
      </c>
      <c r="B20" s="5" t="s">
        <v>39</v>
      </c>
      <c r="C20" s="5" t="s">
        <v>21</v>
      </c>
      <c r="D20" s="5">
        <v>100</v>
      </c>
      <c r="H20" s="5" t="s">
        <v>5</v>
      </c>
      <c r="I20" s="11" t="s">
        <v>41</v>
      </c>
      <c r="J20" s="12">
        <v>4</v>
      </c>
      <c r="M20" s="5" t="s">
        <v>122</v>
      </c>
      <c r="N20" s="5">
        <v>2</v>
      </c>
      <c r="O20" s="5" t="s">
        <v>123</v>
      </c>
      <c r="P20" s="5">
        <v>2</v>
      </c>
      <c r="Q20" s="5" t="s">
        <v>124</v>
      </c>
      <c r="R20" s="5">
        <v>2</v>
      </c>
    </row>
    <row r="21" spans="1:18" ht="15">
      <c r="A21" s="6">
        <v>20</v>
      </c>
      <c r="B21" s="5" t="s">
        <v>39</v>
      </c>
      <c r="C21" s="5" t="s">
        <v>4</v>
      </c>
      <c r="D21" s="5">
        <v>71</v>
      </c>
      <c r="H21" s="5" t="s">
        <v>6</v>
      </c>
      <c r="I21" s="11" t="s">
        <v>38</v>
      </c>
      <c r="J21" s="10">
        <v>5</v>
      </c>
      <c r="M21" s="5" t="s">
        <v>123</v>
      </c>
      <c r="N21" s="5">
        <v>3</v>
      </c>
      <c r="O21" s="5" t="s">
        <v>124</v>
      </c>
      <c r="P21" s="5">
        <v>3</v>
      </c>
      <c r="Q21" s="5" t="s">
        <v>123</v>
      </c>
      <c r="R21" s="5">
        <v>3</v>
      </c>
    </row>
    <row r="22" spans="1:18" ht="15">
      <c r="A22" s="6">
        <v>21</v>
      </c>
      <c r="B22" s="5" t="s">
        <v>39</v>
      </c>
      <c r="C22" s="5" t="s">
        <v>5</v>
      </c>
      <c r="D22" s="5">
        <v>81</v>
      </c>
      <c r="H22" s="5" t="s">
        <v>12</v>
      </c>
      <c r="I22" s="11" t="s">
        <v>38</v>
      </c>
      <c r="J22" s="10">
        <v>5</v>
      </c>
      <c r="M22" s="5" t="s">
        <v>124</v>
      </c>
      <c r="N22" s="5">
        <v>4</v>
      </c>
      <c r="O22" s="5" t="s">
        <v>128</v>
      </c>
      <c r="P22" s="5">
        <v>4</v>
      </c>
      <c r="Q22" s="5" t="s">
        <v>122</v>
      </c>
      <c r="R22" s="5">
        <v>4</v>
      </c>
    </row>
    <row r="23" spans="1:18" ht="15">
      <c r="A23" s="6">
        <v>22</v>
      </c>
      <c r="B23" s="5" t="s">
        <v>39</v>
      </c>
      <c r="C23" s="5" t="s">
        <v>7</v>
      </c>
      <c r="D23" s="5">
        <v>82</v>
      </c>
      <c r="H23" s="5" t="s">
        <v>18</v>
      </c>
      <c r="I23" s="11" t="s">
        <v>38</v>
      </c>
      <c r="J23" s="10">
        <v>5</v>
      </c>
      <c r="M23" s="5" t="s">
        <v>125</v>
      </c>
      <c r="N23" s="5">
        <v>5</v>
      </c>
      <c r="O23" s="5" t="s">
        <v>129</v>
      </c>
      <c r="P23" s="5">
        <v>5</v>
      </c>
      <c r="Q23" s="5" t="s">
        <v>121</v>
      </c>
      <c r="R23" s="5">
        <v>5</v>
      </c>
    </row>
    <row r="24" spans="1:10" ht="15">
      <c r="A24" s="6">
        <v>23</v>
      </c>
      <c r="B24" s="5" t="s">
        <v>39</v>
      </c>
      <c r="C24" s="5" t="s">
        <v>9</v>
      </c>
      <c r="D24" s="5">
        <v>67</v>
      </c>
      <c r="H24" s="5" t="s">
        <v>10</v>
      </c>
      <c r="I24" s="11" t="s">
        <v>38</v>
      </c>
      <c r="J24" s="10">
        <v>5</v>
      </c>
    </row>
    <row r="25" spans="1:10" ht="15">
      <c r="A25" s="6">
        <v>24</v>
      </c>
      <c r="B25" s="5" t="s">
        <v>39</v>
      </c>
      <c r="C25" s="5" t="s">
        <v>6</v>
      </c>
      <c r="D25" s="5">
        <v>100</v>
      </c>
      <c r="H25" s="5" t="s">
        <v>16</v>
      </c>
      <c r="I25" s="11" t="s">
        <v>38</v>
      </c>
      <c r="J25" s="10">
        <v>5</v>
      </c>
    </row>
    <row r="26" spans="1:10" ht="15">
      <c r="A26" s="6">
        <v>25</v>
      </c>
      <c r="B26" s="5" t="s">
        <v>39</v>
      </c>
      <c r="C26" s="5" t="s">
        <v>12</v>
      </c>
      <c r="D26" s="5">
        <v>100</v>
      </c>
      <c r="H26" s="5" t="s">
        <v>15</v>
      </c>
      <c r="I26" s="11" t="s">
        <v>38</v>
      </c>
      <c r="J26" s="10">
        <v>5</v>
      </c>
    </row>
    <row r="27" spans="1:10" ht="15">
      <c r="A27" s="6">
        <v>26</v>
      </c>
      <c r="B27" s="5" t="s">
        <v>39</v>
      </c>
      <c r="C27" s="5" t="s">
        <v>10</v>
      </c>
      <c r="D27" s="5">
        <v>75</v>
      </c>
      <c r="H27" s="19"/>
      <c r="I27" s="20"/>
      <c r="J27" s="21"/>
    </row>
    <row r="28" spans="1:10" ht="15">
      <c r="A28" s="6">
        <v>27</v>
      </c>
      <c r="B28" s="5" t="s">
        <v>39</v>
      </c>
      <c r="C28" s="5" t="s">
        <v>16</v>
      </c>
      <c r="D28" s="5">
        <v>75</v>
      </c>
      <c r="H28" s="19"/>
      <c r="I28" s="20"/>
      <c r="J28" s="21"/>
    </row>
    <row r="29" spans="1:4" ht="15">
      <c r="A29" s="6">
        <v>28</v>
      </c>
      <c r="B29" s="5" t="s">
        <v>39</v>
      </c>
      <c r="C29" s="5" t="s">
        <v>15</v>
      </c>
      <c r="D29" s="5">
        <v>82</v>
      </c>
    </row>
    <row r="30" spans="1:10" ht="30">
      <c r="A30" s="6">
        <v>29</v>
      </c>
      <c r="B30" s="5" t="s">
        <v>39</v>
      </c>
      <c r="C30" s="5" t="s">
        <v>17</v>
      </c>
      <c r="D30" s="5">
        <v>73</v>
      </c>
      <c r="H30" s="9" t="s">
        <v>37</v>
      </c>
      <c r="I30" s="9" t="s">
        <v>36</v>
      </c>
      <c r="J30" s="9" t="s">
        <v>35</v>
      </c>
    </row>
    <row r="31" spans="1:10" ht="15">
      <c r="A31" s="6">
        <v>30</v>
      </c>
      <c r="B31" s="5" t="s">
        <v>39</v>
      </c>
      <c r="C31" s="5" t="s">
        <v>18</v>
      </c>
      <c r="D31" s="5">
        <v>100</v>
      </c>
      <c r="H31" s="5" t="s">
        <v>34</v>
      </c>
      <c r="I31" s="5" t="s">
        <v>33</v>
      </c>
      <c r="J31" s="8">
        <v>1</v>
      </c>
    </row>
    <row r="32" spans="1:13" ht="15">
      <c r="A32" s="6">
        <v>31</v>
      </c>
      <c r="B32" s="5" t="s">
        <v>25</v>
      </c>
      <c r="C32" s="5" t="s">
        <v>8</v>
      </c>
      <c r="D32" s="5">
        <v>82</v>
      </c>
      <c r="H32" s="5" t="s">
        <v>32</v>
      </c>
      <c r="I32" s="5" t="s">
        <v>31</v>
      </c>
      <c r="J32" s="8">
        <v>2</v>
      </c>
      <c r="M32" s="5"/>
    </row>
    <row r="33" spans="1:10" ht="15">
      <c r="A33" s="6">
        <v>32</v>
      </c>
      <c r="B33" s="5" t="s">
        <v>25</v>
      </c>
      <c r="C33" s="18" t="s">
        <v>0</v>
      </c>
      <c r="D33" s="5">
        <v>82</v>
      </c>
      <c r="H33" s="5" t="s">
        <v>30</v>
      </c>
      <c r="I33" s="5" t="s">
        <v>29</v>
      </c>
      <c r="J33" s="8">
        <v>3</v>
      </c>
    </row>
    <row r="34" spans="1:10" ht="15">
      <c r="A34" s="6">
        <v>33</v>
      </c>
      <c r="B34" s="5" t="s">
        <v>25</v>
      </c>
      <c r="C34" s="5" t="s">
        <v>3</v>
      </c>
      <c r="D34" s="5">
        <v>82</v>
      </c>
      <c r="H34" s="5" t="s">
        <v>28</v>
      </c>
      <c r="I34" s="5" t="s">
        <v>27</v>
      </c>
      <c r="J34" s="8">
        <v>4</v>
      </c>
    </row>
    <row r="35" spans="1:10" ht="15">
      <c r="A35" s="6">
        <v>34</v>
      </c>
      <c r="B35" s="5" t="s">
        <v>25</v>
      </c>
      <c r="C35" s="5" t="s">
        <v>21</v>
      </c>
      <c r="D35" s="5">
        <v>100</v>
      </c>
      <c r="H35" s="5" t="s">
        <v>26</v>
      </c>
      <c r="I35" s="5" t="s">
        <v>23</v>
      </c>
      <c r="J35" s="7">
        <v>5</v>
      </c>
    </row>
    <row r="36" spans="1:10" ht="15">
      <c r="A36" s="6">
        <v>35</v>
      </c>
      <c r="B36" s="5" t="s">
        <v>25</v>
      </c>
      <c r="C36" s="5" t="s">
        <v>4</v>
      </c>
      <c r="D36" s="5">
        <v>78</v>
      </c>
      <c r="H36" s="5" t="s">
        <v>24</v>
      </c>
      <c r="I36" s="5" t="s">
        <v>23</v>
      </c>
      <c r="J36" s="7">
        <v>5</v>
      </c>
    </row>
    <row r="37" spans="1:4" ht="15">
      <c r="A37" s="6">
        <v>36</v>
      </c>
      <c r="B37" s="5" t="s">
        <v>25</v>
      </c>
      <c r="C37" s="5" t="s">
        <v>5</v>
      </c>
      <c r="D37" s="5">
        <v>88</v>
      </c>
    </row>
    <row r="38" spans="1:4" ht="15">
      <c r="A38" s="6">
        <v>37</v>
      </c>
      <c r="B38" s="5" t="s">
        <v>25</v>
      </c>
      <c r="C38" s="5" t="s">
        <v>7</v>
      </c>
      <c r="D38" s="5">
        <v>87</v>
      </c>
    </row>
    <row r="39" spans="1:4" ht="15">
      <c r="A39" s="6">
        <v>38</v>
      </c>
      <c r="B39" s="5" t="s">
        <v>25</v>
      </c>
      <c r="C39" s="5" t="s">
        <v>9</v>
      </c>
      <c r="D39" s="5">
        <v>77</v>
      </c>
    </row>
    <row r="40" spans="1:4" ht="15">
      <c r="A40" s="6">
        <v>39</v>
      </c>
      <c r="B40" s="5" t="s">
        <v>25</v>
      </c>
      <c r="C40" s="5" t="s">
        <v>6</v>
      </c>
      <c r="D40" s="5">
        <v>100</v>
      </c>
    </row>
    <row r="41" spans="1:8" ht="15">
      <c r="A41" s="6">
        <v>40</v>
      </c>
      <c r="B41" s="5" t="s">
        <v>25</v>
      </c>
      <c r="C41" s="5" t="s">
        <v>12</v>
      </c>
      <c r="D41" s="5">
        <v>100</v>
      </c>
      <c r="H41" s="1"/>
    </row>
    <row r="42" spans="1:8" ht="15">
      <c r="A42" s="6">
        <v>41</v>
      </c>
      <c r="B42" s="5" t="s">
        <v>25</v>
      </c>
      <c r="C42" s="5" t="s">
        <v>10</v>
      </c>
      <c r="D42" s="5">
        <v>83</v>
      </c>
      <c r="H42" s="1"/>
    </row>
    <row r="43" spans="1:8" ht="15">
      <c r="A43" s="6">
        <v>42</v>
      </c>
      <c r="B43" s="5" t="s">
        <v>25</v>
      </c>
      <c r="C43" s="5" t="s">
        <v>16</v>
      </c>
      <c r="D43" s="5">
        <v>100</v>
      </c>
      <c r="H43" s="1"/>
    </row>
    <row r="44" spans="1:8" ht="15">
      <c r="A44" s="6">
        <v>43</v>
      </c>
      <c r="B44" s="5" t="s">
        <v>25</v>
      </c>
      <c r="C44" s="5" t="s">
        <v>15</v>
      </c>
      <c r="D44" s="5">
        <v>82</v>
      </c>
      <c r="H44" s="1"/>
    </row>
    <row r="45" spans="1:8" ht="15">
      <c r="A45" s="6">
        <v>44</v>
      </c>
      <c r="B45" s="5" t="s">
        <v>25</v>
      </c>
      <c r="C45" s="5" t="s">
        <v>17</v>
      </c>
      <c r="D45" s="5">
        <v>82</v>
      </c>
      <c r="H45" s="1"/>
    </row>
    <row r="46" spans="1:8" ht="15">
      <c r="A46" s="6">
        <v>45</v>
      </c>
      <c r="B46" s="5" t="s">
        <v>25</v>
      </c>
      <c r="C46" s="5" t="s">
        <v>18</v>
      </c>
      <c r="D46" s="5">
        <v>100</v>
      </c>
      <c r="H46" s="1"/>
    </row>
    <row r="47" spans="1:8" ht="15">
      <c r="A47" s="6">
        <v>46</v>
      </c>
      <c r="B47" s="5" t="s">
        <v>20</v>
      </c>
      <c r="C47" s="5" t="s">
        <v>8</v>
      </c>
      <c r="D47" s="5">
        <v>86</v>
      </c>
      <c r="H47" s="1"/>
    </row>
    <row r="48" spans="1:8" ht="15">
      <c r="A48" s="6">
        <v>47</v>
      </c>
      <c r="B48" s="5" t="s">
        <v>20</v>
      </c>
      <c r="C48" s="18" t="s">
        <v>0</v>
      </c>
      <c r="D48" s="5">
        <v>86</v>
      </c>
      <c r="H48" s="1"/>
    </row>
    <row r="49" spans="1:8" ht="15">
      <c r="A49" s="6">
        <v>48</v>
      </c>
      <c r="B49" s="5" t="s">
        <v>20</v>
      </c>
      <c r="C49" s="5" t="s">
        <v>3</v>
      </c>
      <c r="D49" s="5">
        <v>86</v>
      </c>
      <c r="H49" s="1"/>
    </row>
    <row r="50" spans="1:8" ht="15">
      <c r="A50" s="6">
        <v>49</v>
      </c>
      <c r="B50" s="5" t="s">
        <v>20</v>
      </c>
      <c r="C50" s="5" t="s">
        <v>21</v>
      </c>
      <c r="D50" s="5">
        <v>100</v>
      </c>
      <c r="F50" s="5"/>
      <c r="H50" s="1"/>
    </row>
    <row r="51" spans="1:8" ht="15">
      <c r="A51" s="6">
        <v>50</v>
      </c>
      <c r="B51" s="5" t="s">
        <v>20</v>
      </c>
      <c r="C51" s="5" t="s">
        <v>4</v>
      </c>
      <c r="D51" s="5">
        <v>81</v>
      </c>
      <c r="F51" s="18"/>
      <c r="H51" s="1"/>
    </row>
    <row r="52" spans="1:8" ht="15">
      <c r="A52" s="6">
        <v>51</v>
      </c>
      <c r="B52" s="5" t="s">
        <v>20</v>
      </c>
      <c r="C52" s="5" t="s">
        <v>5</v>
      </c>
      <c r="D52" s="5">
        <v>91</v>
      </c>
      <c r="F52" s="5"/>
      <c r="H52" s="1"/>
    </row>
    <row r="53" spans="1:8" ht="15">
      <c r="A53" s="6">
        <v>52</v>
      </c>
      <c r="B53" s="5" t="s">
        <v>20</v>
      </c>
      <c r="C53" s="5" t="s">
        <v>7</v>
      </c>
      <c r="D53" s="5">
        <v>89</v>
      </c>
      <c r="F53" s="5"/>
      <c r="H53" s="1"/>
    </row>
    <row r="54" spans="1:6" ht="15">
      <c r="A54" s="6">
        <v>53</v>
      </c>
      <c r="B54" s="5" t="s">
        <v>20</v>
      </c>
      <c r="C54" s="5" t="s">
        <v>9</v>
      </c>
      <c r="D54" s="5">
        <v>83</v>
      </c>
      <c r="F54" s="5"/>
    </row>
    <row r="55" spans="1:6" ht="15">
      <c r="A55" s="6">
        <v>54</v>
      </c>
      <c r="B55" s="5" t="s">
        <v>20</v>
      </c>
      <c r="C55" s="5" t="s">
        <v>6</v>
      </c>
      <c r="D55" s="5">
        <v>100</v>
      </c>
      <c r="F55" s="5"/>
    </row>
    <row r="56" spans="1:6" ht="15">
      <c r="A56" s="6">
        <v>55</v>
      </c>
      <c r="B56" s="5" t="s">
        <v>20</v>
      </c>
      <c r="C56" s="5" t="s">
        <v>12</v>
      </c>
      <c r="D56" s="5">
        <v>100</v>
      </c>
      <c r="F56" s="5"/>
    </row>
    <row r="57" spans="1:6" ht="15">
      <c r="A57" s="6">
        <v>56</v>
      </c>
      <c r="B57" s="5" t="s">
        <v>20</v>
      </c>
      <c r="C57" s="5" t="s">
        <v>10</v>
      </c>
      <c r="D57" s="5">
        <v>87</v>
      </c>
      <c r="F57" s="5"/>
    </row>
    <row r="58" spans="1:6" ht="15">
      <c r="A58" s="6">
        <v>57</v>
      </c>
      <c r="B58" s="5" t="s">
        <v>20</v>
      </c>
      <c r="C58" s="5" t="s">
        <v>16</v>
      </c>
      <c r="D58" s="5">
        <v>87</v>
      </c>
      <c r="F58" s="5"/>
    </row>
    <row r="59" spans="1:6" ht="15">
      <c r="A59" s="6">
        <v>58</v>
      </c>
      <c r="B59" s="5" t="s">
        <v>20</v>
      </c>
      <c r="C59" s="5" t="s">
        <v>15</v>
      </c>
      <c r="D59" s="5">
        <v>89</v>
      </c>
      <c r="F59" s="5"/>
    </row>
    <row r="60" spans="1:6" ht="15">
      <c r="A60" s="6">
        <v>59</v>
      </c>
      <c r="B60" s="5" t="s">
        <v>20</v>
      </c>
      <c r="C60" s="5" t="s">
        <v>17</v>
      </c>
      <c r="D60" s="5">
        <v>86</v>
      </c>
      <c r="F60" s="5"/>
    </row>
    <row r="61" spans="1:6" ht="15">
      <c r="A61" s="6">
        <v>60</v>
      </c>
      <c r="B61" s="5" t="s">
        <v>20</v>
      </c>
      <c r="C61" s="5" t="s">
        <v>18</v>
      </c>
      <c r="D61" s="5">
        <v>100</v>
      </c>
      <c r="F61" s="5"/>
    </row>
    <row r="62" ht="15">
      <c r="F62" s="5"/>
    </row>
    <row r="63" ht="15">
      <c r="F63" s="5"/>
    </row>
    <row r="64" ht="15">
      <c r="F64" s="5"/>
    </row>
    <row r="65" ht="15">
      <c r="F65" s="5"/>
    </row>
  </sheetData>
  <mergeCells count="3">
    <mergeCell ref="V1:Y1"/>
    <mergeCell ref="U1:U2"/>
    <mergeCell ref="T1:T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1015-4157-4216-9E55-9695E700C2A1}">
  <dimension ref="A1:P31"/>
  <sheetViews>
    <sheetView tabSelected="1" workbookViewId="0" topLeftCell="A16">
      <selection activeCell="J38" sqref="J38"/>
    </sheetView>
  </sheetViews>
  <sheetFormatPr defaultColWidth="9.140625" defaultRowHeight="15"/>
  <sheetData>
    <row r="1" spans="1:16" ht="121.5" customHeight="1">
      <c r="A1" s="49" t="s">
        <v>136</v>
      </c>
      <c r="B1" s="49" t="s">
        <v>19</v>
      </c>
      <c r="C1" s="49" t="s">
        <v>137</v>
      </c>
      <c r="D1" s="49" t="s">
        <v>138</v>
      </c>
      <c r="E1" s="49" t="s">
        <v>139</v>
      </c>
      <c r="F1" s="49" t="s">
        <v>140</v>
      </c>
      <c r="G1" s="49" t="s">
        <v>141</v>
      </c>
      <c r="H1" s="49" t="s">
        <v>142</v>
      </c>
      <c r="I1" s="49" t="s">
        <v>143</v>
      </c>
      <c r="J1" s="49" t="s">
        <v>144</v>
      </c>
      <c r="K1" s="49" t="s">
        <v>145</v>
      </c>
      <c r="L1" s="49" t="s">
        <v>146</v>
      </c>
      <c r="M1" s="49" t="s">
        <v>147</v>
      </c>
      <c r="N1" s="49" t="s">
        <v>148</v>
      </c>
      <c r="O1" s="49" t="s">
        <v>150</v>
      </c>
      <c r="P1" s="49" t="s">
        <v>149</v>
      </c>
    </row>
    <row r="2" spans="1:16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45">
        <v>1</v>
      </c>
      <c r="B3" s="45">
        <v>1</v>
      </c>
      <c r="C3" s="46">
        <v>1</v>
      </c>
      <c r="D3" s="46">
        <v>0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0</v>
      </c>
      <c r="M3" s="46">
        <v>0</v>
      </c>
      <c r="N3" s="46">
        <v>0</v>
      </c>
      <c r="O3" s="47">
        <v>2.19</v>
      </c>
      <c r="P3" s="48">
        <v>0.0015597179688056403</v>
      </c>
    </row>
    <row r="4" spans="1:16" ht="18.75">
      <c r="A4" s="45">
        <v>2</v>
      </c>
      <c r="B4" s="45">
        <v>2</v>
      </c>
      <c r="C4" s="46">
        <v>1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7">
        <v>1.49</v>
      </c>
      <c r="P4" s="48">
        <v>0.00106117797877644</v>
      </c>
    </row>
    <row r="5" spans="1:16" ht="18.75">
      <c r="A5" s="45">
        <v>3</v>
      </c>
      <c r="B5" s="45">
        <v>3</v>
      </c>
      <c r="C5" s="46">
        <v>0.0054196050574492624</v>
      </c>
      <c r="D5" s="46">
        <v>0.17761463425318397</v>
      </c>
      <c r="E5" s="46">
        <v>0.04714454685061631</v>
      </c>
      <c r="F5" s="46">
        <v>0</v>
      </c>
      <c r="G5" s="46">
        <v>0</v>
      </c>
      <c r="H5" s="46">
        <v>0.12967143097076203</v>
      </c>
      <c r="I5" s="46">
        <v>0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7">
        <v>81.99</v>
      </c>
      <c r="P5" s="48">
        <v>0.058393276832134446</v>
      </c>
    </row>
    <row r="6" spans="1:16" ht="18.75">
      <c r="A6" s="45">
        <v>4</v>
      </c>
      <c r="B6" s="45">
        <v>4</v>
      </c>
      <c r="C6" s="46">
        <v>0</v>
      </c>
      <c r="D6" s="46">
        <v>0</v>
      </c>
      <c r="E6" s="46">
        <v>0</v>
      </c>
      <c r="F6" s="46">
        <v>0</v>
      </c>
      <c r="G6" s="46">
        <v>0.06618913584878316</v>
      </c>
      <c r="H6" s="46">
        <v>0.228010755534953</v>
      </c>
      <c r="I6" s="46">
        <v>0.48475051349163667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7">
        <v>156.92</v>
      </c>
      <c r="P6" s="48">
        <v>0.11175842176483153</v>
      </c>
    </row>
    <row r="7" spans="1:16" ht="18.75">
      <c r="A7" s="45">
        <v>5</v>
      </c>
      <c r="B7" s="45">
        <v>5</v>
      </c>
      <c r="C7" s="46">
        <v>0.06706694906643713</v>
      </c>
      <c r="D7" s="46">
        <v>0.7894424343864107</v>
      </c>
      <c r="E7" s="46">
        <v>0.08966554579090677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7">
        <v>90</v>
      </c>
      <c r="P7" s="48">
        <v>0.06409799871804</v>
      </c>
    </row>
    <row r="8" spans="1:16" ht="18.75">
      <c r="A8" s="45">
        <v>6</v>
      </c>
      <c r="B8" s="45">
        <v>6</v>
      </c>
      <c r="C8" s="46">
        <v>0.002561707072381039</v>
      </c>
      <c r="D8" s="46">
        <v>0</v>
      </c>
      <c r="E8" s="46">
        <v>0</v>
      </c>
      <c r="F8" s="46">
        <v>0</v>
      </c>
      <c r="G8" s="46">
        <v>0.105154222280767</v>
      </c>
      <c r="H8" s="46">
        <v>0.0013983001204777138</v>
      </c>
      <c r="I8" s="46">
        <v>0.05338395913662169</v>
      </c>
      <c r="J8" s="46">
        <v>0.19046391845611838</v>
      </c>
      <c r="K8" s="46">
        <v>0.032025391578926955</v>
      </c>
      <c r="L8" s="46">
        <v>0.15129789381643613</v>
      </c>
      <c r="M8" s="46">
        <v>0.1572359164127652</v>
      </c>
      <c r="N8" s="46">
        <v>0.08806184363162889</v>
      </c>
      <c r="O8" s="47">
        <v>722.76</v>
      </c>
      <c r="P8" s="48">
        <v>0.5147496617050066</v>
      </c>
    </row>
    <row r="9" spans="1:16" ht="18.75">
      <c r="A9" s="45">
        <v>7</v>
      </c>
      <c r="B9" s="45">
        <v>7</v>
      </c>
      <c r="C9" s="46">
        <v>0.0160824901560578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7">
        <v>9.11</v>
      </c>
      <c r="P9" s="48">
        <v>0.00648814187023716</v>
      </c>
    </row>
    <row r="10" spans="1:16" ht="18.75">
      <c r="A10" s="45">
        <v>8</v>
      </c>
      <c r="B10" s="45">
        <v>8</v>
      </c>
      <c r="C10" s="46">
        <v>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7">
        <v>1.88</v>
      </c>
      <c r="P10" s="48">
        <v>0.0013389359732212801</v>
      </c>
    </row>
    <row r="11" spans="1:16" ht="18.75">
      <c r="A11" s="45">
        <v>9</v>
      </c>
      <c r="B11" s="45">
        <v>9</v>
      </c>
      <c r="C11" s="46">
        <v>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7">
        <v>2.97</v>
      </c>
      <c r="P11" s="48">
        <v>0.0021152339576953204</v>
      </c>
    </row>
    <row r="12" spans="1:16" ht="18.75">
      <c r="A12" s="45">
        <v>10</v>
      </c>
      <c r="B12" s="45">
        <v>10</v>
      </c>
      <c r="C12" s="46">
        <v>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7">
        <v>1.2</v>
      </c>
      <c r="P12" s="48">
        <v>0.0008546399829072001</v>
      </c>
    </row>
    <row r="13" spans="1:16" ht="18.75">
      <c r="A13" s="45">
        <v>11</v>
      </c>
      <c r="B13" s="45">
        <v>13</v>
      </c>
      <c r="C13" s="46">
        <v>0.43871982007082694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7">
        <v>0.7</v>
      </c>
      <c r="P13" s="48">
        <v>0.0004985399900292</v>
      </c>
    </row>
    <row r="14" spans="1:16" ht="18.75">
      <c r="A14" s="45">
        <v>12</v>
      </c>
      <c r="B14" s="45">
        <v>14</v>
      </c>
      <c r="C14" s="46">
        <v>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7">
        <v>0.79</v>
      </c>
      <c r="P14" s="48">
        <v>0.0005626379887472401</v>
      </c>
    </row>
    <row r="15" spans="1:16" ht="18.75">
      <c r="A15" s="45">
        <v>13</v>
      </c>
      <c r="B15" s="45">
        <v>15</v>
      </c>
      <c r="C15" s="46">
        <v>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7">
        <v>1.41</v>
      </c>
      <c r="P15" s="48">
        <v>0.0010042019799159601</v>
      </c>
    </row>
    <row r="16" spans="1:16" ht="18.75">
      <c r="A16" s="45">
        <v>14</v>
      </c>
      <c r="B16" s="45">
        <v>16</v>
      </c>
      <c r="C16" s="46">
        <v>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7">
        <v>11.97</v>
      </c>
      <c r="P16" s="48">
        <v>0.008525033829499321</v>
      </c>
    </row>
    <row r="17" spans="1:16" ht="18.75">
      <c r="A17" s="45">
        <v>15</v>
      </c>
      <c r="B17" s="45">
        <v>17</v>
      </c>
      <c r="C17" s="46">
        <v>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7">
        <v>0.38</v>
      </c>
      <c r="P17" s="48">
        <v>0.00027063599458728</v>
      </c>
    </row>
    <row r="18" spans="1:16" ht="18.75">
      <c r="A18" s="45">
        <v>16</v>
      </c>
      <c r="B18" s="45">
        <v>18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7">
        <v>0.19</v>
      </c>
      <c r="P18" s="48">
        <v>0.00013531799729364</v>
      </c>
    </row>
    <row r="19" spans="1:16" ht="18.75">
      <c r="A19" s="45">
        <v>17</v>
      </c>
      <c r="B19" s="45">
        <v>19</v>
      </c>
      <c r="C19" s="46">
        <v>0.034333715965845016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7">
        <v>0.44</v>
      </c>
      <c r="P19" s="48">
        <v>0.00031336799373264006</v>
      </c>
    </row>
    <row r="20" spans="1:16" ht="18.75">
      <c r="A20" s="45">
        <v>18</v>
      </c>
      <c r="B20" s="45">
        <v>20</v>
      </c>
      <c r="C20" s="46">
        <v>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7">
        <v>0.4</v>
      </c>
      <c r="P20" s="48">
        <v>0.00028487999430240005</v>
      </c>
    </row>
    <row r="21" spans="1:16" ht="18.75">
      <c r="A21" s="45">
        <v>19</v>
      </c>
      <c r="B21" s="45">
        <v>21</v>
      </c>
      <c r="C21" s="46">
        <v>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7">
        <v>0.31</v>
      </c>
      <c r="P21" s="48">
        <v>0.00022078199558436004</v>
      </c>
    </row>
    <row r="22" spans="1:16" ht="18.75">
      <c r="A22" s="45">
        <v>20</v>
      </c>
      <c r="B22" s="45">
        <v>22</v>
      </c>
      <c r="C22" s="46">
        <v>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7">
        <v>0.63</v>
      </c>
      <c r="P22" s="48">
        <v>0.0004486859910262801</v>
      </c>
    </row>
    <row r="23" spans="1:16" ht="18.75">
      <c r="A23" s="45">
        <v>21</v>
      </c>
      <c r="B23" s="45">
        <v>23</v>
      </c>
      <c r="C23" s="46">
        <v>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7">
        <v>1.72</v>
      </c>
      <c r="P23" s="48">
        <v>0.00122498397550032</v>
      </c>
    </row>
    <row r="24" spans="1:16" ht="18.75">
      <c r="A24" s="45">
        <v>22</v>
      </c>
      <c r="B24" s="45">
        <v>24</v>
      </c>
      <c r="C24" s="46">
        <v>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7">
        <v>1.09</v>
      </c>
      <c r="P24" s="48">
        <v>0.0007762979844740402</v>
      </c>
    </row>
    <row r="25" spans="1:16" ht="18.75">
      <c r="A25" s="45">
        <v>23</v>
      </c>
      <c r="B25" s="45">
        <v>27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7">
        <v>1.57</v>
      </c>
      <c r="P25" s="48">
        <v>0.0011181539776369202</v>
      </c>
    </row>
    <row r="26" spans="1:16" ht="18.75">
      <c r="A26" s="45">
        <v>24</v>
      </c>
      <c r="B26" s="45">
        <v>28</v>
      </c>
      <c r="C26" s="46">
        <v>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7">
        <v>17.69</v>
      </c>
      <c r="P26" s="48">
        <v>0.012598817748023643</v>
      </c>
    </row>
    <row r="27" spans="1:16" ht="18.75">
      <c r="A27" s="45">
        <v>25</v>
      </c>
      <c r="B27" s="45">
        <v>32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7">
        <v>0.63</v>
      </c>
      <c r="P27" s="48">
        <v>0.0004486859910262801</v>
      </c>
    </row>
    <row r="28" spans="1:16" ht="18.75">
      <c r="A28" s="45">
        <v>26</v>
      </c>
      <c r="B28" s="45">
        <v>33</v>
      </c>
      <c r="C28" s="46">
        <v>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7">
        <v>0.61</v>
      </c>
      <c r="P28" s="48">
        <v>0.00043444199131116004</v>
      </c>
    </row>
    <row r="29" spans="1:16" ht="18.75">
      <c r="A29" s="45">
        <v>27</v>
      </c>
      <c r="B29" s="45">
        <v>34</v>
      </c>
      <c r="C29" s="46">
        <v>0.9900932967254558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7">
        <v>3.11</v>
      </c>
      <c r="P29" s="48">
        <v>0.0022149419557011604</v>
      </c>
    </row>
    <row r="30" spans="1:16" ht="18.75">
      <c r="A30" s="45">
        <v>28</v>
      </c>
      <c r="B30" s="45">
        <v>35</v>
      </c>
      <c r="C30" s="46">
        <v>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7">
        <v>9.68</v>
      </c>
      <c r="P30" s="48">
        <v>0.006894095862118081</v>
      </c>
    </row>
    <row r="31" spans="1:16" ht="18.75">
      <c r="A31" s="45">
        <v>29</v>
      </c>
      <c r="B31" s="45">
        <v>36</v>
      </c>
      <c r="C31" s="46">
        <v>0</v>
      </c>
      <c r="D31" s="46">
        <v>0</v>
      </c>
      <c r="E31" s="46">
        <v>0.08954443927679055</v>
      </c>
      <c r="F31" s="46">
        <v>0.1807465175566046</v>
      </c>
      <c r="G31" s="46">
        <v>0.26952577164245894</v>
      </c>
      <c r="H31" s="46">
        <v>0.33334190829603305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7">
        <v>280.27</v>
      </c>
      <c r="P31" s="48">
        <v>0.19960829000783414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away</dc:creator>
  <cp:keywords/>
  <dc:description/>
  <cp:lastModifiedBy>Riri Noor</cp:lastModifiedBy>
  <dcterms:created xsi:type="dcterms:W3CDTF">2019-11-14T09:23:54Z</dcterms:created>
  <dcterms:modified xsi:type="dcterms:W3CDTF">2019-11-15T17:45:14Z</dcterms:modified>
  <cp:category/>
  <cp:version/>
  <cp:contentType/>
  <cp:contentStatus/>
</cp:coreProperties>
</file>