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data pelanggan" sheetId="1" r:id="rId1"/>
    <sheet name="DEBIT" sheetId="2" r:id="rId2"/>
    <sheet name="TEKANAN" sheetId="3" r:id="rId3"/>
  </sheets>
  <calcPr calcId="124519"/>
</workbook>
</file>

<file path=xl/calcChain.xml><?xml version="1.0" encoding="utf-8"?>
<calcChain xmlns="http://schemas.openxmlformats.org/spreadsheetml/2006/main">
  <c r="V25" i="1"/>
  <c r="Y22"/>
  <c r="W22"/>
  <c r="V22"/>
  <c r="X21"/>
  <c r="X20"/>
  <c r="X19"/>
  <c r="X18"/>
  <c r="X17"/>
  <c r="X16"/>
  <c r="X15"/>
  <c r="X14"/>
  <c r="X13"/>
  <c r="X12"/>
  <c r="X11"/>
  <c r="X10"/>
  <c r="X9"/>
  <c r="X22" s="1"/>
  <c r="V26" l="1"/>
  <c r="Q36" l="1"/>
  <c r="N39" s="1"/>
  <c r="N40" s="1"/>
  <c r="O36"/>
  <c r="N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36" l="1"/>
  <c r="H50"/>
  <c r="E53" s="1"/>
  <c r="E54" s="1"/>
  <c r="F50"/>
  <c r="E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50" l="1"/>
</calcChain>
</file>

<file path=xl/sharedStrings.xml><?xml version="1.0" encoding="utf-8"?>
<sst xmlns="http://schemas.openxmlformats.org/spreadsheetml/2006/main" count="169" uniqueCount="131">
  <si>
    <t>REKAP PELANGGAN SPAM BABANKEREP</t>
  </si>
  <si>
    <t>NO</t>
  </si>
  <si>
    <t>AREA</t>
  </si>
  <si>
    <t>Jumlah Pelanggan</t>
  </si>
  <si>
    <t>KEBUTUHAN (lps)</t>
  </si>
  <si>
    <t>Aktif</t>
  </si>
  <si>
    <t>Pasif</t>
  </si>
  <si>
    <t>Jumlah</t>
  </si>
  <si>
    <t>Candi Prambanan</t>
  </si>
  <si>
    <t>Candi Penataran</t>
  </si>
  <si>
    <t>Gunung Payung</t>
  </si>
  <si>
    <t>Candi Penataran Tmr</t>
  </si>
  <si>
    <t>Candi Penataran-Pawon</t>
  </si>
  <si>
    <t>Rorojonggrang</t>
  </si>
  <si>
    <t>Candi Prambanan Utr</t>
  </si>
  <si>
    <t>Candi Prambanan Tgh</t>
  </si>
  <si>
    <t xml:space="preserve">Candi Prambanan Tgh 2 </t>
  </si>
  <si>
    <t>Candi Tembaga</t>
  </si>
  <si>
    <t>Candi Kalasan</t>
  </si>
  <si>
    <t>Candi Mutiara</t>
  </si>
  <si>
    <t>Candi Sukuh</t>
  </si>
  <si>
    <t>Candi Baka-Intan</t>
  </si>
  <si>
    <t>Rorojonggrang Tmr</t>
  </si>
  <si>
    <t>Borobudur Slt</t>
  </si>
  <si>
    <t>Borobudur Utr-Tmr</t>
  </si>
  <si>
    <t>Borobudur Slt 2</t>
  </si>
  <si>
    <t>Tmn Sri Rejeki Slt</t>
  </si>
  <si>
    <t>Sri Rejeki Dlm Raya</t>
  </si>
  <si>
    <t>Sri Rejeki I</t>
  </si>
  <si>
    <t>Sri Rejeki Utr</t>
  </si>
  <si>
    <t>Sri Rejeki Tmr</t>
  </si>
  <si>
    <t>Tarupolo</t>
  </si>
  <si>
    <t>Bukit Wahid</t>
  </si>
  <si>
    <t>Candi Pawon</t>
  </si>
  <si>
    <t>Paramount</t>
  </si>
  <si>
    <t>Gedong Songo</t>
  </si>
  <si>
    <t>Srinindito Slt</t>
  </si>
  <si>
    <t>Srinindito Tmr</t>
  </si>
  <si>
    <t>Srinindito Raya</t>
  </si>
  <si>
    <t>Condro Kusumo Dlm</t>
  </si>
  <si>
    <t>Simongan</t>
  </si>
  <si>
    <t>Gedongbatu Slt</t>
  </si>
  <si>
    <t>Kumudasmoro Tgh</t>
  </si>
  <si>
    <t>Tmn Kumudasmoro</t>
  </si>
  <si>
    <t>Gedongbatu Utr</t>
  </si>
  <si>
    <t>Pamularsih I</t>
  </si>
  <si>
    <t>Candi mendut</t>
  </si>
  <si>
    <t>Borobudur Utr 2</t>
  </si>
  <si>
    <t>Marina</t>
  </si>
  <si>
    <t>Total</t>
  </si>
  <si>
    <t xml:space="preserve">Debit Supply : </t>
  </si>
  <si>
    <t>lps</t>
  </si>
  <si>
    <t>Iddle Capacity:</t>
  </si>
  <si>
    <t>tka</t>
  </si>
  <si>
    <t>%</t>
  </si>
  <si>
    <t>note : Januari 2022</t>
  </si>
  <si>
    <t>REKAP PELANGGAN SPAM KALIGARANG</t>
  </si>
  <si>
    <t>Wologito Tengah</t>
  </si>
  <si>
    <t>Mintojiwo</t>
  </si>
  <si>
    <t>Klimatologi</t>
  </si>
  <si>
    <t>Jembawan</t>
  </si>
  <si>
    <t>Hanoman</t>
  </si>
  <si>
    <t>Perum Krapyak</t>
  </si>
  <si>
    <t>Graha Padma</t>
  </si>
  <si>
    <t>Cakrawala</t>
  </si>
  <si>
    <t>Bandara TNI AU</t>
  </si>
  <si>
    <t>Pamularsih Barat</t>
  </si>
  <si>
    <t>Puspowarno Selatan</t>
  </si>
  <si>
    <t>Puspowarno Tengah</t>
  </si>
  <si>
    <t>Puspowarno I</t>
  </si>
  <si>
    <t>Puspowarno V</t>
  </si>
  <si>
    <t>Puspanjolo</t>
  </si>
  <si>
    <t>Puspogiwang</t>
  </si>
  <si>
    <t>Ronggolawe Selatan</t>
  </si>
  <si>
    <t>Kencono Wungu</t>
  </si>
  <si>
    <t>Cempolorejo</t>
  </si>
  <si>
    <t>Tawang Mas</t>
  </si>
  <si>
    <t>Puri Anjasmoro</t>
  </si>
  <si>
    <t>Lebdosari I</t>
  </si>
  <si>
    <t>Taman Lebdosari</t>
  </si>
  <si>
    <t>Argorejo</t>
  </si>
  <si>
    <t>Dewa Ruci</t>
  </si>
  <si>
    <t>Dakota</t>
  </si>
  <si>
    <t>Hilir</t>
  </si>
  <si>
    <t>REKAP PELANGGAN SPAM CANGKIRAN</t>
  </si>
  <si>
    <t xml:space="preserve">Beringin </t>
  </si>
  <si>
    <t>Pandana Merdeka</t>
  </si>
  <si>
    <t>Permata</t>
  </si>
  <si>
    <t>Permata Puri</t>
  </si>
  <si>
    <t>Pengilon</t>
  </si>
  <si>
    <t>Margoyoso</t>
  </si>
  <si>
    <t>Ringinsari</t>
  </si>
  <si>
    <t>Subali</t>
  </si>
  <si>
    <t>Subali 2</t>
  </si>
  <si>
    <t>Ngepos</t>
  </si>
  <si>
    <t>LP</t>
  </si>
  <si>
    <t>Purwoyoso</t>
  </si>
  <si>
    <t>Gasub</t>
  </si>
  <si>
    <t>PENGAMBILAN DEBIT SUPPLY WILAYAH SPAM SEMARANG BARAT</t>
  </si>
  <si>
    <t>CANGKIRAN</t>
  </si>
  <si>
    <t>KALIGARANG</t>
  </si>
  <si>
    <t>40 LPS</t>
  </si>
  <si>
    <t>180 LPS</t>
  </si>
  <si>
    <t>WTP BABANKEREP</t>
  </si>
  <si>
    <t>330 LPS</t>
  </si>
  <si>
    <t>DATA PENGUKURAN TEKANAN DI JARINGAN PIPA UTAMA</t>
  </si>
  <si>
    <t>MANOMETER PANDANA</t>
  </si>
  <si>
    <t>(426998;9225718)</t>
  </si>
  <si>
    <t>JEMBATAN PIPA PENGILON</t>
  </si>
  <si>
    <t>(427543;922671)</t>
  </si>
  <si>
    <t>JEMBATAN PIPA JL. SILIWANGI</t>
  </si>
  <si>
    <t>SUPPLY CANGKIRAN</t>
  </si>
  <si>
    <t>Jl.SRI WIDODO BRT</t>
  </si>
  <si>
    <t>(429581;9227313)</t>
  </si>
  <si>
    <t>SUPPLY KALIGARANG</t>
  </si>
  <si>
    <t>JEMBATAN PIPA KALIGARANG</t>
  </si>
  <si>
    <t>JEMBATAN PIPA COYO</t>
  </si>
  <si>
    <t>INPUT GRAHA PADMA</t>
  </si>
  <si>
    <t>SUPPLY BABAN KEREP</t>
  </si>
  <si>
    <t>PAMULARSIH RAYA</t>
  </si>
  <si>
    <t>DN 200 MM</t>
  </si>
  <si>
    <t>PVC</t>
  </si>
  <si>
    <t>DN 150 MM</t>
  </si>
  <si>
    <t>HDPE</t>
  </si>
  <si>
    <t>DN 100 MM</t>
  </si>
  <si>
    <t>DN 500 MM</t>
  </si>
  <si>
    <t>STEEL</t>
  </si>
  <si>
    <t>DN 300 MM</t>
  </si>
  <si>
    <t>RONGGOLAWE</t>
  </si>
  <si>
    <t>DAMARWULAN</t>
  </si>
  <si>
    <t>ARIBUANA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</si>
</sst>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color theme="1"/>
      <name val="Constantia"/>
      <family val="1"/>
    </font>
    <font>
      <sz val="10"/>
      <color theme="1"/>
      <name val="Constanti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3" borderId="1" xfId="0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6</xdr:row>
      <xdr:rowOff>25400</xdr:rowOff>
    </xdr:from>
    <xdr:to>
      <xdr:col>6</xdr:col>
      <xdr:colOff>312150</xdr:colOff>
      <xdr:row>31</xdr:row>
      <xdr:rowOff>102128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0" y="1130300"/>
          <a:ext cx="2160000" cy="4680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6</xdr:col>
      <xdr:colOff>332642</xdr:colOff>
      <xdr:row>49</xdr:row>
      <xdr:rowOff>32727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6629400"/>
          <a:ext cx="2161442" cy="2426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13</xdr:col>
      <xdr:colOff>91732</xdr:colOff>
      <xdr:row>68</xdr:row>
      <xdr:rowOff>164466</xdr:rowOff>
    </xdr:to>
    <xdr:pic>
      <xdr:nvPicPr>
        <xdr:cNvPr id="4" name="Picture 3"/>
        <xdr:cNvPicPr/>
      </xdr:nvPicPr>
      <xdr:blipFill>
        <a:blip xmlns:r="http://schemas.openxmlformats.org/officeDocument/2006/relationships" r:embed="rId3"/>
        <a:srcRect t="5728" r="922" b="22233"/>
        <a:stretch>
          <a:fillRect/>
        </a:stretch>
      </xdr:blipFill>
      <xdr:spPr bwMode="auto">
        <a:xfrm>
          <a:off x="1828800" y="9759950"/>
          <a:ext cx="6187732" cy="2926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8</xdr:row>
      <xdr:rowOff>25400</xdr:rowOff>
    </xdr:from>
    <xdr:to>
      <xdr:col>6</xdr:col>
      <xdr:colOff>178800</xdr:colOff>
      <xdr:row>22</xdr:row>
      <xdr:rowOff>144425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0" y="1498600"/>
          <a:ext cx="2160000" cy="287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28</xdr:row>
      <xdr:rowOff>12700</xdr:rowOff>
    </xdr:from>
    <xdr:to>
      <xdr:col>6</xdr:col>
      <xdr:colOff>102600</xdr:colOff>
      <xdr:row>42</xdr:row>
      <xdr:rowOff>131724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00200" y="5168900"/>
          <a:ext cx="2160000" cy="2874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47</xdr:row>
      <xdr:rowOff>171450</xdr:rowOff>
    </xdr:from>
    <xdr:to>
      <xdr:col>6</xdr:col>
      <xdr:colOff>46892</xdr:colOff>
      <xdr:row>65</xdr:row>
      <xdr:rowOff>32532</xdr:rowOff>
    </xdr:to>
    <xdr:pic>
      <xdr:nvPicPr>
        <xdr:cNvPr id="4" name="Picture 3"/>
        <xdr:cNvPicPr/>
      </xdr:nvPicPr>
      <xdr:blipFill>
        <a:blip xmlns:r="http://schemas.openxmlformats.org/officeDocument/2006/relationships" r:embed="rId3"/>
        <a:srcRect t="17829" b="7132"/>
        <a:stretch>
          <a:fillRect/>
        </a:stretch>
      </xdr:blipFill>
      <xdr:spPr bwMode="auto">
        <a:xfrm>
          <a:off x="1543050" y="8826500"/>
          <a:ext cx="2161442" cy="3404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336550</xdr:colOff>
      <xdr:row>69</xdr:row>
      <xdr:rowOff>146050</xdr:rowOff>
    </xdr:from>
    <xdr:to>
      <xdr:col>6</xdr:col>
      <xdr:colOff>57076</xdr:colOff>
      <xdr:row>87</xdr:row>
      <xdr:rowOff>49334</xdr:rowOff>
    </xdr:to>
    <xdr:pic>
      <xdr:nvPicPr>
        <xdr:cNvPr id="5" name="Picture 4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555750" y="12852400"/>
          <a:ext cx="2158926" cy="3446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6</xdr:col>
      <xdr:colOff>93019</xdr:colOff>
      <xdr:row>111</xdr:row>
      <xdr:rowOff>3802</xdr:rowOff>
    </xdr:to>
    <xdr:pic>
      <xdr:nvPicPr>
        <xdr:cNvPr id="6" name="Picture 5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28800" y="18046700"/>
          <a:ext cx="1921819" cy="2562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116</xdr:row>
      <xdr:rowOff>0</xdr:rowOff>
    </xdr:from>
    <xdr:to>
      <xdr:col>6</xdr:col>
      <xdr:colOff>332642</xdr:colOff>
      <xdr:row>130</xdr:row>
      <xdr:rowOff>120943</xdr:rowOff>
    </xdr:to>
    <xdr:pic>
      <xdr:nvPicPr>
        <xdr:cNvPr id="7" name="Picture 6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28800" y="21361400"/>
          <a:ext cx="2161442" cy="2876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8</xdr:col>
      <xdr:colOff>98181</xdr:colOff>
      <xdr:row>149</xdr:row>
      <xdr:rowOff>177116</xdr:rowOff>
    </xdr:to>
    <xdr:pic>
      <xdr:nvPicPr>
        <xdr:cNvPr id="8" name="Picture 7"/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8800" y="25044400"/>
          <a:ext cx="3146181" cy="2736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8</xdr:col>
      <xdr:colOff>546100</xdr:colOff>
      <xdr:row>172</xdr:row>
      <xdr:rowOff>171450</xdr:rowOff>
    </xdr:to>
    <xdr:pic>
      <xdr:nvPicPr>
        <xdr:cNvPr id="9" name="Picture 8"/>
        <xdr:cNvPicPr/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828800" y="31299150"/>
          <a:ext cx="3594100" cy="273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</xdr:colOff>
      <xdr:row>176</xdr:row>
      <xdr:rowOff>190500</xdr:rowOff>
    </xdr:from>
    <xdr:to>
      <xdr:col>8</xdr:col>
      <xdr:colOff>596901</xdr:colOff>
      <xdr:row>191</xdr:row>
      <xdr:rowOff>64672</xdr:rowOff>
    </xdr:to>
    <xdr:pic>
      <xdr:nvPicPr>
        <xdr:cNvPr id="10" name="Picture 9"/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8801" y="34836100"/>
          <a:ext cx="3644900" cy="2826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195</xdr:row>
      <xdr:rowOff>38100</xdr:rowOff>
    </xdr:from>
    <xdr:to>
      <xdr:col>8</xdr:col>
      <xdr:colOff>571500</xdr:colOff>
      <xdr:row>208</xdr:row>
      <xdr:rowOff>170082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828800" y="38423850"/>
          <a:ext cx="3619500" cy="2691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213</xdr:row>
      <xdr:rowOff>190500</xdr:rowOff>
    </xdr:from>
    <xdr:to>
      <xdr:col>8</xdr:col>
      <xdr:colOff>495300</xdr:colOff>
      <xdr:row>226</xdr:row>
      <xdr:rowOff>5222</xdr:rowOff>
    </xdr:to>
    <xdr:pic>
      <xdr:nvPicPr>
        <xdr:cNvPr id="12" name="Picture 11"/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828800" y="42119550"/>
          <a:ext cx="3543300" cy="2373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Y56"/>
  <sheetViews>
    <sheetView tabSelected="1" topLeftCell="A40" workbookViewId="0">
      <selection activeCell="S2" sqref="S2"/>
    </sheetView>
  </sheetViews>
  <sheetFormatPr defaultRowHeight="14.5"/>
  <cols>
    <col min="4" max="4" width="22.36328125" bestFit="1" customWidth="1"/>
    <col min="5" max="5" width="22.36328125" style="19" bestFit="1" customWidth="1"/>
    <col min="6" max="7" width="8.7265625" style="19"/>
    <col min="8" max="8" width="17" style="19" bestFit="1" customWidth="1"/>
    <col min="9" max="9" width="12.6328125" customWidth="1"/>
    <col min="13" max="13" width="20" bestFit="1" customWidth="1"/>
    <col min="14" max="16" width="8.7265625" style="19"/>
    <col min="17" max="17" width="19.54296875" style="19" bestFit="1" customWidth="1"/>
    <col min="20" max="20" width="4.08984375" bestFit="1" customWidth="1"/>
    <col min="21" max="21" width="18.26953125" bestFit="1" customWidth="1"/>
    <col min="22" max="24" width="8.7265625" style="19"/>
    <col min="25" max="25" width="19.54296875" style="19" bestFit="1" customWidth="1"/>
  </cols>
  <sheetData>
    <row r="5" spans="3:25" s="10" customFormat="1" ht="15.5">
      <c r="C5" s="23" t="s">
        <v>0</v>
      </c>
      <c r="D5" s="23"/>
      <c r="E5" s="23"/>
      <c r="F5" s="23"/>
      <c r="G5" s="23"/>
      <c r="H5" s="23"/>
      <c r="L5" s="23" t="s">
        <v>56</v>
      </c>
      <c r="M5" s="23"/>
      <c r="N5" s="23"/>
      <c r="O5" s="23"/>
      <c r="P5" s="23"/>
      <c r="Q5" s="23"/>
      <c r="T5" s="23" t="s">
        <v>84</v>
      </c>
      <c r="U5" s="23"/>
      <c r="V5" s="23"/>
      <c r="W5" s="23"/>
      <c r="X5" s="23"/>
      <c r="Y5" s="23"/>
    </row>
    <row r="6" spans="3:25" ht="15.5">
      <c r="C6" s="1"/>
      <c r="D6" s="2"/>
      <c r="E6" s="1"/>
      <c r="F6" s="1"/>
      <c r="G6" s="1"/>
      <c r="H6" s="1"/>
      <c r="L6" s="9"/>
      <c r="M6" s="10"/>
      <c r="N6" s="9"/>
      <c r="O6" s="9"/>
      <c r="P6" s="9"/>
      <c r="Q6" s="9"/>
      <c r="T6" s="9"/>
      <c r="U6" s="10"/>
      <c r="V6" s="9"/>
      <c r="W6" s="9"/>
      <c r="X6" s="9"/>
      <c r="Y6" s="9"/>
    </row>
    <row r="7" spans="3:25" ht="15.5">
      <c r="C7" s="22" t="s">
        <v>1</v>
      </c>
      <c r="D7" s="22" t="s">
        <v>2</v>
      </c>
      <c r="E7" s="29" t="s">
        <v>3</v>
      </c>
      <c r="F7" s="30"/>
      <c r="G7" s="31"/>
      <c r="H7" s="3" t="s">
        <v>4</v>
      </c>
      <c r="L7" s="11" t="s">
        <v>1</v>
      </c>
      <c r="M7" s="11" t="s">
        <v>2</v>
      </c>
      <c r="N7" s="12" t="s">
        <v>3</v>
      </c>
      <c r="O7" s="12"/>
      <c r="P7" s="12"/>
      <c r="Q7" s="13" t="s">
        <v>4</v>
      </c>
      <c r="T7" s="11" t="s">
        <v>1</v>
      </c>
      <c r="U7" s="11" t="s">
        <v>2</v>
      </c>
      <c r="V7" s="12" t="s">
        <v>3</v>
      </c>
      <c r="W7" s="12"/>
      <c r="X7" s="12"/>
      <c r="Y7" s="13" t="s">
        <v>4</v>
      </c>
    </row>
    <row r="8" spans="3:25" ht="15.5">
      <c r="C8" s="22"/>
      <c r="D8" s="22"/>
      <c r="E8" s="4" t="s">
        <v>5</v>
      </c>
      <c r="F8" s="4" t="s">
        <v>6</v>
      </c>
      <c r="G8" s="4" t="s">
        <v>7</v>
      </c>
      <c r="H8" s="5"/>
      <c r="L8" s="11"/>
      <c r="M8" s="11"/>
      <c r="N8" s="14" t="s">
        <v>5</v>
      </c>
      <c r="O8" s="14" t="s">
        <v>6</v>
      </c>
      <c r="P8" s="14" t="s">
        <v>7</v>
      </c>
      <c r="Q8" s="15"/>
      <c r="T8" s="11"/>
      <c r="U8" s="11"/>
      <c r="V8" s="14" t="s">
        <v>5</v>
      </c>
      <c r="W8" s="14" t="s">
        <v>6</v>
      </c>
      <c r="X8" s="14" t="s">
        <v>7</v>
      </c>
      <c r="Y8" s="15"/>
    </row>
    <row r="9" spans="3:25" ht="15.5">
      <c r="C9" s="6">
        <v>1</v>
      </c>
      <c r="D9" s="7" t="s">
        <v>8</v>
      </c>
      <c r="E9" s="24">
        <v>9</v>
      </c>
      <c r="F9" s="24">
        <v>1</v>
      </c>
      <c r="G9" s="24">
        <f>E9+F9</f>
        <v>10</v>
      </c>
      <c r="H9" s="27">
        <v>3.9E-2</v>
      </c>
      <c r="L9" s="16">
        <v>1</v>
      </c>
      <c r="M9" s="17" t="s">
        <v>57</v>
      </c>
      <c r="N9" s="32">
        <v>116</v>
      </c>
      <c r="O9" s="32">
        <v>21</v>
      </c>
      <c r="P9" s="32">
        <f>N9+O9</f>
        <v>137</v>
      </c>
      <c r="Q9" s="33">
        <v>1.1000000000000001</v>
      </c>
      <c r="T9" s="16">
        <v>1</v>
      </c>
      <c r="U9" s="17" t="s">
        <v>85</v>
      </c>
      <c r="V9" s="32">
        <v>2056</v>
      </c>
      <c r="W9" s="32">
        <v>108</v>
      </c>
      <c r="X9" s="32">
        <f>V9+W9</f>
        <v>2164</v>
      </c>
      <c r="Y9" s="33">
        <v>15.07716049382716</v>
      </c>
    </row>
    <row r="10" spans="3:25" ht="15.5">
      <c r="C10" s="6">
        <v>2</v>
      </c>
      <c r="D10" s="7" t="s">
        <v>9</v>
      </c>
      <c r="E10" s="24">
        <v>481</v>
      </c>
      <c r="F10" s="24">
        <v>9</v>
      </c>
      <c r="G10" s="24">
        <f>E10+F10</f>
        <v>490</v>
      </c>
      <c r="H10" s="27">
        <v>4.51</v>
      </c>
      <c r="L10" s="16">
        <v>2</v>
      </c>
      <c r="M10" s="17" t="s">
        <v>58</v>
      </c>
      <c r="N10" s="32">
        <v>184</v>
      </c>
      <c r="O10" s="32">
        <v>47</v>
      </c>
      <c r="P10" s="32">
        <f t="shared" ref="P10:P35" si="0">N10+O10</f>
        <v>231</v>
      </c>
      <c r="Q10" s="33">
        <v>0.39</v>
      </c>
      <c r="T10" s="16">
        <v>2</v>
      </c>
      <c r="U10" s="17" t="s">
        <v>86</v>
      </c>
      <c r="V10" s="32">
        <v>398</v>
      </c>
      <c r="W10" s="32">
        <v>6</v>
      </c>
      <c r="X10" s="32">
        <f t="shared" ref="X10:X21" si="1">V10+W10</f>
        <v>404</v>
      </c>
      <c r="Y10" s="33">
        <v>3.3314043209876543</v>
      </c>
    </row>
    <row r="11" spans="3:25" ht="15.5">
      <c r="C11" s="6">
        <v>3</v>
      </c>
      <c r="D11" s="7" t="s">
        <v>10</v>
      </c>
      <c r="E11" s="24">
        <v>62</v>
      </c>
      <c r="F11" s="24">
        <v>0</v>
      </c>
      <c r="G11" s="24">
        <f>E11+F11</f>
        <v>62</v>
      </c>
      <c r="H11" s="24">
        <v>0.53</v>
      </c>
      <c r="L11" s="16">
        <v>3</v>
      </c>
      <c r="M11" s="17" t="s">
        <v>59</v>
      </c>
      <c r="N11" s="32">
        <v>25</v>
      </c>
      <c r="O11" s="32">
        <v>1</v>
      </c>
      <c r="P11" s="32">
        <f t="shared" si="0"/>
        <v>26</v>
      </c>
      <c r="Q11" s="32">
        <v>0.92</v>
      </c>
      <c r="T11" s="16">
        <v>3</v>
      </c>
      <c r="U11" s="17" t="s">
        <v>87</v>
      </c>
      <c r="V11" s="32">
        <v>52</v>
      </c>
      <c r="W11" s="32">
        <v>31</v>
      </c>
      <c r="X11" s="32">
        <f t="shared" si="1"/>
        <v>83</v>
      </c>
      <c r="Y11" s="32">
        <v>0.14000000000000001</v>
      </c>
    </row>
    <row r="12" spans="3:25" ht="15.5">
      <c r="C12" s="6">
        <v>4</v>
      </c>
      <c r="D12" s="7" t="s">
        <v>11</v>
      </c>
      <c r="E12" s="24">
        <v>476</v>
      </c>
      <c r="F12" s="24">
        <v>11</v>
      </c>
      <c r="G12" s="24">
        <f>E12+F12</f>
        <v>487</v>
      </c>
      <c r="H12" s="24">
        <v>4.74</v>
      </c>
      <c r="L12" s="16">
        <v>4</v>
      </c>
      <c r="M12" s="17" t="s">
        <v>60</v>
      </c>
      <c r="N12" s="32">
        <v>242</v>
      </c>
      <c r="O12" s="32">
        <v>6</v>
      </c>
      <c r="P12" s="32">
        <f t="shared" si="0"/>
        <v>248</v>
      </c>
      <c r="Q12" s="32">
        <v>2.09</v>
      </c>
      <c r="T12" s="16">
        <v>4</v>
      </c>
      <c r="U12" s="17" t="s">
        <v>88</v>
      </c>
      <c r="V12" s="32">
        <v>1201</v>
      </c>
      <c r="W12" s="32">
        <v>354</v>
      </c>
      <c r="X12" s="32">
        <f t="shared" si="1"/>
        <v>1555</v>
      </c>
      <c r="Y12" s="32">
        <v>5.99</v>
      </c>
    </row>
    <row r="13" spans="3:25" ht="15.5">
      <c r="C13" s="6">
        <v>5</v>
      </c>
      <c r="D13" s="7" t="s">
        <v>12</v>
      </c>
      <c r="E13" s="24">
        <v>809</v>
      </c>
      <c r="F13" s="24">
        <v>39</v>
      </c>
      <c r="G13" s="24">
        <f>E13+F13</f>
        <v>848</v>
      </c>
      <c r="H13" s="24">
        <v>6.98</v>
      </c>
      <c r="L13" s="16">
        <v>5</v>
      </c>
      <c r="M13" s="17" t="s">
        <v>61</v>
      </c>
      <c r="N13" s="32">
        <v>56</v>
      </c>
      <c r="O13" s="32">
        <v>12</v>
      </c>
      <c r="P13" s="32">
        <f t="shared" si="0"/>
        <v>68</v>
      </c>
      <c r="Q13" s="32">
        <v>3.22</v>
      </c>
      <c r="T13" s="16">
        <v>5</v>
      </c>
      <c r="U13" s="17" t="s">
        <v>89</v>
      </c>
      <c r="V13" s="32">
        <v>449</v>
      </c>
      <c r="W13" s="32">
        <v>63</v>
      </c>
      <c r="X13" s="32">
        <f t="shared" si="1"/>
        <v>512</v>
      </c>
      <c r="Y13" s="32">
        <v>3.9</v>
      </c>
    </row>
    <row r="14" spans="3:25" ht="15.5">
      <c r="C14" s="6">
        <v>6</v>
      </c>
      <c r="D14" s="7" t="s">
        <v>13</v>
      </c>
      <c r="E14" s="24">
        <v>78</v>
      </c>
      <c r="F14" s="24">
        <v>12</v>
      </c>
      <c r="G14" s="24">
        <f>E14+F14</f>
        <v>90</v>
      </c>
      <c r="H14" s="24">
        <v>0.65</v>
      </c>
      <c r="L14" s="16">
        <v>6</v>
      </c>
      <c r="M14" s="17" t="s">
        <v>62</v>
      </c>
      <c r="N14" s="32">
        <v>1274</v>
      </c>
      <c r="O14" s="32">
        <v>38</v>
      </c>
      <c r="P14" s="32">
        <f t="shared" si="0"/>
        <v>1312</v>
      </c>
      <c r="Q14" s="32">
        <v>10.01</v>
      </c>
      <c r="T14" s="16">
        <v>6</v>
      </c>
      <c r="U14" s="17" t="s">
        <v>90</v>
      </c>
      <c r="V14" s="32">
        <v>100</v>
      </c>
      <c r="W14" s="32">
        <v>108</v>
      </c>
      <c r="X14" s="32">
        <f t="shared" si="1"/>
        <v>208</v>
      </c>
      <c r="Y14" s="32">
        <v>0.6</v>
      </c>
    </row>
    <row r="15" spans="3:25" ht="15.5">
      <c r="C15" s="6">
        <v>7</v>
      </c>
      <c r="D15" s="7" t="s">
        <v>14</v>
      </c>
      <c r="E15" s="24">
        <v>87</v>
      </c>
      <c r="F15" s="24">
        <v>1</v>
      </c>
      <c r="G15" s="24">
        <f>E15+F15</f>
        <v>88</v>
      </c>
      <c r="H15" s="24">
        <v>0.8</v>
      </c>
      <c r="L15" s="16">
        <v>7</v>
      </c>
      <c r="M15" s="17" t="s">
        <v>63</v>
      </c>
      <c r="N15" s="32">
        <v>1565</v>
      </c>
      <c r="O15" s="32">
        <v>29</v>
      </c>
      <c r="P15" s="32">
        <f t="shared" si="0"/>
        <v>1594</v>
      </c>
      <c r="Q15" s="32">
        <v>11.44</v>
      </c>
      <c r="T15" s="16">
        <v>7</v>
      </c>
      <c r="U15" s="17" t="s">
        <v>91</v>
      </c>
      <c r="V15" s="32">
        <v>139</v>
      </c>
      <c r="W15" s="32">
        <v>25</v>
      </c>
      <c r="X15" s="32">
        <f t="shared" si="1"/>
        <v>164</v>
      </c>
      <c r="Y15" s="32">
        <v>0.73</v>
      </c>
    </row>
    <row r="16" spans="3:25" ht="15.5">
      <c r="C16" s="6">
        <v>8</v>
      </c>
      <c r="D16" s="7" t="s">
        <v>15</v>
      </c>
      <c r="E16" s="24">
        <v>72</v>
      </c>
      <c r="F16" s="24">
        <v>3</v>
      </c>
      <c r="G16" s="24">
        <f>E16+F16</f>
        <v>75</v>
      </c>
      <c r="H16" s="24">
        <v>0.67</v>
      </c>
      <c r="L16" s="16">
        <v>8</v>
      </c>
      <c r="M16" s="17" t="s">
        <v>64</v>
      </c>
      <c r="N16" s="32">
        <v>189</v>
      </c>
      <c r="O16" s="32">
        <v>16</v>
      </c>
      <c r="P16" s="32">
        <f t="shared" si="0"/>
        <v>205</v>
      </c>
      <c r="Q16" s="32">
        <v>1.4</v>
      </c>
      <c r="T16" s="16">
        <v>8</v>
      </c>
      <c r="U16" s="17" t="s">
        <v>92</v>
      </c>
      <c r="V16" s="32">
        <v>74</v>
      </c>
      <c r="W16" s="32">
        <v>7</v>
      </c>
      <c r="X16" s="32">
        <f t="shared" si="1"/>
        <v>81</v>
      </c>
      <c r="Y16" s="32">
        <v>0.4</v>
      </c>
    </row>
    <row r="17" spans="3:25" ht="15.5">
      <c r="C17" s="6">
        <v>9</v>
      </c>
      <c r="D17" s="7" t="s">
        <v>16</v>
      </c>
      <c r="E17" s="24">
        <v>31</v>
      </c>
      <c r="F17" s="24">
        <v>1</v>
      </c>
      <c r="G17" s="24">
        <f>E17+F17</f>
        <v>32</v>
      </c>
      <c r="H17" s="24">
        <v>0.24</v>
      </c>
      <c r="L17" s="16">
        <v>9</v>
      </c>
      <c r="M17" s="17" t="s">
        <v>65</v>
      </c>
      <c r="N17" s="32">
        <v>39</v>
      </c>
      <c r="O17" s="32">
        <v>6</v>
      </c>
      <c r="P17" s="32">
        <f t="shared" si="0"/>
        <v>45</v>
      </c>
      <c r="Q17" s="32">
        <v>2.4</v>
      </c>
      <c r="T17" s="16">
        <v>9</v>
      </c>
      <c r="U17" s="17" t="s">
        <v>93</v>
      </c>
      <c r="V17" s="32">
        <v>79</v>
      </c>
      <c r="W17" s="32">
        <v>12</v>
      </c>
      <c r="X17" s="32">
        <f t="shared" si="1"/>
        <v>91</v>
      </c>
      <c r="Y17" s="32">
        <v>0.26</v>
      </c>
    </row>
    <row r="18" spans="3:25" ht="15.5">
      <c r="C18" s="6">
        <v>10</v>
      </c>
      <c r="D18" s="7" t="s">
        <v>17</v>
      </c>
      <c r="E18" s="24">
        <v>638</v>
      </c>
      <c r="F18" s="24">
        <v>26</v>
      </c>
      <c r="G18" s="24">
        <f>E18+F18</f>
        <v>664</v>
      </c>
      <c r="H18" s="24">
        <v>5.5</v>
      </c>
      <c r="L18" s="16">
        <v>10</v>
      </c>
      <c r="M18" s="17" t="s">
        <v>66</v>
      </c>
      <c r="N18" s="32">
        <v>122</v>
      </c>
      <c r="O18" s="32">
        <v>4</v>
      </c>
      <c r="P18" s="32">
        <f t="shared" si="0"/>
        <v>126</v>
      </c>
      <c r="Q18" s="32">
        <v>1.1100000000000001</v>
      </c>
      <c r="T18" s="16">
        <v>10</v>
      </c>
      <c r="U18" s="17" t="s">
        <v>94</v>
      </c>
      <c r="V18" s="32">
        <v>7</v>
      </c>
      <c r="W18" s="32">
        <v>25</v>
      </c>
      <c r="X18" s="32">
        <f t="shared" si="1"/>
        <v>32</v>
      </c>
      <c r="Y18" s="32">
        <v>0.01</v>
      </c>
    </row>
    <row r="19" spans="3:25" ht="15.5">
      <c r="C19" s="6">
        <v>11</v>
      </c>
      <c r="D19" s="7" t="s">
        <v>18</v>
      </c>
      <c r="E19" s="24">
        <v>41</v>
      </c>
      <c r="F19" s="24">
        <v>7</v>
      </c>
      <c r="G19" s="24">
        <f>E19+F19</f>
        <v>48</v>
      </c>
      <c r="H19" s="24">
        <v>0.3</v>
      </c>
      <c r="L19" s="16">
        <v>11</v>
      </c>
      <c r="M19" s="17" t="s">
        <v>67</v>
      </c>
      <c r="N19" s="32">
        <v>181</v>
      </c>
      <c r="O19" s="32">
        <v>23</v>
      </c>
      <c r="P19" s="32">
        <f t="shared" si="0"/>
        <v>204</v>
      </c>
      <c r="Q19" s="32">
        <v>1.72</v>
      </c>
      <c r="T19" s="16">
        <v>11</v>
      </c>
      <c r="U19" s="17" t="s">
        <v>95</v>
      </c>
      <c r="V19" s="32">
        <v>1</v>
      </c>
      <c r="W19" s="32">
        <v>0</v>
      </c>
      <c r="X19" s="32">
        <f t="shared" si="1"/>
        <v>1</v>
      </c>
      <c r="Y19" s="32">
        <v>7.0000000000000007E-2</v>
      </c>
    </row>
    <row r="20" spans="3:25" ht="15.5">
      <c r="C20" s="6">
        <v>12</v>
      </c>
      <c r="D20" s="7" t="s">
        <v>19</v>
      </c>
      <c r="E20" s="24">
        <v>762</v>
      </c>
      <c r="F20" s="24">
        <v>26</v>
      </c>
      <c r="G20" s="24">
        <f>E20+F20</f>
        <v>788</v>
      </c>
      <c r="H20" s="24">
        <v>6.25</v>
      </c>
      <c r="L20" s="16">
        <v>12</v>
      </c>
      <c r="M20" s="17" t="s">
        <v>68</v>
      </c>
      <c r="N20" s="32">
        <v>158</v>
      </c>
      <c r="O20" s="32">
        <v>13</v>
      </c>
      <c r="P20" s="32">
        <f t="shared" si="0"/>
        <v>171</v>
      </c>
      <c r="Q20" s="32">
        <v>1.24</v>
      </c>
      <c r="T20" s="16">
        <v>12</v>
      </c>
      <c r="U20" s="17" t="s">
        <v>96</v>
      </c>
      <c r="V20" s="32">
        <v>31</v>
      </c>
      <c r="W20" s="32">
        <v>46</v>
      </c>
      <c r="X20" s="32">
        <f t="shared" si="1"/>
        <v>77</v>
      </c>
      <c r="Y20" s="32">
        <v>0.06</v>
      </c>
    </row>
    <row r="21" spans="3:25" ht="15.5">
      <c r="C21" s="6">
        <v>13</v>
      </c>
      <c r="D21" s="7" t="s">
        <v>20</v>
      </c>
      <c r="E21" s="24">
        <v>30</v>
      </c>
      <c r="F21" s="24">
        <v>2</v>
      </c>
      <c r="G21" s="24">
        <f>E21+F21</f>
        <v>32</v>
      </c>
      <c r="H21" s="24">
        <v>0.36</v>
      </c>
      <c r="L21" s="16">
        <v>13</v>
      </c>
      <c r="M21" s="17" t="s">
        <v>69</v>
      </c>
      <c r="N21" s="32">
        <v>55</v>
      </c>
      <c r="O21" s="32">
        <v>15</v>
      </c>
      <c r="P21" s="32">
        <f t="shared" si="0"/>
        <v>70</v>
      </c>
      <c r="Q21" s="32">
        <v>0.53</v>
      </c>
      <c r="T21" s="16">
        <v>13</v>
      </c>
      <c r="U21" s="17" t="s">
        <v>97</v>
      </c>
      <c r="V21" s="32">
        <v>120</v>
      </c>
      <c r="W21" s="32">
        <v>116</v>
      </c>
      <c r="X21" s="32">
        <f t="shared" si="1"/>
        <v>236</v>
      </c>
      <c r="Y21" s="32">
        <v>0.09</v>
      </c>
    </row>
    <row r="22" spans="3:25" ht="15.5">
      <c r="C22" s="6">
        <v>14</v>
      </c>
      <c r="D22" s="7" t="s">
        <v>21</v>
      </c>
      <c r="E22" s="24">
        <v>667</v>
      </c>
      <c r="F22" s="24">
        <v>19</v>
      </c>
      <c r="G22" s="24">
        <f>E22+F22</f>
        <v>686</v>
      </c>
      <c r="H22" s="24">
        <v>5.32</v>
      </c>
      <c r="L22" s="16">
        <v>14</v>
      </c>
      <c r="M22" s="17" t="s">
        <v>70</v>
      </c>
      <c r="N22" s="32">
        <v>291</v>
      </c>
      <c r="O22" s="32">
        <v>20</v>
      </c>
      <c r="P22" s="32">
        <f t="shared" si="0"/>
        <v>311</v>
      </c>
      <c r="Q22" s="32">
        <v>2.41</v>
      </c>
      <c r="T22" s="9"/>
      <c r="U22" s="18" t="s">
        <v>49</v>
      </c>
      <c r="V22" s="34">
        <f>SUM(V9:V21)</f>
        <v>4707</v>
      </c>
      <c r="W22" s="34">
        <f t="shared" ref="W22:X22" si="2">SUM(W9:W21)</f>
        <v>901</v>
      </c>
      <c r="X22" s="34">
        <f t="shared" si="2"/>
        <v>5608</v>
      </c>
      <c r="Y22" s="35">
        <f>SUM(Y9:Y21)</f>
        <v>30.658564814814813</v>
      </c>
    </row>
    <row r="23" spans="3:25" ht="15.5">
      <c r="C23" s="6">
        <v>15</v>
      </c>
      <c r="D23" s="7" t="s">
        <v>22</v>
      </c>
      <c r="E23" s="24">
        <v>363</v>
      </c>
      <c r="F23" s="24">
        <v>9</v>
      </c>
      <c r="G23" s="24">
        <f>E23+F23</f>
        <v>372</v>
      </c>
      <c r="H23" s="24">
        <v>2.72</v>
      </c>
      <c r="L23" s="16">
        <v>15</v>
      </c>
      <c r="M23" s="17" t="s">
        <v>71</v>
      </c>
      <c r="N23" s="32">
        <v>1257</v>
      </c>
      <c r="O23" s="32">
        <v>77</v>
      </c>
      <c r="P23" s="32">
        <f t="shared" si="0"/>
        <v>1334</v>
      </c>
      <c r="Q23" s="32">
        <v>12.15</v>
      </c>
      <c r="T23" s="9"/>
      <c r="U23" s="10"/>
      <c r="V23" s="9"/>
      <c r="W23" s="9"/>
      <c r="X23" s="9"/>
      <c r="Y23" s="9"/>
    </row>
    <row r="24" spans="3:25" ht="15.5">
      <c r="C24" s="6">
        <v>16</v>
      </c>
      <c r="D24" s="7" t="s">
        <v>23</v>
      </c>
      <c r="E24" s="24">
        <v>249</v>
      </c>
      <c r="F24" s="24">
        <v>17</v>
      </c>
      <c r="G24" s="24">
        <f>E24+F24</f>
        <v>266</v>
      </c>
      <c r="H24" s="24">
        <v>3.46</v>
      </c>
      <c r="L24" s="16">
        <v>16</v>
      </c>
      <c r="M24" s="17" t="s">
        <v>72</v>
      </c>
      <c r="N24" s="32">
        <v>300</v>
      </c>
      <c r="O24" s="32">
        <v>30</v>
      </c>
      <c r="P24" s="32">
        <f t="shared" si="0"/>
        <v>330</v>
      </c>
      <c r="Q24" s="32">
        <v>3.21</v>
      </c>
      <c r="T24" s="9"/>
      <c r="U24" s="10" t="s">
        <v>50</v>
      </c>
      <c r="V24" s="9">
        <v>40</v>
      </c>
      <c r="W24" s="9" t="s">
        <v>51</v>
      </c>
      <c r="X24" s="9"/>
      <c r="Y24" s="9"/>
    </row>
    <row r="25" spans="3:25" ht="15.5">
      <c r="C25" s="6">
        <v>17</v>
      </c>
      <c r="D25" s="7" t="s">
        <v>24</v>
      </c>
      <c r="E25" s="24">
        <v>810</v>
      </c>
      <c r="F25" s="24">
        <v>33</v>
      </c>
      <c r="G25" s="24">
        <f>E25+F25</f>
        <v>843</v>
      </c>
      <c r="H25" s="24">
        <v>7.06</v>
      </c>
      <c r="L25" s="16">
        <v>17</v>
      </c>
      <c r="M25" s="17" t="s">
        <v>73</v>
      </c>
      <c r="N25" s="32">
        <v>157</v>
      </c>
      <c r="O25" s="32">
        <v>18</v>
      </c>
      <c r="P25" s="32">
        <f t="shared" si="0"/>
        <v>175</v>
      </c>
      <c r="Q25" s="32">
        <v>1.83</v>
      </c>
      <c r="T25" s="9"/>
      <c r="U25" s="10" t="s">
        <v>52</v>
      </c>
      <c r="V25" s="36">
        <f>V24-Y22</f>
        <v>9.3414351851851869</v>
      </c>
      <c r="W25" s="9" t="s">
        <v>51</v>
      </c>
      <c r="X25" s="9"/>
      <c r="Y25" s="9"/>
    </row>
    <row r="26" spans="3:25" ht="15.5">
      <c r="C26" s="6">
        <v>18</v>
      </c>
      <c r="D26" s="7" t="s">
        <v>25</v>
      </c>
      <c r="E26" s="24">
        <v>262</v>
      </c>
      <c r="F26" s="24">
        <v>16</v>
      </c>
      <c r="G26" s="24">
        <f>E26+F26</f>
        <v>278</v>
      </c>
      <c r="H26" s="24">
        <v>2.2000000000000002</v>
      </c>
      <c r="L26" s="16">
        <v>18</v>
      </c>
      <c r="M26" s="17" t="s">
        <v>74</v>
      </c>
      <c r="N26" s="32">
        <v>627</v>
      </c>
      <c r="O26" s="32">
        <v>84</v>
      </c>
      <c r="P26" s="32">
        <f t="shared" si="0"/>
        <v>711</v>
      </c>
      <c r="Q26" s="32">
        <v>5.72</v>
      </c>
      <c r="T26" s="9"/>
      <c r="U26" s="10" t="s">
        <v>53</v>
      </c>
      <c r="V26" s="36">
        <f>V25/V24*100</f>
        <v>23.353587962962969</v>
      </c>
      <c r="W26" s="9" t="s">
        <v>54</v>
      </c>
      <c r="X26" s="9"/>
      <c r="Y26" s="9"/>
    </row>
    <row r="27" spans="3:25" ht="15.5">
      <c r="C27" s="6">
        <v>19</v>
      </c>
      <c r="D27" s="7" t="s">
        <v>26</v>
      </c>
      <c r="E27" s="24">
        <v>98</v>
      </c>
      <c r="F27" s="24">
        <v>6</v>
      </c>
      <c r="G27" s="24">
        <f>E27+F27</f>
        <v>104</v>
      </c>
      <c r="H27" s="24">
        <v>0.9</v>
      </c>
      <c r="L27" s="16">
        <v>19</v>
      </c>
      <c r="M27" s="17" t="s">
        <v>75</v>
      </c>
      <c r="N27" s="32">
        <v>619</v>
      </c>
      <c r="O27" s="32">
        <v>61</v>
      </c>
      <c r="P27" s="32">
        <f t="shared" si="0"/>
        <v>680</v>
      </c>
      <c r="Q27" s="32">
        <v>5.73</v>
      </c>
      <c r="T27" s="9"/>
      <c r="U27" s="10"/>
      <c r="V27" s="9"/>
      <c r="W27" s="9"/>
      <c r="X27" s="9"/>
      <c r="Y27" s="9"/>
    </row>
    <row r="28" spans="3:25" ht="15.5">
      <c r="C28" s="6">
        <v>20</v>
      </c>
      <c r="D28" s="7" t="s">
        <v>27</v>
      </c>
      <c r="E28" s="24">
        <v>317</v>
      </c>
      <c r="F28" s="24">
        <v>22</v>
      </c>
      <c r="G28" s="24">
        <f>E28+F28</f>
        <v>339</v>
      </c>
      <c r="H28" s="24">
        <v>3.28</v>
      </c>
      <c r="L28" s="16">
        <v>20</v>
      </c>
      <c r="M28" s="17" t="s">
        <v>76</v>
      </c>
      <c r="N28" s="32">
        <v>4483</v>
      </c>
      <c r="O28" s="32">
        <v>318</v>
      </c>
      <c r="P28" s="32">
        <f t="shared" si="0"/>
        <v>4801</v>
      </c>
      <c r="Q28" s="32">
        <v>5.73</v>
      </c>
      <c r="T28" s="9"/>
      <c r="U28" s="10" t="s">
        <v>55</v>
      </c>
      <c r="V28" s="9"/>
      <c r="W28" s="9"/>
      <c r="X28" s="9"/>
      <c r="Y28" s="9"/>
    </row>
    <row r="29" spans="3:25" ht="15.5">
      <c r="C29" s="6">
        <v>21</v>
      </c>
      <c r="D29" s="7" t="s">
        <v>28</v>
      </c>
      <c r="E29" s="24">
        <v>159</v>
      </c>
      <c r="F29" s="24">
        <v>15</v>
      </c>
      <c r="G29" s="24">
        <f>E29+F29</f>
        <v>174</v>
      </c>
      <c r="H29" s="24">
        <v>1.0900000000000001</v>
      </c>
      <c r="L29" s="16">
        <v>21</v>
      </c>
      <c r="M29" s="17" t="s">
        <v>77</v>
      </c>
      <c r="N29" s="32">
        <v>957</v>
      </c>
      <c r="O29" s="32">
        <v>56</v>
      </c>
      <c r="P29" s="32">
        <f t="shared" si="0"/>
        <v>1013</v>
      </c>
      <c r="Q29" s="32">
        <v>38.67</v>
      </c>
    </row>
    <row r="30" spans="3:25" ht="15.5">
      <c r="C30" s="6">
        <v>22</v>
      </c>
      <c r="D30" s="7" t="s">
        <v>29</v>
      </c>
      <c r="E30" s="24">
        <v>181</v>
      </c>
      <c r="F30" s="24">
        <v>11</v>
      </c>
      <c r="G30" s="24">
        <f>E30+F30</f>
        <v>192</v>
      </c>
      <c r="H30" s="24">
        <v>1.82</v>
      </c>
      <c r="L30" s="16">
        <v>22</v>
      </c>
      <c r="M30" s="17" t="s">
        <v>78</v>
      </c>
      <c r="N30" s="32">
        <v>226</v>
      </c>
      <c r="O30" s="32">
        <v>22</v>
      </c>
      <c r="P30" s="32">
        <f t="shared" si="0"/>
        <v>248</v>
      </c>
      <c r="Q30" s="32">
        <v>9.86</v>
      </c>
    </row>
    <row r="31" spans="3:25" ht="15.5">
      <c r="C31" s="6">
        <v>23</v>
      </c>
      <c r="D31" s="7" t="s">
        <v>30</v>
      </c>
      <c r="E31" s="24">
        <v>291</v>
      </c>
      <c r="F31" s="24">
        <v>17</v>
      </c>
      <c r="G31" s="24">
        <f>E31+F31</f>
        <v>308</v>
      </c>
      <c r="H31" s="24">
        <v>2.76</v>
      </c>
      <c r="L31" s="16">
        <v>23</v>
      </c>
      <c r="M31" s="17" t="s">
        <v>79</v>
      </c>
      <c r="N31" s="32">
        <v>226</v>
      </c>
      <c r="O31" s="32">
        <v>22</v>
      </c>
      <c r="P31" s="32">
        <f t="shared" si="0"/>
        <v>248</v>
      </c>
      <c r="Q31" s="32">
        <v>1.91</v>
      </c>
    </row>
    <row r="32" spans="3:25" ht="15.5">
      <c r="C32" s="6">
        <v>24</v>
      </c>
      <c r="D32" s="7" t="s">
        <v>31</v>
      </c>
      <c r="E32" s="24">
        <v>443</v>
      </c>
      <c r="F32" s="24">
        <v>102</v>
      </c>
      <c r="G32" s="24">
        <f>E32+F32</f>
        <v>545</v>
      </c>
      <c r="H32" s="24">
        <v>3.23</v>
      </c>
      <c r="L32" s="16">
        <v>24</v>
      </c>
      <c r="M32" s="17" t="s">
        <v>80</v>
      </c>
      <c r="N32" s="32">
        <v>291</v>
      </c>
      <c r="O32" s="32">
        <v>60</v>
      </c>
      <c r="P32" s="32">
        <f t="shared" si="0"/>
        <v>351</v>
      </c>
      <c r="Q32" s="32">
        <v>3.37</v>
      </c>
    </row>
    <row r="33" spans="3:17" ht="15.5">
      <c r="C33" s="6">
        <v>25</v>
      </c>
      <c r="D33" s="7" t="s">
        <v>32</v>
      </c>
      <c r="E33" s="24">
        <v>352</v>
      </c>
      <c r="F33" s="24">
        <v>36</v>
      </c>
      <c r="G33" s="24">
        <f>E33+F33</f>
        <v>388</v>
      </c>
      <c r="H33" s="24">
        <v>2.3199999999999998</v>
      </c>
      <c r="L33" s="16">
        <v>25</v>
      </c>
      <c r="M33" s="17" t="s">
        <v>81</v>
      </c>
      <c r="N33" s="32">
        <v>100</v>
      </c>
      <c r="O33" s="32">
        <v>35</v>
      </c>
      <c r="P33" s="32">
        <f t="shared" si="0"/>
        <v>135</v>
      </c>
      <c r="Q33" s="32">
        <v>1.01</v>
      </c>
    </row>
    <row r="34" spans="3:17" ht="15.5">
      <c r="C34" s="6">
        <v>26</v>
      </c>
      <c r="D34" s="7" t="s">
        <v>33</v>
      </c>
      <c r="E34" s="24">
        <v>292</v>
      </c>
      <c r="F34" s="24">
        <v>3</v>
      </c>
      <c r="G34" s="24">
        <f>E34+F34</f>
        <v>295</v>
      </c>
      <c r="H34" s="24">
        <v>2.62</v>
      </c>
      <c r="L34" s="16">
        <v>26</v>
      </c>
      <c r="M34" s="17" t="s">
        <v>82</v>
      </c>
      <c r="N34" s="32">
        <v>308</v>
      </c>
      <c r="O34" s="32">
        <v>18</v>
      </c>
      <c r="P34" s="32">
        <f t="shared" si="0"/>
        <v>326</v>
      </c>
      <c r="Q34" s="32">
        <v>2.76</v>
      </c>
    </row>
    <row r="35" spans="3:17" ht="15.5">
      <c r="C35" s="6">
        <v>27</v>
      </c>
      <c r="D35" s="7" t="s">
        <v>34</v>
      </c>
      <c r="E35" s="24">
        <v>238</v>
      </c>
      <c r="F35" s="24">
        <v>2</v>
      </c>
      <c r="G35" s="24">
        <f>E35+F35</f>
        <v>240</v>
      </c>
      <c r="H35" s="24">
        <v>1.5</v>
      </c>
      <c r="L35" s="16">
        <v>27</v>
      </c>
      <c r="M35" s="17" t="s">
        <v>83</v>
      </c>
      <c r="N35" s="32">
        <v>392</v>
      </c>
      <c r="O35" s="32">
        <v>43</v>
      </c>
      <c r="P35" s="32">
        <f t="shared" si="0"/>
        <v>435</v>
      </c>
      <c r="Q35" s="32">
        <v>7.34</v>
      </c>
    </row>
    <row r="36" spans="3:17" ht="15.5">
      <c r="C36" s="6">
        <v>28</v>
      </c>
      <c r="D36" s="7" t="s">
        <v>35</v>
      </c>
      <c r="E36" s="24">
        <v>634</v>
      </c>
      <c r="F36" s="24">
        <v>52</v>
      </c>
      <c r="G36" s="24">
        <f>E36+F36</f>
        <v>686</v>
      </c>
      <c r="H36" s="24">
        <v>5.69</v>
      </c>
      <c r="L36" s="9"/>
      <c r="M36" s="18" t="s">
        <v>49</v>
      </c>
      <c r="N36" s="34">
        <f>SUM(N9:N35)</f>
        <v>14440</v>
      </c>
      <c r="O36" s="34">
        <f>SUM(O9:O35)</f>
        <v>1095</v>
      </c>
      <c r="P36" s="34">
        <f>SUM(P9:P35)</f>
        <v>15535</v>
      </c>
      <c r="Q36" s="35">
        <f>SUM(Q9:Q35)</f>
        <v>139.26999999999998</v>
      </c>
    </row>
    <row r="37" spans="3:17" ht="15.5">
      <c r="C37" s="6">
        <v>29</v>
      </c>
      <c r="D37" s="7" t="s">
        <v>36</v>
      </c>
      <c r="E37" s="24">
        <v>361</v>
      </c>
      <c r="F37" s="24">
        <v>12</v>
      </c>
      <c r="G37" s="24">
        <f>E37+F37</f>
        <v>373</v>
      </c>
      <c r="H37" s="24">
        <v>3.47</v>
      </c>
      <c r="L37" s="9"/>
      <c r="M37" s="10"/>
      <c r="N37" s="9"/>
      <c r="O37" s="9"/>
      <c r="P37" s="9"/>
      <c r="Q37" s="9"/>
    </row>
    <row r="38" spans="3:17" ht="15.5">
      <c r="C38" s="6">
        <v>30</v>
      </c>
      <c r="D38" s="7" t="s">
        <v>37</v>
      </c>
      <c r="E38" s="24">
        <v>385</v>
      </c>
      <c r="F38" s="24">
        <v>22</v>
      </c>
      <c r="G38" s="24">
        <f>E38+F38</f>
        <v>407</v>
      </c>
      <c r="H38" s="24">
        <v>3.88</v>
      </c>
      <c r="L38" s="9"/>
      <c r="M38" s="10" t="s">
        <v>50</v>
      </c>
      <c r="N38" s="9">
        <v>180</v>
      </c>
      <c r="O38" s="9" t="s">
        <v>51</v>
      </c>
      <c r="P38" s="9"/>
      <c r="Q38" s="9"/>
    </row>
    <row r="39" spans="3:17" ht="15.5">
      <c r="C39" s="6">
        <v>31</v>
      </c>
      <c r="D39" s="7" t="s">
        <v>38</v>
      </c>
      <c r="E39" s="24">
        <v>210</v>
      </c>
      <c r="F39" s="24">
        <v>12</v>
      </c>
      <c r="G39" s="24">
        <f>E39+F39</f>
        <v>222</v>
      </c>
      <c r="H39" s="24">
        <v>1.79</v>
      </c>
      <c r="L39" s="9"/>
      <c r="M39" s="10" t="s">
        <v>52</v>
      </c>
      <c r="N39" s="36">
        <f>N38-Q36</f>
        <v>40.730000000000018</v>
      </c>
      <c r="O39" s="9" t="s">
        <v>51</v>
      </c>
      <c r="P39" s="9"/>
      <c r="Q39" s="9"/>
    </row>
    <row r="40" spans="3:17" ht="15.5">
      <c r="C40" s="6">
        <v>32</v>
      </c>
      <c r="D40" s="7" t="s">
        <v>39</v>
      </c>
      <c r="E40" s="24">
        <v>751</v>
      </c>
      <c r="F40" s="24">
        <v>57</v>
      </c>
      <c r="G40" s="24">
        <f>E40+F40</f>
        <v>808</v>
      </c>
      <c r="H40" s="24">
        <v>5.87</v>
      </c>
      <c r="L40" s="9"/>
      <c r="M40" s="10" t="s">
        <v>53</v>
      </c>
      <c r="N40" s="36">
        <f>N39/N38*100</f>
        <v>22.627777777777787</v>
      </c>
      <c r="O40" s="9" t="s">
        <v>54</v>
      </c>
      <c r="P40" s="9"/>
      <c r="Q40" s="9"/>
    </row>
    <row r="41" spans="3:17" ht="15.5">
      <c r="C41" s="6">
        <v>33</v>
      </c>
      <c r="D41" s="7" t="s">
        <v>40</v>
      </c>
      <c r="E41" s="24">
        <v>77</v>
      </c>
      <c r="F41" s="24">
        <v>0</v>
      </c>
      <c r="G41" s="24">
        <f>E41+F41</f>
        <v>77</v>
      </c>
      <c r="H41" s="24">
        <v>0.72</v>
      </c>
      <c r="L41" s="9"/>
      <c r="M41" s="10"/>
      <c r="N41" s="9"/>
      <c r="O41" s="9"/>
      <c r="P41" s="9"/>
      <c r="Q41" s="9"/>
    </row>
    <row r="42" spans="3:17" ht="15.5">
      <c r="C42" s="6">
        <v>34</v>
      </c>
      <c r="D42" s="7" t="s">
        <v>41</v>
      </c>
      <c r="E42" s="24">
        <v>347</v>
      </c>
      <c r="F42" s="24">
        <v>28</v>
      </c>
      <c r="G42" s="24">
        <f>E42+F42</f>
        <v>375</v>
      </c>
      <c r="H42" s="24">
        <v>3.21</v>
      </c>
      <c r="L42" s="9"/>
      <c r="M42" s="10" t="s">
        <v>55</v>
      </c>
      <c r="N42" s="9"/>
      <c r="O42" s="9"/>
      <c r="P42" s="9"/>
      <c r="Q42" s="9"/>
    </row>
    <row r="43" spans="3:17">
      <c r="C43" s="6">
        <v>35</v>
      </c>
      <c r="D43" s="7" t="s">
        <v>42</v>
      </c>
      <c r="E43" s="24">
        <v>325</v>
      </c>
      <c r="F43" s="24">
        <v>16</v>
      </c>
      <c r="G43" s="24">
        <f>E43+F43</f>
        <v>341</v>
      </c>
      <c r="H43" s="24">
        <v>2.99</v>
      </c>
    </row>
    <row r="44" spans="3:17">
      <c r="C44" s="6">
        <v>36</v>
      </c>
      <c r="D44" s="7" t="s">
        <v>43</v>
      </c>
      <c r="E44" s="24">
        <v>717</v>
      </c>
      <c r="F44" s="24">
        <v>123</v>
      </c>
      <c r="G44" s="24">
        <f>E44+F44</f>
        <v>840</v>
      </c>
      <c r="H44" s="24">
        <v>5.94</v>
      </c>
    </row>
    <row r="45" spans="3:17">
      <c r="C45" s="6">
        <v>37</v>
      </c>
      <c r="D45" s="7" t="s">
        <v>44</v>
      </c>
      <c r="E45" s="24">
        <v>302</v>
      </c>
      <c r="F45" s="24">
        <v>15</v>
      </c>
      <c r="G45" s="24">
        <f>E45+F45</f>
        <v>317</v>
      </c>
      <c r="H45" s="24">
        <v>3</v>
      </c>
    </row>
    <row r="46" spans="3:17">
      <c r="C46" s="6">
        <v>38</v>
      </c>
      <c r="D46" s="7" t="s">
        <v>45</v>
      </c>
      <c r="E46" s="24">
        <v>468</v>
      </c>
      <c r="F46" s="24">
        <v>44</v>
      </c>
      <c r="G46" s="24">
        <f>E46+F46</f>
        <v>512</v>
      </c>
      <c r="H46" s="24">
        <v>4.4800000000000004</v>
      </c>
    </row>
    <row r="47" spans="3:17">
      <c r="C47" s="6">
        <v>39</v>
      </c>
      <c r="D47" s="7" t="s">
        <v>46</v>
      </c>
      <c r="E47" s="24">
        <v>469</v>
      </c>
      <c r="F47" s="24">
        <v>7</v>
      </c>
      <c r="G47" s="24">
        <f>E47+F47</f>
        <v>476</v>
      </c>
      <c r="H47" s="24">
        <v>3.95</v>
      </c>
    </row>
    <row r="48" spans="3:17">
      <c r="C48" s="6">
        <v>40</v>
      </c>
      <c r="D48" s="7" t="s">
        <v>47</v>
      </c>
      <c r="E48" s="24">
        <v>531</v>
      </c>
      <c r="F48" s="24">
        <v>33</v>
      </c>
      <c r="G48" s="24">
        <f>E48+F48</f>
        <v>564</v>
      </c>
      <c r="H48" s="24">
        <v>4.5</v>
      </c>
    </row>
    <row r="49" spans="3:8">
      <c r="C49" s="6">
        <v>41</v>
      </c>
      <c r="D49" s="7" t="s">
        <v>48</v>
      </c>
      <c r="E49" s="24">
        <v>210</v>
      </c>
      <c r="F49" s="24">
        <v>12</v>
      </c>
      <c r="G49" s="24">
        <f>E49+F49</f>
        <v>222</v>
      </c>
      <c r="H49" s="24">
        <v>1.96</v>
      </c>
    </row>
    <row r="50" spans="3:8">
      <c r="C50" s="1"/>
      <c r="D50" s="8" t="s">
        <v>49</v>
      </c>
      <c r="E50" s="25">
        <f>SUM(E9:E49)</f>
        <v>14085</v>
      </c>
      <c r="F50" s="25">
        <f>SUM(F9:F49)</f>
        <v>879</v>
      </c>
      <c r="G50" s="25">
        <f>SUM(G9:G23)</f>
        <v>4772</v>
      </c>
      <c r="H50" s="28">
        <f>SUM(H9:H49)</f>
        <v>123.29899999999999</v>
      </c>
    </row>
    <row r="51" spans="3:8">
      <c r="C51" s="1"/>
      <c r="D51" s="2"/>
      <c r="E51" s="1"/>
      <c r="F51" s="1"/>
      <c r="G51" s="1"/>
      <c r="H51" s="1"/>
    </row>
    <row r="52" spans="3:8">
      <c r="C52" s="1"/>
      <c r="D52" s="2" t="s">
        <v>50</v>
      </c>
      <c r="E52" s="1">
        <v>327</v>
      </c>
      <c r="F52" s="1" t="s">
        <v>51</v>
      </c>
      <c r="G52" s="1"/>
      <c r="H52" s="1"/>
    </row>
    <row r="53" spans="3:8">
      <c r="C53" s="1"/>
      <c r="D53" s="2" t="s">
        <v>52</v>
      </c>
      <c r="E53" s="26">
        <f>E52-H50</f>
        <v>203.70100000000002</v>
      </c>
      <c r="F53" s="1" t="s">
        <v>51</v>
      </c>
      <c r="G53" s="1"/>
      <c r="H53" s="1"/>
    </row>
    <row r="54" spans="3:8">
      <c r="C54" s="1"/>
      <c r="D54" s="2" t="s">
        <v>53</v>
      </c>
      <c r="E54" s="26">
        <f>E53/E52*100</f>
        <v>62.293883792048931</v>
      </c>
      <c r="F54" s="1" t="s">
        <v>54</v>
      </c>
      <c r="G54" s="1"/>
      <c r="H54" s="1"/>
    </row>
    <row r="55" spans="3:8">
      <c r="C55" s="1"/>
      <c r="D55" s="2"/>
      <c r="E55" s="1"/>
      <c r="F55" s="1"/>
      <c r="G55" s="1"/>
      <c r="H55" s="1"/>
    </row>
    <row r="56" spans="3:8">
      <c r="C56" s="1"/>
      <c r="D56" s="2" t="s">
        <v>55</v>
      </c>
      <c r="E56" s="1"/>
      <c r="F56" s="1"/>
      <c r="G56" s="1"/>
      <c r="H56" s="1"/>
    </row>
  </sheetData>
  <mergeCells count="13">
    <mergeCell ref="L7:L8"/>
    <mergeCell ref="M7:M8"/>
    <mergeCell ref="N7:P7"/>
    <mergeCell ref="Q7:Q8"/>
    <mergeCell ref="T5:Y5"/>
    <mergeCell ref="T7:T8"/>
    <mergeCell ref="U7:U8"/>
    <mergeCell ref="V7:X7"/>
    <mergeCell ref="Y7:Y8"/>
    <mergeCell ref="C5:H5"/>
    <mergeCell ref="H7:H8"/>
    <mergeCell ref="L5:Q5"/>
    <mergeCell ref="E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D3:O61"/>
  <sheetViews>
    <sheetView topLeftCell="A52" workbookViewId="0">
      <selection activeCell="P66" sqref="P66"/>
    </sheetView>
  </sheetViews>
  <sheetFormatPr defaultRowHeight="14.5"/>
  <sheetData>
    <row r="3" spans="4:8">
      <c r="D3" t="s">
        <v>98</v>
      </c>
    </row>
    <row r="15" spans="4:8">
      <c r="H15" t="s">
        <v>99</v>
      </c>
    </row>
    <row r="17" spans="8:8">
      <c r="H17" t="s">
        <v>101</v>
      </c>
    </row>
    <row r="43" spans="9:9">
      <c r="I43" t="s">
        <v>100</v>
      </c>
    </row>
    <row r="45" spans="9:9">
      <c r="I45" t="s">
        <v>102</v>
      </c>
    </row>
    <row r="59" spans="15:15">
      <c r="O59" t="s">
        <v>103</v>
      </c>
    </row>
    <row r="61" spans="15:15">
      <c r="O61" t="s">
        <v>104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D4:N219"/>
  <sheetViews>
    <sheetView topLeftCell="A26" workbookViewId="0">
      <selection activeCell="N170" sqref="N170"/>
    </sheetView>
  </sheetViews>
  <sheetFormatPr defaultRowHeight="15.5"/>
  <cols>
    <col min="1" max="16384" width="8.7265625" style="10"/>
  </cols>
  <sheetData>
    <row r="4" spans="4:9">
      <c r="E4" s="10" t="s">
        <v>105</v>
      </c>
    </row>
    <row r="7" spans="4:9">
      <c r="D7" s="21" t="s">
        <v>111</v>
      </c>
    </row>
    <row r="13" spans="4:9">
      <c r="I13" s="9" t="s">
        <v>106</v>
      </c>
    </row>
    <row r="14" spans="4:9">
      <c r="I14" s="9" t="s">
        <v>107</v>
      </c>
    </row>
    <row r="16" spans="4:9">
      <c r="I16" s="10" t="s">
        <v>120</v>
      </c>
    </row>
    <row r="18" spans="9:9">
      <c r="I18" s="10" t="s">
        <v>121</v>
      </c>
    </row>
    <row r="34" spans="8:10">
      <c r="I34" s="9" t="s">
        <v>108</v>
      </c>
    </row>
    <row r="35" spans="8:10">
      <c r="H35" s="20" t="s">
        <v>109</v>
      </c>
      <c r="I35" s="20"/>
      <c r="J35" s="20"/>
    </row>
    <row r="38" spans="8:10">
      <c r="I38" s="10" t="s">
        <v>120</v>
      </c>
    </row>
    <row r="40" spans="8:10">
      <c r="I40" s="10" t="s">
        <v>121</v>
      </c>
    </row>
    <row r="56" spans="9:9">
      <c r="I56" s="9" t="s">
        <v>110</v>
      </c>
    </row>
    <row r="57" spans="9:9">
      <c r="I57" s="10" t="s">
        <v>107</v>
      </c>
    </row>
    <row r="61" spans="9:9">
      <c r="I61" s="10" t="s">
        <v>122</v>
      </c>
    </row>
    <row r="63" spans="9:9">
      <c r="I63" s="10" t="s">
        <v>123</v>
      </c>
    </row>
    <row r="77" spans="9:9">
      <c r="I77" s="9" t="s">
        <v>112</v>
      </c>
    </row>
    <row r="78" spans="9:9">
      <c r="I78" s="9" t="s">
        <v>113</v>
      </c>
    </row>
    <row r="81" spans="4:9">
      <c r="I81" s="10" t="s">
        <v>124</v>
      </c>
    </row>
    <row r="83" spans="4:9">
      <c r="I83" s="10" t="s">
        <v>121</v>
      </c>
    </row>
    <row r="95" spans="4:9">
      <c r="D95" s="21" t="s">
        <v>114</v>
      </c>
    </row>
    <row r="103" spans="8:9">
      <c r="H103" s="10" t="s">
        <v>115</v>
      </c>
    </row>
    <row r="106" spans="8:9">
      <c r="I106" s="10" t="s">
        <v>125</v>
      </c>
    </row>
    <row r="108" spans="8:9">
      <c r="I108" s="10" t="s">
        <v>126</v>
      </c>
    </row>
    <row r="123" spans="9:9">
      <c r="I123" s="10" t="s">
        <v>116</v>
      </c>
    </row>
    <row r="126" spans="9:9">
      <c r="I126" s="10" t="s">
        <v>127</v>
      </c>
    </row>
    <row r="128" spans="9:9">
      <c r="I128" s="10" t="s">
        <v>126</v>
      </c>
    </row>
    <row r="143" spans="11:11">
      <c r="K143" s="10" t="s">
        <v>117</v>
      </c>
    </row>
    <row r="145" spans="4:11">
      <c r="K145" s="10" t="s">
        <v>127</v>
      </c>
    </row>
    <row r="147" spans="4:11">
      <c r="K147" s="10" t="s">
        <v>126</v>
      </c>
    </row>
    <row r="156" spans="4:11">
      <c r="D156" s="21" t="s">
        <v>118</v>
      </c>
    </row>
    <row r="166" spans="11:11">
      <c r="K166" s="10" t="s">
        <v>119</v>
      </c>
    </row>
    <row r="183" spans="11:11">
      <c r="K183" s="10" t="s">
        <v>128</v>
      </c>
    </row>
    <row r="202" spans="11:11">
      <c r="K202" s="10" t="s">
        <v>129</v>
      </c>
    </row>
    <row r="219" spans="14:14">
      <c r="N219" s="10" t="s">
        <v>130</v>
      </c>
    </row>
  </sheetData>
  <mergeCells count="1">
    <mergeCell ref="H35:J3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pelanggan</vt:lpstr>
      <vt:lpstr>DEBIT</vt:lpstr>
      <vt:lpstr>TEKANAN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2022-03-20T04:07:40Z</dcterms:created>
  <dcterms:modified xsi:type="dcterms:W3CDTF">2022-03-20T04:39:11Z</dcterms:modified>
</cp:coreProperties>
</file>