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set\PDP 2021\Data\Analisis Data\"/>
    </mc:Choice>
  </mc:AlternateContent>
  <xr:revisionPtr revIDLastSave="0" documentId="13_ncr:1_{9F21002A-06FA-43BB-9165-EE8078B4284C}" xr6:coauthVersionLast="47" xr6:coauthVersionMax="47" xr10:uidLastSave="{00000000-0000-0000-0000-000000000000}"/>
  <bookViews>
    <workbookView xWindow="-110" yWindow="-110" windowWidth="19420" windowHeight="10300" firstSheet="7" activeTab="10" xr2:uid="{64D22645-33E4-422B-8925-549B0963D189}"/>
  </bookViews>
  <sheets>
    <sheet name="Sampah Makro Aan 1" sheetId="1" r:id="rId1"/>
    <sheet name="Cadangan Makro" sheetId="2" r:id="rId2"/>
    <sheet name="Sampah Meso Aan 1" sheetId="3" r:id="rId3"/>
    <sheet name="Cadangan Meso" sheetId="4" r:id="rId4"/>
    <sheet name="Sampah Makro Aan 2" sheetId="5" r:id="rId5"/>
    <sheet name="Cadangan Mak Aan 2" sheetId="6" r:id="rId6"/>
    <sheet name="Sampah Meso Aan 2" sheetId="7" r:id="rId7"/>
    <sheet name="Cad Meso Aan 2" sheetId="8" r:id="rId8"/>
    <sheet name="Sampah Makro BB" sheetId="10" r:id="rId9"/>
    <sheet name="Jumlah Makro BB" sheetId="11" r:id="rId10"/>
    <sheet name="Sampah Meso" sheetId="13" r:id="rId11"/>
    <sheet name="Jumlah Messo BB" sheetId="14" r:id="rId12"/>
  </sheets>
  <externalReferences>
    <externalReference r:id="rId13"/>
  </externalReferences>
  <definedNames>
    <definedName name="_xlnm._FilterDatabase" localSheetId="8" hidden="1">'Sampah Makro BB'!$A$2:$F$148</definedName>
    <definedName name="_xlnm._FilterDatabase" localSheetId="10" hidden="1">'Sampah Meso'!$A$1:$F$45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3" l="1"/>
  <c r="L11" i="13"/>
  <c r="L12" i="13"/>
  <c r="L9" i="13"/>
  <c r="J13" i="13"/>
  <c r="K10" i="13"/>
  <c r="K11" i="13"/>
  <c r="K12" i="13"/>
  <c r="K9" i="13"/>
  <c r="I13" i="13"/>
  <c r="L6" i="13"/>
  <c r="E46" i="14"/>
  <c r="E5" i="14"/>
  <c r="K6" i="13" l="1"/>
  <c r="J6" i="13"/>
  <c r="I6" i="13"/>
  <c r="E45" i="13"/>
  <c r="D45" i="13"/>
  <c r="F45" i="13" s="1"/>
  <c r="E44" i="13"/>
  <c r="D44" i="13"/>
  <c r="F44" i="13" s="1"/>
  <c r="E43" i="13"/>
  <c r="D43" i="13"/>
  <c r="F43" i="13" s="1"/>
  <c r="E42" i="13"/>
  <c r="D42" i="13"/>
  <c r="F42" i="13" s="1"/>
  <c r="E41" i="13"/>
  <c r="D41" i="13"/>
  <c r="F41" i="13" s="1"/>
  <c r="E40" i="13"/>
  <c r="D40" i="13"/>
  <c r="F40" i="13" s="1"/>
  <c r="E39" i="13"/>
  <c r="D39" i="13"/>
  <c r="F39" i="13" s="1"/>
  <c r="F38" i="13"/>
  <c r="E38" i="13"/>
  <c r="D38" i="13"/>
  <c r="C38" i="13"/>
  <c r="B38" i="13"/>
  <c r="A38" i="13"/>
  <c r="F37" i="13"/>
  <c r="E37" i="13"/>
  <c r="D37" i="13"/>
  <c r="C37" i="13"/>
  <c r="B37" i="13"/>
  <c r="A37" i="13"/>
  <c r="F36" i="13"/>
  <c r="E36" i="13"/>
  <c r="D36" i="13"/>
  <c r="C36" i="13"/>
  <c r="B36" i="13"/>
  <c r="A36" i="13"/>
  <c r="F35" i="13"/>
  <c r="E35" i="13"/>
  <c r="D35" i="13"/>
  <c r="C35" i="13"/>
  <c r="B35" i="13"/>
  <c r="A35" i="13"/>
  <c r="F34" i="13"/>
  <c r="E34" i="13"/>
  <c r="D34" i="13"/>
  <c r="C34" i="13"/>
  <c r="B34" i="13"/>
  <c r="A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E27" i="13"/>
  <c r="D27" i="13"/>
  <c r="F27" i="13" s="1"/>
  <c r="E26" i="13"/>
  <c r="D26" i="13"/>
  <c r="F26" i="13" s="1"/>
  <c r="E25" i="13"/>
  <c r="D25" i="13"/>
  <c r="F25" i="13" s="1"/>
  <c r="F24" i="13"/>
  <c r="E24" i="13"/>
  <c r="D24" i="13"/>
  <c r="E23" i="13"/>
  <c r="D23" i="13"/>
  <c r="F23" i="13" s="1"/>
  <c r="E22" i="13"/>
  <c r="D22" i="13"/>
  <c r="F22" i="13" s="1"/>
  <c r="E21" i="13"/>
  <c r="D21" i="13"/>
  <c r="F21" i="13" s="1"/>
  <c r="E20" i="13"/>
  <c r="D20" i="13"/>
  <c r="F20" i="13" s="1"/>
  <c r="E19" i="13"/>
  <c r="D19" i="13"/>
  <c r="F19" i="13" s="1"/>
  <c r="E18" i="13"/>
  <c r="D18" i="13"/>
  <c r="F18" i="13" s="1"/>
  <c r="E17" i="13"/>
  <c r="D17" i="13"/>
  <c r="F17" i="13" s="1"/>
  <c r="E16" i="13"/>
  <c r="D16" i="13"/>
  <c r="F16" i="13" s="1"/>
  <c r="E15" i="13"/>
  <c r="D15" i="13"/>
  <c r="F15" i="13" s="1"/>
  <c r="E14" i="13"/>
  <c r="D14" i="13"/>
  <c r="F14" i="13" s="1"/>
  <c r="E13" i="13"/>
  <c r="D13" i="13"/>
  <c r="F13" i="13" s="1"/>
  <c r="E12" i="13"/>
  <c r="D12" i="13"/>
  <c r="F12" i="13" s="1"/>
  <c r="E11" i="13"/>
  <c r="D11" i="13"/>
  <c r="F11" i="13" s="1"/>
  <c r="E10" i="13"/>
  <c r="D10" i="13"/>
  <c r="F10" i="13" s="1"/>
  <c r="E9" i="13"/>
  <c r="D9" i="13"/>
  <c r="F9" i="13" s="1"/>
  <c r="E8" i="13"/>
  <c r="D8" i="13"/>
  <c r="F8" i="13" s="1"/>
  <c r="E7" i="13"/>
  <c r="D7" i="13"/>
  <c r="F7" i="13" s="1"/>
  <c r="E6" i="13"/>
  <c r="D6" i="13"/>
  <c r="F6" i="13" s="1"/>
  <c r="E4" i="13"/>
  <c r="D4" i="13"/>
  <c r="F4" i="13" s="1"/>
  <c r="F3" i="13"/>
  <c r="E3" i="13"/>
  <c r="D3" i="13"/>
  <c r="E2" i="13"/>
  <c r="D2" i="13"/>
  <c r="F2" i="13" s="1"/>
  <c r="F5" i="13" l="1"/>
  <c r="E46" i="13"/>
  <c r="E5" i="13"/>
  <c r="F46" i="13"/>
  <c r="D5" i="13"/>
  <c r="D46" i="13"/>
  <c r="O10" i="10"/>
  <c r="O11" i="10"/>
  <c r="O12" i="10"/>
  <c r="O9" i="10"/>
  <c r="N10" i="10"/>
  <c r="N11" i="10"/>
  <c r="N12" i="10"/>
  <c r="N9" i="10"/>
  <c r="M13" i="10"/>
  <c r="L13" i="10"/>
  <c r="M6" i="10"/>
  <c r="N6" i="10"/>
  <c r="O6" i="10"/>
  <c r="L6" i="10"/>
  <c r="D149" i="10" l="1"/>
  <c r="D17" i="10"/>
  <c r="D12" i="10"/>
  <c r="D5" i="10"/>
  <c r="H6" i="11"/>
  <c r="H5" i="11"/>
  <c r="E150" i="11"/>
  <c r="H4" i="11"/>
  <c r="E16" i="11"/>
  <c r="E11" i="11"/>
  <c r="H3" i="11" s="1"/>
  <c r="F16" i="10"/>
  <c r="E16" i="10"/>
  <c r="F15" i="10"/>
  <c r="E15" i="10"/>
  <c r="F148" i="10"/>
  <c r="E148" i="10"/>
  <c r="F147" i="10"/>
  <c r="E147" i="10"/>
  <c r="F10" i="10"/>
  <c r="E10" i="10"/>
  <c r="F11" i="10"/>
  <c r="E11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9" i="10"/>
  <c r="E9" i="10"/>
  <c r="F8" i="10"/>
  <c r="E8" i="10"/>
  <c r="F7" i="10"/>
  <c r="E7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4" i="10"/>
  <c r="E4" i="10"/>
  <c r="F14" i="10"/>
  <c r="E14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3" i="10"/>
  <c r="E3" i="10"/>
  <c r="F73" i="10"/>
  <c r="E73" i="10"/>
  <c r="E13" i="10"/>
  <c r="F13" i="10" s="1"/>
  <c r="E72" i="10"/>
  <c r="F72" i="10" s="1"/>
  <c r="E71" i="10"/>
  <c r="F71" i="10" s="1"/>
  <c r="E70" i="10"/>
  <c r="F70" i="10" s="1"/>
  <c r="E69" i="10"/>
  <c r="F69" i="10" s="1"/>
  <c r="E68" i="10"/>
  <c r="F68" i="10" s="1"/>
  <c r="E67" i="10"/>
  <c r="F67" i="10" s="1"/>
  <c r="E66" i="10"/>
  <c r="F66" i="10" s="1"/>
  <c r="E65" i="10"/>
  <c r="F65" i="10" s="1"/>
  <c r="E64" i="10"/>
  <c r="F64" i="10" s="1"/>
  <c r="E63" i="10"/>
  <c r="F63" i="10" s="1"/>
  <c r="E62" i="10"/>
  <c r="F62" i="10" s="1"/>
  <c r="E61" i="10"/>
  <c r="F61" i="10" s="1"/>
  <c r="E60" i="10"/>
  <c r="F60" i="10" s="1"/>
  <c r="E59" i="10"/>
  <c r="F59" i="10" s="1"/>
  <c r="E58" i="10"/>
  <c r="F58" i="10" s="1"/>
  <c r="E57" i="10"/>
  <c r="F57" i="10" s="1"/>
  <c r="E56" i="10"/>
  <c r="F56" i="10" s="1"/>
  <c r="E55" i="10"/>
  <c r="F55" i="10" s="1"/>
  <c r="E54" i="10"/>
  <c r="F54" i="10" s="1"/>
  <c r="E53" i="10"/>
  <c r="F53" i="10" s="1"/>
  <c r="E52" i="10"/>
  <c r="F52" i="10" s="1"/>
  <c r="E51" i="10"/>
  <c r="F51" i="10" s="1"/>
  <c r="E50" i="10"/>
  <c r="F50" i="10" s="1"/>
  <c r="E49" i="10"/>
  <c r="F49" i="10" s="1"/>
  <c r="E48" i="10"/>
  <c r="F48" i="10" s="1"/>
  <c r="E47" i="10"/>
  <c r="F47" i="10" s="1"/>
  <c r="E46" i="10"/>
  <c r="F46" i="10" s="1"/>
  <c r="E45" i="10"/>
  <c r="F45" i="10" s="1"/>
  <c r="E44" i="10"/>
  <c r="F44" i="10" s="1"/>
  <c r="E43" i="10"/>
  <c r="F43" i="10" s="1"/>
  <c r="E42" i="10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E18" i="10"/>
  <c r="F18" i="10" s="1"/>
  <c r="E6" i="10"/>
  <c r="N10" i="7"/>
  <c r="N11" i="7"/>
  <c r="N12" i="7"/>
  <c r="N9" i="7"/>
  <c r="M10" i="7"/>
  <c r="M11" i="7"/>
  <c r="M12" i="7"/>
  <c r="M9" i="7"/>
  <c r="L13" i="7"/>
  <c r="K13" i="7"/>
  <c r="L6" i="7"/>
  <c r="M6" i="7"/>
  <c r="N6" i="7"/>
  <c r="K6" i="7"/>
  <c r="F12" i="7"/>
  <c r="G12" i="7"/>
  <c r="H12" i="7"/>
  <c r="E12" i="7"/>
  <c r="N12" i="5"/>
  <c r="N13" i="5"/>
  <c r="N14" i="5"/>
  <c r="N15" i="5"/>
  <c r="N16" i="5"/>
  <c r="N11" i="5"/>
  <c r="M12" i="5"/>
  <c r="M13" i="5"/>
  <c r="M14" i="5"/>
  <c r="M15" i="5"/>
  <c r="M16" i="5"/>
  <c r="M11" i="5"/>
  <c r="L17" i="5"/>
  <c r="K17" i="5"/>
  <c r="L8" i="5"/>
  <c r="M8" i="5"/>
  <c r="N8" i="5"/>
  <c r="K8" i="5"/>
  <c r="F62" i="5"/>
  <c r="G62" i="5"/>
  <c r="H62" i="5"/>
  <c r="E62" i="5"/>
  <c r="F17" i="5"/>
  <c r="G17" i="5"/>
  <c r="H17" i="5"/>
  <c r="E17" i="5"/>
  <c r="F13" i="5"/>
  <c r="G13" i="5"/>
  <c r="H13" i="5"/>
  <c r="E13" i="5"/>
  <c r="F10" i="5"/>
  <c r="G10" i="5"/>
  <c r="H10" i="5"/>
  <c r="E10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" i="6"/>
  <c r="F17" i="10" l="1"/>
  <c r="E12" i="10"/>
  <c r="E17" i="10"/>
  <c r="E149" i="10"/>
  <c r="E5" i="10"/>
  <c r="F5" i="10"/>
  <c r="F19" i="10"/>
  <c r="F149" i="10" s="1"/>
  <c r="F6" i="10"/>
  <c r="F12" i="10" s="1"/>
  <c r="N11" i="3"/>
  <c r="N12" i="3"/>
  <c r="N13" i="3"/>
  <c r="N14" i="3"/>
  <c r="N10" i="3"/>
  <c r="M11" i="3"/>
  <c r="M12" i="3"/>
  <c r="M13" i="3"/>
  <c r="M14" i="3"/>
  <c r="M10" i="3"/>
  <c r="L15" i="3"/>
  <c r="K15" i="3"/>
  <c r="L7" i="3"/>
  <c r="M7" i="3"/>
  <c r="N7" i="3"/>
  <c r="K7" i="3"/>
  <c r="F41" i="3"/>
  <c r="G41" i="3"/>
  <c r="H41" i="3"/>
  <c r="E41" i="3"/>
  <c r="F12" i="3"/>
  <c r="G12" i="3"/>
  <c r="H12" i="3"/>
  <c r="E12" i="3"/>
  <c r="F10" i="3"/>
  <c r="G10" i="3"/>
  <c r="H10" i="3"/>
  <c r="E10" i="3"/>
  <c r="F7" i="3"/>
  <c r="G7" i="3"/>
  <c r="H7" i="3"/>
  <c r="E7" i="3"/>
  <c r="F5" i="3"/>
  <c r="G5" i="3"/>
  <c r="H5" i="3"/>
  <c r="E5" i="3"/>
  <c r="N10" i="1" l="1"/>
  <c r="N11" i="1"/>
  <c r="N12" i="1"/>
  <c r="N9" i="1"/>
  <c r="M10" i="1"/>
  <c r="M11" i="1"/>
  <c r="M12" i="1"/>
  <c r="M9" i="1"/>
  <c r="L13" i="1"/>
  <c r="K13" i="1"/>
  <c r="L6" i="1"/>
  <c r="M6" i="1"/>
  <c r="N6" i="1"/>
  <c r="K6" i="1"/>
  <c r="F83" i="1"/>
  <c r="G83" i="1"/>
  <c r="H83" i="1"/>
  <c r="E83" i="1"/>
  <c r="H14" i="1"/>
  <c r="G14" i="1"/>
  <c r="F14" i="1"/>
  <c r="E14" i="1"/>
  <c r="H11" i="1"/>
  <c r="G11" i="1"/>
  <c r="F11" i="1"/>
  <c r="E11" i="1"/>
  <c r="F7" i="1"/>
  <c r="G7" i="1"/>
  <c r="H7" i="1"/>
  <c r="E7" i="1"/>
</calcChain>
</file>

<file path=xl/sharedStrings.xml><?xml version="1.0" encoding="utf-8"?>
<sst xmlns="http://schemas.openxmlformats.org/spreadsheetml/2006/main" count="2940" uniqueCount="232">
  <si>
    <t xml:space="preserve">Stasiun </t>
  </si>
  <si>
    <t>Jenis Bahan</t>
  </si>
  <si>
    <t>Kode</t>
  </si>
  <si>
    <t>Klasifikasi Sampah</t>
  </si>
  <si>
    <t>Berat (g)</t>
  </si>
  <si>
    <t>Berat/m2</t>
  </si>
  <si>
    <t>Kepadatan</t>
  </si>
  <si>
    <t>Busa plastik</t>
  </si>
  <si>
    <t>FP02</t>
  </si>
  <si>
    <t>Wadah pop mie</t>
  </si>
  <si>
    <t>Potongan gelas</t>
  </si>
  <si>
    <t>Kertas dan kardus</t>
  </si>
  <si>
    <t>PC03</t>
  </si>
  <si>
    <t xml:space="preserve">Wadah makanan </t>
  </si>
  <si>
    <t xml:space="preserve">Bungkus pop mie </t>
  </si>
  <si>
    <t>Plastik</t>
  </si>
  <si>
    <t>PL01</t>
  </si>
  <si>
    <t>Tutup botol</t>
  </si>
  <si>
    <t>PL04</t>
  </si>
  <si>
    <t xml:space="preserve">Sedotan </t>
  </si>
  <si>
    <t xml:space="preserve">Sendok </t>
  </si>
  <si>
    <t>PL05</t>
  </si>
  <si>
    <t>PL06</t>
  </si>
  <si>
    <t xml:space="preserve">Plastik bumbu </t>
  </si>
  <si>
    <t xml:space="preserve">Plastik es krim </t>
  </si>
  <si>
    <t>Plastik makanan</t>
  </si>
  <si>
    <t xml:space="preserve">Plastik es </t>
  </si>
  <si>
    <t xml:space="preserve">Plastik wadah </t>
  </si>
  <si>
    <t>Plastik wadah</t>
  </si>
  <si>
    <t>PL07</t>
  </si>
  <si>
    <t xml:space="preserve">Plastik bening </t>
  </si>
  <si>
    <t>PL08</t>
  </si>
  <si>
    <t xml:space="preserve">Mainan </t>
  </si>
  <si>
    <t>PL19</t>
  </si>
  <si>
    <t>Tali tambang</t>
  </si>
  <si>
    <t>PL22</t>
  </si>
  <si>
    <t>PL24</t>
  </si>
  <si>
    <t>Plastik lainnya</t>
  </si>
  <si>
    <t xml:space="preserve">Plastik lainnya </t>
  </si>
  <si>
    <t>Karet</t>
  </si>
  <si>
    <t>RB02</t>
  </si>
  <si>
    <t>Sol sepatu</t>
  </si>
  <si>
    <t>RB06</t>
  </si>
  <si>
    <t xml:space="preserve">Karet </t>
  </si>
  <si>
    <t>RB08</t>
  </si>
  <si>
    <t xml:space="preserve">Karet lainnya </t>
  </si>
  <si>
    <t>Jumlah</t>
  </si>
  <si>
    <t xml:space="preserve">Gabus </t>
  </si>
  <si>
    <t>FP05</t>
  </si>
  <si>
    <t>Garpu</t>
  </si>
  <si>
    <t>Sendok</t>
  </si>
  <si>
    <t>Sedotan</t>
  </si>
  <si>
    <t>Gelas minuman</t>
  </si>
  <si>
    <t>Bungkus es krim</t>
  </si>
  <si>
    <t>Bungkus kopi</t>
  </si>
  <si>
    <t>Bungkus jajan</t>
  </si>
  <si>
    <t xml:space="preserve">Bungkus jajan </t>
  </si>
  <si>
    <t>Bungkus permen</t>
  </si>
  <si>
    <t>Bungkus mie</t>
  </si>
  <si>
    <t>PL10</t>
  </si>
  <si>
    <t xml:space="preserve">Korek </t>
  </si>
  <si>
    <t>PL16</t>
  </si>
  <si>
    <t>Karung</t>
  </si>
  <si>
    <t xml:space="preserve">Plastik </t>
  </si>
  <si>
    <t xml:space="preserve">Garpu </t>
  </si>
  <si>
    <t>Bungkus  es</t>
  </si>
  <si>
    <t xml:space="preserve">PL06 </t>
  </si>
  <si>
    <t xml:space="preserve">Bungkus permen </t>
  </si>
  <si>
    <t>Plastik bening</t>
  </si>
  <si>
    <t>Serpihan fibber glass</t>
  </si>
  <si>
    <t xml:space="preserve">Tutup botol </t>
  </si>
  <si>
    <t xml:space="preserve">PL01 </t>
  </si>
  <si>
    <t xml:space="preserve">Bungkus mie </t>
  </si>
  <si>
    <t>Bungkus bumbu mie</t>
  </si>
  <si>
    <t>Bungkus pempes</t>
  </si>
  <si>
    <t>Busa Plastik</t>
  </si>
  <si>
    <t>Wadah buah</t>
  </si>
  <si>
    <t>Bungkus es</t>
  </si>
  <si>
    <t xml:space="preserve">Tali tambang </t>
  </si>
  <si>
    <t>PL21</t>
  </si>
  <si>
    <t>Tali rapia</t>
  </si>
  <si>
    <t>Bungkus sabun cuci</t>
  </si>
  <si>
    <t>Av</t>
  </si>
  <si>
    <t xml:space="preserve">Kertas dan kardus </t>
  </si>
  <si>
    <t xml:space="preserve">Total </t>
  </si>
  <si>
    <t>Persentase (berat)</t>
  </si>
  <si>
    <t>Persentase jumlah</t>
  </si>
  <si>
    <t>FP04</t>
  </si>
  <si>
    <t>Gabus</t>
  </si>
  <si>
    <t>PC05</t>
  </si>
  <si>
    <t>Kertas lainnya</t>
  </si>
  <si>
    <t>Gelas</t>
  </si>
  <si>
    <t>PL11</t>
  </si>
  <si>
    <t>Puntung rokok</t>
  </si>
  <si>
    <t>PL18</t>
  </si>
  <si>
    <t xml:space="preserve">Senar </t>
  </si>
  <si>
    <t>Serpihan fiberglass</t>
  </si>
  <si>
    <t>RB01</t>
  </si>
  <si>
    <t>Balon</t>
  </si>
  <si>
    <t>Kayu</t>
  </si>
  <si>
    <t>WD06</t>
  </si>
  <si>
    <t>Tali Tambang</t>
  </si>
  <si>
    <t>Bahan Kayu Lainnya</t>
  </si>
  <si>
    <t>Wadah makanan</t>
  </si>
  <si>
    <t>Senar</t>
  </si>
  <si>
    <t>Serpihan Fiberglass</t>
  </si>
  <si>
    <t xml:space="preserve">Persentase Berat </t>
  </si>
  <si>
    <t>Persentase Jumlah</t>
  </si>
  <si>
    <t>Total</t>
  </si>
  <si>
    <t>Kaca dan Kramik</t>
  </si>
  <si>
    <t>CL01</t>
  </si>
  <si>
    <t>Kain pakaian</t>
  </si>
  <si>
    <t xml:space="preserve">Busa plastik </t>
  </si>
  <si>
    <t>Gelas pop mie</t>
  </si>
  <si>
    <t>GC02</t>
  </si>
  <si>
    <t>Botol</t>
  </si>
  <si>
    <t>GC07</t>
  </si>
  <si>
    <t>Pecahan kaca</t>
  </si>
  <si>
    <t>PL02</t>
  </si>
  <si>
    <t>Serpihan gelas</t>
  </si>
  <si>
    <t>Plastic jajan</t>
  </si>
  <si>
    <t>Bungkus roti</t>
  </si>
  <si>
    <t>Plastik Bening</t>
  </si>
  <si>
    <t>Bungkus obat</t>
  </si>
  <si>
    <t>Plastic lainnya</t>
  </si>
  <si>
    <t>Tali Rapia</t>
  </si>
  <si>
    <t>Botol kecap</t>
  </si>
  <si>
    <t>Plastic bening</t>
  </si>
  <si>
    <t>Serpihan mainan</t>
  </si>
  <si>
    <t>RB04</t>
  </si>
  <si>
    <t>Karet ban</t>
  </si>
  <si>
    <t>Kain</t>
  </si>
  <si>
    <t>CL04</t>
  </si>
  <si>
    <t>Benang</t>
  </si>
  <si>
    <t>CL06</t>
  </si>
  <si>
    <t>Kain lainnya</t>
  </si>
  <si>
    <t>Kaca dan Keramik</t>
  </si>
  <si>
    <t>GC03</t>
  </si>
  <si>
    <t>Serpihan kaca</t>
  </si>
  <si>
    <t>Plastik korek</t>
  </si>
  <si>
    <t>PL23</t>
  </si>
  <si>
    <t>Manik manik</t>
  </si>
  <si>
    <t>Bungkus sabun</t>
  </si>
  <si>
    <t>Sandel</t>
  </si>
  <si>
    <t>Ban</t>
  </si>
  <si>
    <t>Kaca dan keramik</t>
  </si>
  <si>
    <t>Serpihan Kaca</t>
  </si>
  <si>
    <t xml:space="preserve">Gelas dan Kaca </t>
  </si>
  <si>
    <t>Terpal</t>
  </si>
  <si>
    <t>Persentase Berat</t>
  </si>
  <si>
    <t xml:space="preserve">Persentase Jumlah </t>
  </si>
  <si>
    <t>Berat</t>
  </si>
  <si>
    <t>Kaca</t>
  </si>
  <si>
    <t>Gelas air</t>
  </si>
  <si>
    <t>Serpihan plastic</t>
  </si>
  <si>
    <t>Bungkus Cokelat</t>
  </si>
  <si>
    <t>Plastik kopi</t>
  </si>
  <si>
    <t>Plastic permen</t>
  </si>
  <si>
    <t>Label sprite</t>
  </si>
  <si>
    <t>Plastic gula kapas</t>
  </si>
  <si>
    <t>Bungkus mainan</t>
  </si>
  <si>
    <t>Karung semen</t>
  </si>
  <si>
    <t>Fiberglass</t>
  </si>
  <si>
    <t>Plastic</t>
  </si>
  <si>
    <t>Plastic sabun</t>
  </si>
  <si>
    <t>Bungkus pempers</t>
  </si>
  <si>
    <t>Label galon</t>
  </si>
  <si>
    <t>Bungkus minyak</t>
  </si>
  <si>
    <t>Plastik pembalut</t>
  </si>
  <si>
    <t>RB05</t>
  </si>
  <si>
    <t>Ban dalam</t>
  </si>
  <si>
    <t>CL05</t>
  </si>
  <si>
    <t>Plastic gelas</t>
  </si>
  <si>
    <t>Sendok plastic</t>
  </si>
  <si>
    <t>Bungkus bihun</t>
  </si>
  <si>
    <t>PL15</t>
  </si>
  <si>
    <t>Jaringan net</t>
  </si>
  <si>
    <t>Pulpen</t>
  </si>
  <si>
    <t>Bungkus tisu</t>
  </si>
  <si>
    <t>Karet tali</t>
  </si>
  <si>
    <t>CL24</t>
  </si>
  <si>
    <t>Kantong plastic</t>
  </si>
  <si>
    <t>PL20</t>
  </si>
  <si>
    <t>Jaring ikan</t>
  </si>
  <si>
    <t>Kaos Kaki</t>
  </si>
  <si>
    <t>CL03</t>
  </si>
  <si>
    <t>Kanvas</t>
  </si>
  <si>
    <t>Tali Kanvas</t>
  </si>
  <si>
    <t>Bungkus Jajan</t>
  </si>
  <si>
    <t>Bungkus Snack</t>
  </si>
  <si>
    <t>Plastik Tas</t>
  </si>
  <si>
    <t>Jaring Ikan</t>
  </si>
  <si>
    <t>Pecahan Kanvas</t>
  </si>
  <si>
    <t>OT02</t>
  </si>
  <si>
    <t>Pampers</t>
  </si>
  <si>
    <t>Karet Lainya</t>
  </si>
  <si>
    <t>Karet Selang</t>
  </si>
  <si>
    <t>Stasiun</t>
  </si>
  <si>
    <t xml:space="preserve">Jenis Bahan </t>
  </si>
  <si>
    <t xml:space="preserve">Kode </t>
  </si>
  <si>
    <t xml:space="preserve">Klasifikasi </t>
  </si>
  <si>
    <t>Serpihan terpal</t>
  </si>
  <si>
    <t>Serpihan kanvas</t>
  </si>
  <si>
    <t>ME07</t>
  </si>
  <si>
    <t>Peralatan panah</t>
  </si>
  <si>
    <t>ME10</t>
  </si>
  <si>
    <t>Tali lainnya</t>
  </si>
  <si>
    <t>Plastik sabun</t>
  </si>
  <si>
    <t>Serpihan karung</t>
  </si>
  <si>
    <t>Tali karung</t>
  </si>
  <si>
    <t>Serpihan Banner</t>
  </si>
  <si>
    <t>Senar pancing</t>
  </si>
  <si>
    <t>Plastik kemasan</t>
  </si>
  <si>
    <t>Serpihan plastik</t>
  </si>
  <si>
    <t xml:space="preserve">Karung </t>
  </si>
  <si>
    <t>Serpihan tali tambang</t>
  </si>
  <si>
    <t>Jaring</t>
  </si>
  <si>
    <t>Serpihan bungkus jajan</t>
  </si>
  <si>
    <t>Serpihan bung</t>
  </si>
  <si>
    <t>Serpihan tali rapia</t>
  </si>
  <si>
    <t>Material Type</t>
  </si>
  <si>
    <t>Weight Percentage</t>
  </si>
  <si>
    <t>Amount Percentage</t>
  </si>
  <si>
    <t>Glass</t>
  </si>
  <si>
    <t>Rubber</t>
  </si>
  <si>
    <t>Fabric</t>
  </si>
  <si>
    <t xml:space="preserve">Material Type </t>
  </si>
  <si>
    <t xml:space="preserve">Amount Percentage </t>
  </si>
  <si>
    <t>Plastic foam</t>
  </si>
  <si>
    <t>Paper and cardboard</t>
  </si>
  <si>
    <t>Wood</t>
  </si>
  <si>
    <t>Glass and ceramic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</si>
</sst>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2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5" fillId="0" borderId="0" xfId="2"/>
    <xf numFmtId="0" fontId="4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left"/>
    </xf>
    <xf numFmtId="0" fontId="5" fillId="0" borderId="0" xfId="2" applyFill="1"/>
    <xf numFmtId="0" fontId="4" fillId="0" borderId="0" xfId="2" applyFont="1"/>
    <xf numFmtId="9" fontId="5" fillId="0" borderId="0" xfId="1" applyFont="1"/>
    <xf numFmtId="9" fontId="5" fillId="0" borderId="0" xfId="1" applyFont="1" applyAlignment="1">
      <alignment horizontal="right"/>
    </xf>
    <xf numFmtId="9" fontId="5" fillId="0" borderId="0" xfId="1" applyFont="1" applyAlignment="1">
      <alignment horizontal="right" vertical="center"/>
    </xf>
    <xf numFmtId="0" fontId="5" fillId="0" borderId="0" xfId="2" applyAlignment="1">
      <alignment horizontal="right"/>
    </xf>
    <xf numFmtId="0" fontId="5" fillId="0" borderId="0" xfId="2" applyAlignment="1">
      <alignment horizontal="righ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/>
    </xf>
    <xf numFmtId="0" fontId="5" fillId="2" borderId="0" xfId="2" applyFill="1" applyAlignment="1">
      <alignment horizontal="right" vertical="center"/>
    </xf>
    <xf numFmtId="0" fontId="5" fillId="2" borderId="0" xfId="2" applyFill="1" applyAlignment="1">
      <alignment horizontal="right"/>
    </xf>
    <xf numFmtId="0" fontId="0" fillId="2" borderId="0" xfId="0" applyFill="1"/>
    <xf numFmtId="0" fontId="1" fillId="2" borderId="0" xfId="2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5" fillId="2" borderId="0" xfId="2" applyFill="1"/>
  </cellXfs>
  <cellStyles count="3">
    <cellStyle name="Normal" xfId="0" builtinId="0"/>
    <cellStyle name="Normal 2" xfId="2" xr:uid="{844ADEEA-3811-4E5D-B741-877EF0CE1AA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Makro Aan 1'!$K$15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Makro Aan 1'!$J$16:$J$19</c:f>
              <c:strCache>
                <c:ptCount val="4"/>
                <c:pt idx="0">
                  <c:v>Plastic foam</c:v>
                </c:pt>
                <c:pt idx="1">
                  <c:v>Rubber</c:v>
                </c:pt>
                <c:pt idx="2">
                  <c:v>Paper and cardboard</c:v>
                </c:pt>
                <c:pt idx="3">
                  <c:v>Plastic</c:v>
                </c:pt>
              </c:strCache>
            </c:strRef>
          </c:cat>
          <c:val>
            <c:numRef>
              <c:f>'Sampah Makro Aan 1'!$K$16:$K$19</c:f>
              <c:numCache>
                <c:formatCode>0%</c:formatCode>
                <c:ptCount val="4"/>
                <c:pt idx="0">
                  <c:v>6.4640170946571707E-2</c:v>
                </c:pt>
                <c:pt idx="1">
                  <c:v>0.67729590881518154</c:v>
                </c:pt>
                <c:pt idx="2">
                  <c:v>0.16771136789709257</c:v>
                </c:pt>
                <c:pt idx="3">
                  <c:v>9.0352552341154316E-2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E4B-AB10-430033C83BBA}"/>
            </c:ext>
          </c:extLst>
        </c:ser>
        <c:ser>
          <c:idx val="1"/>
          <c:order val="1"/>
          <c:tx>
            <c:strRef>
              <c:f>'Sampah Makro Aan 1'!$L$15</c:f>
              <c:strCache>
                <c:ptCount val="1"/>
                <c:pt idx="0">
                  <c:v>Amount Percentage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Makro Aan 1'!$J$16:$J$19</c:f>
              <c:strCache>
                <c:ptCount val="4"/>
                <c:pt idx="0">
                  <c:v>Plastic foam</c:v>
                </c:pt>
                <c:pt idx="1">
                  <c:v>Rubber</c:v>
                </c:pt>
                <c:pt idx="2">
                  <c:v>Paper and cardboard</c:v>
                </c:pt>
                <c:pt idx="3">
                  <c:v>Plastic</c:v>
                </c:pt>
              </c:strCache>
            </c:strRef>
          </c:cat>
          <c:val>
            <c:numRef>
              <c:f>'Sampah Makro Aan 1'!$L$16:$L$19</c:f>
              <c:numCache>
                <c:formatCode>0%</c:formatCode>
                <c:ptCount val="4"/>
                <c:pt idx="0">
                  <c:v>0.17770034843205576</c:v>
                </c:pt>
                <c:pt idx="1">
                  <c:v>0.23693379790940766</c:v>
                </c:pt>
                <c:pt idx="2">
                  <c:v>0.17770034843205576</c:v>
                </c:pt>
                <c:pt idx="3">
                  <c:v>0.40766550522648082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F-4E4B-AB10-430033C8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4223887"/>
        <c:axId val="994224303"/>
      </c:barChart>
      <c:catAx>
        <c:axId val="99422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224303"/>
        <c:crosses val="autoZero"/>
        <c:auto val="1"/>
        <c:lblAlgn val="ctr"/>
        <c:lblOffset val="100"/>
        <c:noMultiLvlLbl val="0"/>
      </c:catAx>
      <c:valAx>
        <c:axId val="994224303"/>
        <c:scaling>
          <c:orientation val="minMax"/>
          <c:max val="0.70000000000000007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22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Meso Aan 1'!$K$17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Meso Aan 1'!$J$18:$J$22</c:f>
              <c:strCache>
                <c:ptCount val="5"/>
                <c:pt idx="0">
                  <c:v>Plastic foam</c:v>
                </c:pt>
                <c:pt idx="1">
                  <c:v>Rubber</c:v>
                </c:pt>
                <c:pt idx="2">
                  <c:v>Wood</c:v>
                </c:pt>
                <c:pt idx="3">
                  <c:v>Paper and cardboard</c:v>
                </c:pt>
                <c:pt idx="4">
                  <c:v>Plastic</c:v>
                </c:pt>
              </c:strCache>
            </c:strRef>
          </c:cat>
          <c:val>
            <c:numRef>
              <c:f>'Sampah Meso Aan 1'!$K$18:$K$22</c:f>
              <c:numCache>
                <c:formatCode>0%</c:formatCode>
                <c:ptCount val="5"/>
                <c:pt idx="0">
                  <c:v>6.0722473511369982E-3</c:v>
                </c:pt>
                <c:pt idx="1">
                  <c:v>0.39035875828737837</c:v>
                </c:pt>
                <c:pt idx="2">
                  <c:v>0.48274366441539129</c:v>
                </c:pt>
                <c:pt idx="3">
                  <c:v>2.602391721915856E-3</c:v>
                </c:pt>
                <c:pt idx="4">
                  <c:v>0.11822293822417741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7-4A4B-87F1-7DD57267BD44}"/>
            </c:ext>
          </c:extLst>
        </c:ser>
        <c:ser>
          <c:idx val="1"/>
          <c:order val="1"/>
          <c:tx>
            <c:strRef>
              <c:f>'Sampah Meso Aan 1'!$L$17</c:f>
              <c:strCache>
                <c:ptCount val="1"/>
                <c:pt idx="0">
                  <c:v>Amount Percentage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Meso Aan 1'!$J$18:$J$22</c:f>
              <c:strCache>
                <c:ptCount val="5"/>
                <c:pt idx="0">
                  <c:v>Plastic foam</c:v>
                </c:pt>
                <c:pt idx="1">
                  <c:v>Rubber</c:v>
                </c:pt>
                <c:pt idx="2">
                  <c:v>Wood</c:v>
                </c:pt>
                <c:pt idx="3">
                  <c:v>Paper and cardboard</c:v>
                </c:pt>
                <c:pt idx="4">
                  <c:v>Plastic</c:v>
                </c:pt>
              </c:strCache>
            </c:strRef>
          </c:cat>
          <c:val>
            <c:numRef>
              <c:f>'Sampah Meso Aan 1'!$L$18:$L$22</c:f>
              <c:numCache>
                <c:formatCode>0%</c:formatCode>
                <c:ptCount val="5"/>
                <c:pt idx="0">
                  <c:v>0.2978723404255319</c:v>
                </c:pt>
                <c:pt idx="1">
                  <c:v>9.9290780141843976E-2</c:v>
                </c:pt>
                <c:pt idx="2">
                  <c:v>0.14893617021276595</c:v>
                </c:pt>
                <c:pt idx="3">
                  <c:v>0.19858156028368795</c:v>
                </c:pt>
                <c:pt idx="4">
                  <c:v>0.25531914893617025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7-4A4B-87F1-7DD57267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851680"/>
        <c:axId val="1415852096"/>
      </c:barChart>
      <c:catAx>
        <c:axId val="14158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852096"/>
        <c:crosses val="autoZero"/>
        <c:auto val="1"/>
        <c:lblAlgn val="ctr"/>
        <c:lblOffset val="100"/>
        <c:noMultiLvlLbl val="0"/>
      </c:catAx>
      <c:valAx>
        <c:axId val="1415852096"/>
        <c:scaling>
          <c:orientation val="minMax"/>
          <c:max val="0.5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8516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Makro Aan 2'!$K$19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Makro Aan 2'!$J$20:$J$25</c:f>
              <c:strCache>
                <c:ptCount val="6"/>
                <c:pt idx="0">
                  <c:v>Plastic foam</c:v>
                </c:pt>
                <c:pt idx="1">
                  <c:v>Glass</c:v>
                </c:pt>
                <c:pt idx="2">
                  <c:v>Glass and ceramic</c:v>
                </c:pt>
                <c:pt idx="3">
                  <c:v>Fabric</c:v>
                </c:pt>
                <c:pt idx="4">
                  <c:v>Rubber</c:v>
                </c:pt>
                <c:pt idx="5">
                  <c:v>Plastic</c:v>
                </c:pt>
              </c:strCache>
            </c:strRef>
          </c:cat>
          <c:val>
            <c:numRef>
              <c:f>'Sampah Makro Aan 2'!$K$20:$K$25</c:f>
              <c:numCache>
                <c:formatCode>0%</c:formatCode>
                <c:ptCount val="6"/>
                <c:pt idx="0">
                  <c:v>7.6795440508722187E-3</c:v>
                </c:pt>
                <c:pt idx="1">
                  <c:v>2.6354798901856932E-2</c:v>
                </c:pt>
                <c:pt idx="2">
                  <c:v>0.83605218017469107</c:v>
                </c:pt>
                <c:pt idx="3">
                  <c:v>4.5379123936972205E-3</c:v>
                </c:pt>
                <c:pt idx="4">
                  <c:v>9.9543180841230039E-2</c:v>
                </c:pt>
                <c:pt idx="5">
                  <c:v>2.5832383637652449E-2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7-4EDA-85B0-AA7E85AE4EB4}"/>
            </c:ext>
          </c:extLst>
        </c:ser>
        <c:ser>
          <c:idx val="1"/>
          <c:order val="1"/>
          <c:tx>
            <c:strRef>
              <c:f>'Sampah Makro Aan 2'!$L$19</c:f>
              <c:strCache>
                <c:ptCount val="1"/>
                <c:pt idx="0">
                  <c:v>Amount Percentage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Makro Aan 2'!$J$20:$J$25</c:f>
              <c:strCache>
                <c:ptCount val="6"/>
                <c:pt idx="0">
                  <c:v>Plastic foam</c:v>
                </c:pt>
                <c:pt idx="1">
                  <c:v>Glass</c:v>
                </c:pt>
                <c:pt idx="2">
                  <c:v>Glass and ceramic</c:v>
                </c:pt>
                <c:pt idx="3">
                  <c:v>Fabric</c:v>
                </c:pt>
                <c:pt idx="4">
                  <c:v>Rubber</c:v>
                </c:pt>
                <c:pt idx="5">
                  <c:v>Plastic</c:v>
                </c:pt>
              </c:strCache>
            </c:strRef>
          </c:cat>
          <c:val>
            <c:numRef>
              <c:f>'Sampah Makro Aan 2'!$L$20:$L$25</c:f>
              <c:numCache>
                <c:formatCode>0%</c:formatCode>
                <c:ptCount val="6"/>
                <c:pt idx="0">
                  <c:v>8.5971342885704752E-2</c:v>
                </c:pt>
                <c:pt idx="1">
                  <c:v>8.5971342885704752E-2</c:v>
                </c:pt>
                <c:pt idx="2">
                  <c:v>0.10029990003332222</c:v>
                </c:pt>
                <c:pt idx="3">
                  <c:v>0.51582805731422854</c:v>
                </c:pt>
                <c:pt idx="4">
                  <c:v>8.5971342885704752E-2</c:v>
                </c:pt>
                <c:pt idx="5">
                  <c:v>0.12595801399533485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7-4EDA-85B0-AA7E85AE4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8537359"/>
        <c:axId val="1268536111"/>
      </c:barChart>
      <c:catAx>
        <c:axId val="126853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536111"/>
        <c:crosses val="autoZero"/>
        <c:auto val="1"/>
        <c:lblAlgn val="ctr"/>
        <c:lblOffset val="100"/>
        <c:noMultiLvlLbl val="0"/>
      </c:catAx>
      <c:valAx>
        <c:axId val="1268536111"/>
        <c:scaling>
          <c:orientation val="minMax"/>
          <c:max val="0.9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5373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Meso Aan 2'!$K$15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Meso Aan 2'!$J$16:$J$19</c:f>
              <c:strCache>
                <c:ptCount val="4"/>
                <c:pt idx="0">
                  <c:v>Plastic foam</c:v>
                </c:pt>
                <c:pt idx="1">
                  <c:v>Glass</c:v>
                </c:pt>
                <c:pt idx="2">
                  <c:v>Glass and ceramic</c:v>
                </c:pt>
                <c:pt idx="3">
                  <c:v>Plastic</c:v>
                </c:pt>
              </c:strCache>
            </c:strRef>
          </c:cat>
          <c:val>
            <c:numRef>
              <c:f>'Sampah Meso Aan 2'!$K$16:$K$19</c:f>
              <c:numCache>
                <c:formatCode>0%</c:formatCode>
                <c:ptCount val="4"/>
                <c:pt idx="0">
                  <c:v>1.6374269005847955E-3</c:v>
                </c:pt>
                <c:pt idx="1">
                  <c:v>0.8023391812865498</c:v>
                </c:pt>
                <c:pt idx="2">
                  <c:v>0.13099415204678364</c:v>
                </c:pt>
                <c:pt idx="3">
                  <c:v>6.5029239766081881E-2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3-4663-92DD-EBEB882BA7B7}"/>
            </c:ext>
          </c:extLst>
        </c:ser>
        <c:ser>
          <c:idx val="1"/>
          <c:order val="1"/>
          <c:tx>
            <c:strRef>
              <c:f>'Sampah Meso Aan 2'!$L$15</c:f>
              <c:strCache>
                <c:ptCount val="1"/>
                <c:pt idx="0">
                  <c:v>Amount Percentage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Meso Aan 2'!$J$16:$J$19</c:f>
              <c:strCache>
                <c:ptCount val="4"/>
                <c:pt idx="0">
                  <c:v>Plastic foam</c:v>
                </c:pt>
                <c:pt idx="1">
                  <c:v>Glass</c:v>
                </c:pt>
                <c:pt idx="2">
                  <c:v>Glass and ceramic</c:v>
                </c:pt>
                <c:pt idx="3">
                  <c:v>Plastic</c:v>
                </c:pt>
              </c:strCache>
            </c:strRef>
          </c:cat>
          <c:val>
            <c:numRef>
              <c:f>'Sampah Meso Aan 2'!$L$16:$L$19</c:f>
              <c:numCache>
                <c:formatCode>0%</c:formatCode>
                <c:ptCount val="4"/>
                <c:pt idx="0">
                  <c:v>0.45161290322580644</c:v>
                </c:pt>
                <c:pt idx="1">
                  <c:v>0.11290322580645161</c:v>
                </c:pt>
                <c:pt idx="2">
                  <c:v>0.11290322580645161</c:v>
                </c:pt>
                <c:pt idx="3">
                  <c:v>0.32258064516129031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3-4663-92DD-EBEB882BA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8724863"/>
        <c:axId val="1348721951"/>
      </c:barChart>
      <c:catAx>
        <c:axId val="134872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721951"/>
        <c:crosses val="autoZero"/>
        <c:auto val="1"/>
        <c:lblAlgn val="ctr"/>
        <c:lblOffset val="100"/>
        <c:noMultiLvlLbl val="0"/>
      </c:catAx>
      <c:valAx>
        <c:axId val="1348721951"/>
        <c:scaling>
          <c:orientation val="minMax"/>
          <c:max val="0.9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7248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'Sampah Meso Aan 2'!$K$15</c:f>
              <c:strCache>
                <c:ptCount val="1"/>
                <c:pt idx="0">
                  <c:v>Weight 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E-425C-8E41-3D0B7596A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4E-425C-8E41-3D0B7596A6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4E-425C-8E41-3D0B7596A6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4E-425C-8E41-3D0B7596A6FA}"/>
              </c:ext>
            </c:extLst>
          </c:dPt>
          <c:cat>
            <c:strRef>
              <c:f>'Sampah Meso Aan 2'!$J$16:$J$19</c:f>
              <c:strCache>
                <c:ptCount val="4"/>
                <c:pt idx="0">
                  <c:v>Plastic foam</c:v>
                </c:pt>
                <c:pt idx="1">
                  <c:v>Glass</c:v>
                </c:pt>
                <c:pt idx="2">
                  <c:v>Glass and ceramic</c:v>
                </c:pt>
                <c:pt idx="3">
                  <c:v>Plastic</c:v>
                </c:pt>
              </c:strCache>
            </c:strRef>
          </c:cat>
          <c:val>
            <c:numRef>
              <c:f>'Sampah Meso Aan 2'!$K$16:$K$19</c:f>
              <c:numCache>
                <c:formatCode>0%</c:formatCode>
                <c:ptCount val="4"/>
                <c:pt idx="0">
                  <c:v>1.6374269005847955E-3</c:v>
                </c:pt>
                <c:pt idx="1">
                  <c:v>0.8023391812865498</c:v>
                </c:pt>
                <c:pt idx="2">
                  <c:v>0.13099415204678364</c:v>
                </c:pt>
                <c:pt idx="3">
                  <c:v>6.5029239766081881E-2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7-42E5-8288-2B4B62BC2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Makro BB'!$L$15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Makro BB'!$K$16:$K$19</c:f>
              <c:strCache>
                <c:ptCount val="4"/>
                <c:pt idx="0">
                  <c:v>Glass</c:v>
                </c:pt>
                <c:pt idx="1">
                  <c:v>Rubber</c:v>
                </c:pt>
                <c:pt idx="2">
                  <c:v>Plastic</c:v>
                </c:pt>
                <c:pt idx="3">
                  <c:v>Fabric</c:v>
                </c:pt>
              </c:strCache>
            </c:strRef>
          </c:cat>
          <c:val>
            <c:numRef>
              <c:f>'Sampah Makro BB'!$L$16:$L$19</c:f>
              <c:numCache>
                <c:formatCode>0%</c:formatCode>
                <c:ptCount val="4"/>
                <c:pt idx="0">
                  <c:v>0.16146929974970078</c:v>
                </c:pt>
                <c:pt idx="1">
                  <c:v>0.42078513532382178</c:v>
                </c:pt>
                <c:pt idx="2">
                  <c:v>0.25520409187166598</c:v>
                </c:pt>
                <c:pt idx="3">
                  <c:v>0.16254147305481165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1-45A3-A252-437AC2EDD0AB}"/>
            </c:ext>
          </c:extLst>
        </c:ser>
        <c:ser>
          <c:idx val="1"/>
          <c:order val="1"/>
          <c:tx>
            <c:strRef>
              <c:f>'Sampah Makro BB'!$M$15</c:f>
              <c:strCache>
                <c:ptCount val="1"/>
                <c:pt idx="0">
                  <c:v>Amount Percentage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Makro BB'!$K$16:$K$19</c:f>
              <c:strCache>
                <c:ptCount val="4"/>
                <c:pt idx="0">
                  <c:v>Glass</c:v>
                </c:pt>
                <c:pt idx="1">
                  <c:v>Rubber</c:v>
                </c:pt>
                <c:pt idx="2">
                  <c:v>Plastic</c:v>
                </c:pt>
                <c:pt idx="3">
                  <c:v>Fabric</c:v>
                </c:pt>
              </c:strCache>
            </c:strRef>
          </c:cat>
          <c:val>
            <c:numRef>
              <c:f>'Sampah Makro BB'!$M$16:$M$19</c:f>
              <c:numCache>
                <c:formatCode>0%</c:formatCode>
                <c:ptCount val="4"/>
                <c:pt idx="0">
                  <c:v>0.16079794468792505</c:v>
                </c:pt>
                <c:pt idx="1">
                  <c:v>0.20099743085990629</c:v>
                </c:pt>
                <c:pt idx="2">
                  <c:v>0.41710745050627174</c:v>
                </c:pt>
                <c:pt idx="3">
                  <c:v>0.22109717394589692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1-45A3-A252-437AC2ED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7434672"/>
        <c:axId val="1537433008"/>
      </c:barChart>
      <c:catAx>
        <c:axId val="153743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433008"/>
        <c:crosses val="autoZero"/>
        <c:auto val="1"/>
        <c:lblAlgn val="ctr"/>
        <c:lblOffset val="100"/>
        <c:noMultiLvlLbl val="0"/>
      </c:catAx>
      <c:valAx>
        <c:axId val="1537433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4346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'Sampah Meso'!$I$15</c:f>
              <c:strCache>
                <c:ptCount val="1"/>
                <c:pt idx="0">
                  <c:v>Weight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'Sampah Meso'!$H$16:$H$19</c:f>
              <c:strCache>
                <c:ptCount val="4"/>
                <c:pt idx="0">
                  <c:v>Glass</c:v>
                </c:pt>
                <c:pt idx="1">
                  <c:v>Fabric</c:v>
                </c:pt>
                <c:pt idx="2">
                  <c:v>Wood</c:v>
                </c:pt>
                <c:pt idx="3">
                  <c:v>Plastic</c:v>
                </c:pt>
              </c:strCache>
            </c:strRef>
          </c:cat>
          <c:val>
            <c:numRef>
              <c:f>'Sampah Meso'!$I$16:$I$19</c:f>
              <c:numCache>
                <c:formatCode>0%</c:formatCode>
                <c:ptCount val="4"/>
                <c:pt idx="0">
                  <c:v>7.3951675903770081E-2</c:v>
                </c:pt>
                <c:pt idx="1">
                  <c:v>8.765508799340587E-4</c:v>
                </c:pt>
                <c:pt idx="2">
                  <c:v>0.91687222041102545</c:v>
                </c:pt>
                <c:pt idx="3">
                  <c:v>8.2995528052703729E-3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4-4F63-8935-906360C94874}"/>
            </c:ext>
          </c:extLst>
        </c:ser>
        <c:ser>
          <c:idx val="1"/>
          <c:order val="1"/>
          <c:tx>
            <c:strRef>
              <c:f>'Sampah Meso'!$J$15</c:f>
              <c:strCache>
                <c:ptCount val="1"/>
                <c:pt idx="0">
                  <c:v>Amount Percentage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'Sampah Meso'!$H$16:$H$19</c:f>
              <c:strCache>
                <c:ptCount val="4"/>
                <c:pt idx="0">
                  <c:v>Glass</c:v>
                </c:pt>
                <c:pt idx="1">
                  <c:v>Fabric</c:v>
                </c:pt>
                <c:pt idx="2">
                  <c:v>Wood</c:v>
                </c:pt>
                <c:pt idx="3">
                  <c:v>Plastic</c:v>
                </c:pt>
              </c:strCache>
            </c:strRef>
          </c:cat>
          <c:val>
            <c:numRef>
              <c:f>'Sampah Meso'!$J$16:$J$19</c:f>
              <c:numCache>
                <c:formatCode>0%</c:formatCode>
                <c:ptCount val="4"/>
                <c:pt idx="0">
                  <c:v>0.13194444444444445</c:v>
                </c:pt>
                <c:pt idx="1">
                  <c:v>0.13194444444444445</c:v>
                </c:pt>
                <c:pt idx="2">
                  <c:v>0.13194444444444445</c:v>
                </c:pt>
                <c:pt idx="3">
                  <c:v>0.60416666666666663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4-4F63-8935-906360C94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159503"/>
        <c:axId val="452157423"/>
      </c:barChart>
      <c:catAx>
        <c:axId val="4521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157423"/>
        <c:crosses val="autoZero"/>
        <c:auto val="1"/>
        <c:lblAlgn val="ctr"/>
        <c:lblOffset val="100"/>
        <c:noMultiLvlLbl val="0"/>
      </c:catAx>
      <c:valAx>
        <c:axId val="452157423"/>
        <c:scaling>
          <c:orientation val="minMax"/>
          <c:max val="0.9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15950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549275</xdr:colOff>
      <xdr:row>12</xdr:row>
      <xdr:rowOff>47625</xdr:rowOff>
    </xdr:from>
    <xdr:to>
      <xdr:col>18</xdr:col>
      <xdr:colOff>200025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A0E70-DC02-422F-5622-4594A1FEA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136525</xdr:colOff>
      <xdr:row>23</xdr:row>
      <xdr:rowOff>34925</xdr:rowOff>
    </xdr:from>
    <xdr:to>
      <xdr:col>14</xdr:col>
      <xdr:colOff>530225</xdr:colOff>
      <xdr:row>38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566F8A-6616-D583-2066-3412F27F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130175</xdr:colOff>
      <xdr:row>17</xdr:row>
      <xdr:rowOff>98425</xdr:rowOff>
    </xdr:from>
    <xdr:to>
      <xdr:col>18</xdr:col>
      <xdr:colOff>225425</xdr:colOff>
      <xdr:row>32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F4E26-33D3-7E23-7184-172A50BBD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815975</xdr:colOff>
      <xdr:row>15</xdr:row>
      <xdr:rowOff>3175</xdr:rowOff>
    </xdr:from>
    <xdr:to>
      <xdr:col>8</xdr:col>
      <xdr:colOff>314325</xdr:colOff>
      <xdr:row>29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3A6BD2-1A03-5554-9D66-25DF8BDA9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511175</xdr:colOff>
      <xdr:row>22</xdr:row>
      <xdr:rowOff>142875</xdr:rowOff>
    </xdr:from>
    <xdr:to>
      <xdr:col>13</xdr:col>
      <xdr:colOff>22225</xdr:colOff>
      <xdr:row>37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B4D050-83E7-06EA-1BF6-4D248A61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24</xdr:row>
      <xdr:rowOff>136525</xdr:rowOff>
    </xdr:from>
    <xdr:to>
      <xdr:col>14</xdr:col>
      <xdr:colOff>708025</xdr:colOff>
      <xdr:row>39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AE615-5195-E554-03AF-8C86E4993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35631</xdr:colOff>
      <xdr:row>16</xdr:row>
      <xdr:rowOff>21519</xdr:rowOff>
    </xdr:from>
    <xdr:to>
      <xdr:col>15</xdr:col>
      <xdr:colOff>572559</xdr:colOff>
      <xdr:row>31</xdr:row>
      <xdr:rowOff>2469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43FC4-78E2-75D0-609B-B40B3F952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ntai%20Batu%20Ber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u Berang (ST1)"/>
      <sheetName val="Batu Berang (ST2)"/>
      <sheetName val="Batu Berang (ST3)"/>
      <sheetName val="Batu Berang (ST4)"/>
      <sheetName val="Batu Berang (ST5)"/>
      <sheetName val="Sampah Makro"/>
      <sheetName val="Sampah Meso"/>
    </sheetNames>
    <sheetDataSet>
      <sheetData sheetId="0">
        <row r="7">
          <cell r="R7">
            <v>0.36080000000000001</v>
          </cell>
        </row>
        <row r="8">
          <cell r="O8">
            <v>0.01</v>
          </cell>
          <cell r="S8">
            <v>4.0000000000000002E-4</v>
          </cell>
        </row>
        <row r="9">
          <cell r="O9">
            <v>1.43</v>
          </cell>
          <cell r="S9">
            <v>5.7200000000000001E-2</v>
          </cell>
        </row>
        <row r="10">
          <cell r="O10">
            <v>0.01</v>
          </cell>
          <cell r="S10">
            <v>4.0000000000000002E-4</v>
          </cell>
        </row>
        <row r="11">
          <cell r="O11">
            <v>0.44</v>
          </cell>
          <cell r="R11">
            <v>7.0400000000000004E-2</v>
          </cell>
          <cell r="S11">
            <v>1.7600000000000001E-2</v>
          </cell>
        </row>
        <row r="12">
          <cell r="O12">
            <v>0.13</v>
          </cell>
          <cell r="R12">
            <v>7.9199999999999993E-2</v>
          </cell>
          <cell r="S12">
            <v>5.1999999999999998E-3</v>
          </cell>
        </row>
        <row r="13">
          <cell r="O13">
            <v>1E-3</v>
          </cell>
          <cell r="S13">
            <v>4.0000000000000003E-5</v>
          </cell>
        </row>
        <row r="14">
          <cell r="R14">
            <v>0.1208</v>
          </cell>
        </row>
        <row r="15">
          <cell r="R15">
            <v>0.26839999999999997</v>
          </cell>
        </row>
        <row r="16">
          <cell r="R16">
            <v>0.1404</v>
          </cell>
        </row>
        <row r="17">
          <cell r="R17">
            <v>0.19920000000000002</v>
          </cell>
        </row>
        <row r="18">
          <cell r="R18">
            <v>7.5199999999999989E-2</v>
          </cell>
        </row>
        <row r="19">
          <cell r="R19">
            <v>9.4800000000000009E-2</v>
          </cell>
        </row>
        <row r="20">
          <cell r="R20">
            <v>0.20879999999999999</v>
          </cell>
        </row>
        <row r="21">
          <cell r="R21">
            <v>0.11560000000000001</v>
          </cell>
        </row>
        <row r="22">
          <cell r="R22">
            <v>6.2E-2</v>
          </cell>
        </row>
        <row r="23">
          <cell r="R23">
            <v>0.28079999999999999</v>
          </cell>
        </row>
        <row r="24">
          <cell r="R24">
            <v>0.156</v>
          </cell>
        </row>
        <row r="25">
          <cell r="R25">
            <v>6.8400000000000002E-2</v>
          </cell>
        </row>
        <row r="26">
          <cell r="R26">
            <v>0.16079999999999997</v>
          </cell>
        </row>
        <row r="27">
          <cell r="O27">
            <v>1E-3</v>
          </cell>
          <cell r="R27">
            <v>0.1192</v>
          </cell>
          <cell r="S27">
            <v>4.0000000000000003E-5</v>
          </cell>
        </row>
        <row r="28">
          <cell r="R28">
            <v>7.4400000000000008E-2</v>
          </cell>
        </row>
        <row r="29">
          <cell r="R29">
            <v>0.17120000000000002</v>
          </cell>
        </row>
        <row r="30">
          <cell r="R30">
            <v>8.5999999999999993E-2</v>
          </cell>
        </row>
        <row r="31">
          <cell r="R31">
            <v>6.2800000000000009E-2</v>
          </cell>
        </row>
        <row r="32">
          <cell r="R32">
            <v>7.9199999999999993E-2</v>
          </cell>
        </row>
        <row r="33">
          <cell r="R33">
            <v>5.9200000000000003E-2</v>
          </cell>
        </row>
        <row r="34">
          <cell r="R34">
            <v>1.2E-2</v>
          </cell>
        </row>
        <row r="35">
          <cell r="R35">
            <v>0.11199999999999999</v>
          </cell>
        </row>
        <row r="36">
          <cell r="R36">
            <v>4.8399999999999999E-2</v>
          </cell>
        </row>
        <row r="37">
          <cell r="R37">
            <v>7.1199999999999999E-2</v>
          </cell>
        </row>
        <row r="38">
          <cell r="R38">
            <v>3.44E-2</v>
          </cell>
        </row>
        <row r="39">
          <cell r="O39">
            <v>0.13100000000000001</v>
          </cell>
          <cell r="S39">
            <v>5.2399999999999999E-3</v>
          </cell>
        </row>
        <row r="40">
          <cell r="O40">
            <v>1E-3</v>
          </cell>
          <cell r="S40">
            <v>4.0000000000000003E-5</v>
          </cell>
        </row>
        <row r="41">
          <cell r="O41">
            <v>1E-3</v>
          </cell>
          <cell r="S41">
            <v>4.0000000000000003E-5</v>
          </cell>
        </row>
        <row r="42">
          <cell r="O42">
            <v>0.23</v>
          </cell>
          <cell r="R42">
            <v>0.80599999999999994</v>
          </cell>
          <cell r="S42">
            <v>9.1999999999999998E-3</v>
          </cell>
        </row>
        <row r="43">
          <cell r="R43">
            <v>1.0007999999999999</v>
          </cell>
        </row>
        <row r="44">
          <cell r="R44">
            <v>0.84640000000000004</v>
          </cell>
        </row>
        <row r="45">
          <cell r="R45">
            <v>0.8044</v>
          </cell>
        </row>
        <row r="46">
          <cell r="R46">
            <v>0.74680000000000002</v>
          </cell>
        </row>
        <row r="47">
          <cell r="R47">
            <v>0.49359999999999998</v>
          </cell>
        </row>
        <row r="48">
          <cell r="R48">
            <v>0.25079999999999997</v>
          </cell>
        </row>
        <row r="49">
          <cell r="O49">
            <v>0.1</v>
          </cell>
          <cell r="S49">
            <v>4.0000000000000001E-3</v>
          </cell>
        </row>
        <row r="50">
          <cell r="R50">
            <v>0.21479999999999999</v>
          </cell>
        </row>
        <row r="51">
          <cell r="R51">
            <v>4.1083999999999996</v>
          </cell>
        </row>
        <row r="52">
          <cell r="R52">
            <v>3.9119999999999999</v>
          </cell>
        </row>
        <row r="53">
          <cell r="R53">
            <v>1.3319999999999999</v>
          </cell>
        </row>
        <row r="54">
          <cell r="R54">
            <v>1.1840000000000002</v>
          </cell>
        </row>
        <row r="55">
          <cell r="R55">
            <v>0.88439999999999996</v>
          </cell>
        </row>
        <row r="56">
          <cell r="O56">
            <v>0.4</v>
          </cell>
          <cell r="S56">
            <v>1.6E-2</v>
          </cell>
        </row>
        <row r="57">
          <cell r="O57">
            <v>0.34</v>
          </cell>
          <cell r="S57">
            <v>1.3600000000000001E-2</v>
          </cell>
        </row>
        <row r="58">
          <cell r="O58">
            <v>0.01</v>
          </cell>
          <cell r="S58">
            <v>4.0000000000000002E-4</v>
          </cell>
        </row>
        <row r="59">
          <cell r="O59">
            <v>0.16</v>
          </cell>
          <cell r="S59">
            <v>6.4000000000000003E-3</v>
          </cell>
        </row>
        <row r="60">
          <cell r="O60">
            <v>0.01</v>
          </cell>
          <cell r="S60">
            <v>4.0000000000000002E-4</v>
          </cell>
        </row>
        <row r="61">
          <cell r="O61">
            <v>0.24100000000000002</v>
          </cell>
          <cell r="R61">
            <v>1.4</v>
          </cell>
          <cell r="S61">
            <v>9.640000000000001E-3</v>
          </cell>
        </row>
        <row r="62">
          <cell r="R62">
            <v>0.68959999999999999</v>
          </cell>
        </row>
        <row r="63">
          <cell r="R63">
            <v>0.22239999999999999</v>
          </cell>
        </row>
        <row r="64">
          <cell r="R64">
            <v>6.08E-2</v>
          </cell>
        </row>
        <row r="65">
          <cell r="O65">
            <v>0.03</v>
          </cell>
          <cell r="R65">
            <v>0.154</v>
          </cell>
          <cell r="S65">
            <v>1.1999999999999999E-3</v>
          </cell>
        </row>
        <row r="66">
          <cell r="O66">
            <v>0.37</v>
          </cell>
          <cell r="R66">
            <v>9.5199999999999993E-2</v>
          </cell>
          <cell r="S66">
            <v>1.4800000000000001E-2</v>
          </cell>
        </row>
        <row r="67">
          <cell r="R67">
            <v>0.89359999999999995</v>
          </cell>
        </row>
        <row r="68">
          <cell r="R68">
            <v>0.10880000000000001</v>
          </cell>
        </row>
        <row r="69">
          <cell r="R69">
            <v>0.1076</v>
          </cell>
        </row>
        <row r="70">
          <cell r="R70">
            <v>0.03</v>
          </cell>
        </row>
        <row r="71">
          <cell r="R71">
            <v>7.2000000000000008E-2</v>
          </cell>
        </row>
        <row r="72">
          <cell r="R72">
            <v>3.1200000000000002E-2</v>
          </cell>
        </row>
        <row r="73">
          <cell r="R73">
            <v>1.8000000000000002E-2</v>
          </cell>
        </row>
        <row r="74">
          <cell r="R74">
            <v>3.9199999999999999E-2</v>
          </cell>
        </row>
        <row r="75">
          <cell r="R75">
            <v>4.5999999999999999E-2</v>
          </cell>
        </row>
        <row r="76">
          <cell r="O76">
            <v>0.01</v>
          </cell>
          <cell r="S76">
            <v>4.0000000000000002E-4</v>
          </cell>
        </row>
        <row r="77">
          <cell r="O77">
            <v>0.39</v>
          </cell>
          <cell r="S77">
            <v>1.5600000000000001E-2</v>
          </cell>
        </row>
        <row r="78">
          <cell r="R78">
            <v>0.52800000000000002</v>
          </cell>
        </row>
      </sheetData>
      <sheetData sheetId="1">
        <row r="7">
          <cell r="R7">
            <v>0.1108</v>
          </cell>
          <cell r="AH7">
            <v>0.04</v>
          </cell>
        </row>
        <row r="8">
          <cell r="O8">
            <v>1E-3</v>
          </cell>
          <cell r="R8">
            <v>0.182</v>
          </cell>
          <cell r="S8">
            <v>8.7892770819600086E-6</v>
          </cell>
          <cell r="AH8">
            <v>0.04</v>
          </cell>
          <cell r="AI8">
            <v>0.04</v>
          </cell>
        </row>
        <row r="9">
          <cell r="R9">
            <v>4.8799999999999996E-2</v>
          </cell>
          <cell r="AH9">
            <v>0.12</v>
          </cell>
        </row>
        <row r="10">
          <cell r="R10">
            <v>4.5999999999999999E-2</v>
          </cell>
          <cell r="AH10">
            <v>0.04</v>
          </cell>
        </row>
        <row r="11">
          <cell r="R11">
            <v>0.1108</v>
          </cell>
          <cell r="AH11">
            <v>0.04</v>
          </cell>
        </row>
        <row r="12">
          <cell r="R12">
            <v>4.4400000000000002E-2</v>
          </cell>
          <cell r="AH12">
            <v>0.08</v>
          </cell>
        </row>
        <row r="13">
          <cell r="R13">
            <v>3.2799999999999996E-2</v>
          </cell>
          <cell r="AH13">
            <v>0.04</v>
          </cell>
        </row>
        <row r="14">
          <cell r="R14">
            <v>0.32</v>
          </cell>
          <cell r="AH14">
            <v>0.04</v>
          </cell>
        </row>
        <row r="15">
          <cell r="R15">
            <v>6.4399999999999999E-2</v>
          </cell>
          <cell r="AH15">
            <v>0.04</v>
          </cell>
        </row>
        <row r="16">
          <cell r="R16">
            <v>2.9600000000000001E-2</v>
          </cell>
          <cell r="AH16">
            <v>0.04</v>
          </cell>
        </row>
        <row r="17">
          <cell r="R17">
            <v>0.04</v>
          </cell>
          <cell r="AH17">
            <v>0.04</v>
          </cell>
        </row>
        <row r="18">
          <cell r="R18">
            <v>9.1600000000000001E-2</v>
          </cell>
          <cell r="AH18">
            <v>0.04</v>
          </cell>
        </row>
        <row r="19">
          <cell r="R19">
            <v>9.4399999999999998E-2</v>
          </cell>
          <cell r="AH19">
            <v>0.04</v>
          </cell>
        </row>
        <row r="20">
          <cell r="R20">
            <v>0.04</v>
          </cell>
          <cell r="AH20">
            <v>0.04</v>
          </cell>
        </row>
        <row r="21">
          <cell r="R21">
            <v>2.5600000000000001E-2</v>
          </cell>
          <cell r="AH21">
            <v>0.04</v>
          </cell>
        </row>
        <row r="22">
          <cell r="R22">
            <v>7.5600000000000001E-2</v>
          </cell>
          <cell r="AH22">
            <v>0.04</v>
          </cell>
        </row>
        <row r="23">
          <cell r="R23">
            <v>5.3200000000000004E-2</v>
          </cell>
          <cell r="AH23">
            <v>0.04</v>
          </cell>
        </row>
        <row r="24">
          <cell r="R24">
            <v>4.0800000000000003E-2</v>
          </cell>
          <cell r="AH24">
            <v>0.04</v>
          </cell>
        </row>
        <row r="25">
          <cell r="R25">
            <v>6.5599999999999992E-2</v>
          </cell>
          <cell r="AH25">
            <v>0.04</v>
          </cell>
        </row>
        <row r="26">
          <cell r="R26">
            <v>0.1192</v>
          </cell>
          <cell r="AH26">
            <v>0.04</v>
          </cell>
        </row>
        <row r="27">
          <cell r="R27">
            <v>7.0000000000000007E-2</v>
          </cell>
          <cell r="AH27">
            <v>0.04</v>
          </cell>
        </row>
        <row r="28">
          <cell r="R28">
            <v>0.04</v>
          </cell>
          <cell r="AH28">
            <v>0.04</v>
          </cell>
        </row>
        <row r="29">
          <cell r="R29">
            <v>6.1600000000000002E-2</v>
          </cell>
          <cell r="AH29">
            <v>0.04</v>
          </cell>
        </row>
        <row r="30">
          <cell r="R30">
            <v>5.3600000000000002E-2</v>
          </cell>
          <cell r="AH30">
            <v>0.04</v>
          </cell>
        </row>
        <row r="31">
          <cell r="O31">
            <v>1E-3</v>
          </cell>
          <cell r="S31">
            <v>0.04</v>
          </cell>
          <cell r="AI31">
            <v>0.08</v>
          </cell>
        </row>
        <row r="32">
          <cell r="R32">
            <v>0.68079999999999996</v>
          </cell>
          <cell r="AH32">
            <v>0.04</v>
          </cell>
        </row>
        <row r="33">
          <cell r="R33">
            <v>0.81879999999999997</v>
          </cell>
          <cell r="AH33">
            <v>0.24</v>
          </cell>
        </row>
        <row r="34">
          <cell r="R34">
            <v>1.3540000000000001</v>
          </cell>
          <cell r="AH34">
            <v>0.24</v>
          </cell>
        </row>
        <row r="35">
          <cell r="R35">
            <v>0.45079999999999998</v>
          </cell>
          <cell r="AH35">
            <v>0.24</v>
          </cell>
        </row>
        <row r="36">
          <cell r="R36">
            <v>1.2484</v>
          </cell>
          <cell r="AH36">
            <v>0.24</v>
          </cell>
        </row>
        <row r="37">
          <cell r="R37">
            <v>0.72959999999999992</v>
          </cell>
          <cell r="AH37">
            <v>0.24</v>
          </cell>
        </row>
        <row r="38">
          <cell r="R38">
            <v>1.2283999999999999</v>
          </cell>
          <cell r="AH38">
            <v>0.32</v>
          </cell>
        </row>
        <row r="39">
          <cell r="O39">
            <v>2E-3</v>
          </cell>
          <cell r="S39">
            <v>0.04</v>
          </cell>
          <cell r="AI39">
            <v>0.12</v>
          </cell>
        </row>
        <row r="40">
          <cell r="R40">
            <v>1.0131999999999999</v>
          </cell>
          <cell r="AH40">
            <v>0.04</v>
          </cell>
        </row>
        <row r="41">
          <cell r="R41">
            <v>2.3391999999999999</v>
          </cell>
          <cell r="AH41">
            <v>0.2</v>
          </cell>
        </row>
        <row r="42">
          <cell r="O42">
            <v>1E-3</v>
          </cell>
          <cell r="S42">
            <v>0.04</v>
          </cell>
          <cell r="AI42">
            <v>0.12</v>
          </cell>
        </row>
        <row r="43">
          <cell r="O43">
            <v>3.0000000000000001E-3</v>
          </cell>
          <cell r="S43">
            <v>0.04</v>
          </cell>
          <cell r="AI43">
            <v>0.64</v>
          </cell>
        </row>
        <row r="44">
          <cell r="O44">
            <v>1E-3</v>
          </cell>
          <cell r="R44">
            <v>2.5724</v>
          </cell>
          <cell r="S44">
            <v>6.2197757770832359E-7</v>
          </cell>
          <cell r="AH44">
            <v>0.2</v>
          </cell>
          <cell r="AI44">
            <v>0.36</v>
          </cell>
        </row>
        <row r="45">
          <cell r="O45">
            <v>1E-3</v>
          </cell>
          <cell r="S45">
            <v>0.04</v>
          </cell>
          <cell r="AI45">
            <v>0.08</v>
          </cell>
        </row>
        <row r="46">
          <cell r="R46">
            <v>0.2</v>
          </cell>
          <cell r="AH46">
            <v>0.12</v>
          </cell>
        </row>
        <row r="47">
          <cell r="R47">
            <v>0.18719999999999998</v>
          </cell>
          <cell r="AH47">
            <v>0.04</v>
          </cell>
        </row>
        <row r="48">
          <cell r="R48">
            <v>0.04</v>
          </cell>
          <cell r="AH48">
            <v>0.04</v>
          </cell>
        </row>
        <row r="49">
          <cell r="R49">
            <v>3.5200000000000002E-2</v>
          </cell>
          <cell r="AH49">
            <v>0.04</v>
          </cell>
        </row>
      </sheetData>
      <sheetData sheetId="2">
        <row r="7">
          <cell r="R7">
            <v>0.32</v>
          </cell>
          <cell r="AH7">
            <v>0.04</v>
          </cell>
        </row>
        <row r="8">
          <cell r="R8">
            <v>0.11320000000000001</v>
          </cell>
          <cell r="AH8">
            <v>0.04</v>
          </cell>
        </row>
        <row r="9">
          <cell r="R9">
            <v>0.11119999999999999</v>
          </cell>
          <cell r="AH9">
            <v>0.04</v>
          </cell>
        </row>
        <row r="10">
          <cell r="R10">
            <v>4.7199999999999999E-2</v>
          </cell>
          <cell r="AH10">
            <v>0.04</v>
          </cell>
        </row>
        <row r="11">
          <cell r="R11">
            <v>9.0399999999999994E-2</v>
          </cell>
          <cell r="AH11">
            <v>0.04</v>
          </cell>
        </row>
        <row r="12">
          <cell r="R12">
            <v>0.1484</v>
          </cell>
          <cell r="AH12">
            <v>0.04</v>
          </cell>
        </row>
        <row r="13">
          <cell r="R13">
            <v>8.5999999999999993E-2</v>
          </cell>
          <cell r="AH13">
            <v>0.04</v>
          </cell>
        </row>
        <row r="14">
          <cell r="R14">
            <v>0.04</v>
          </cell>
          <cell r="AH14">
            <v>0.04</v>
          </cell>
        </row>
        <row r="15">
          <cell r="R15">
            <v>5.6799999999999996E-2</v>
          </cell>
          <cell r="AH15">
            <v>0.04</v>
          </cell>
        </row>
        <row r="16">
          <cell r="R16">
            <v>1.0800000000000001E-2</v>
          </cell>
          <cell r="AH16">
            <v>0.04</v>
          </cell>
        </row>
        <row r="17">
          <cell r="R17">
            <v>1.0800000000000001E-2</v>
          </cell>
          <cell r="AH17">
            <v>0.04</v>
          </cell>
        </row>
        <row r="18">
          <cell r="A18" t="str">
            <v>Plastik</v>
          </cell>
          <cell r="B18" t="str">
            <v>PL06</v>
          </cell>
          <cell r="C18" t="str">
            <v>Serpihan bungkus jajan</v>
          </cell>
          <cell r="O18">
            <v>0.09</v>
          </cell>
          <cell r="S18">
            <v>3.5999999999999999E-3</v>
          </cell>
          <cell r="AI18">
            <v>0.04</v>
          </cell>
        </row>
        <row r="19">
          <cell r="R19">
            <v>0.6</v>
          </cell>
          <cell r="AH19">
            <v>0.28000000000000003</v>
          </cell>
        </row>
        <row r="20">
          <cell r="R20">
            <v>0.12960000000000002</v>
          </cell>
          <cell r="AH20">
            <v>0.04</v>
          </cell>
        </row>
        <row r="21">
          <cell r="R21">
            <v>2.0799999999999999E-2</v>
          </cell>
          <cell r="AH21">
            <v>0.04</v>
          </cell>
        </row>
        <row r="22">
          <cell r="R22">
            <v>6.8000000000000005E-3</v>
          </cell>
          <cell r="AH22">
            <v>0.04</v>
          </cell>
        </row>
        <row r="23">
          <cell r="R23">
            <v>0.2132</v>
          </cell>
          <cell r="AH23">
            <v>0.16</v>
          </cell>
        </row>
        <row r="24">
          <cell r="A24" t="str">
            <v>Plastik</v>
          </cell>
          <cell r="B24" t="str">
            <v>PL16</v>
          </cell>
          <cell r="C24" t="str">
            <v>Serpihan karung</v>
          </cell>
          <cell r="O24">
            <v>1E-3</v>
          </cell>
          <cell r="S24">
            <v>4.0000000000000003E-5</v>
          </cell>
          <cell r="AI24">
            <v>0.04</v>
          </cell>
        </row>
        <row r="25">
          <cell r="A25" t="str">
            <v>Plastik</v>
          </cell>
          <cell r="B25" t="str">
            <v>PL16</v>
          </cell>
          <cell r="C25" t="str">
            <v>Serpihan bung</v>
          </cell>
          <cell r="O25">
            <v>1E-3</v>
          </cell>
          <cell r="S25">
            <v>4.0000000000000003E-5</v>
          </cell>
          <cell r="AI25">
            <v>0.04</v>
          </cell>
        </row>
        <row r="26">
          <cell r="R26">
            <v>8.0799999999999997E-2</v>
          </cell>
          <cell r="AH26">
            <v>0.04</v>
          </cell>
        </row>
        <row r="27">
          <cell r="R27">
            <v>0.29760000000000003</v>
          </cell>
          <cell r="AH27">
            <v>0.16</v>
          </cell>
        </row>
        <row r="28">
          <cell r="A28" t="str">
            <v>Plastik</v>
          </cell>
          <cell r="B28" t="str">
            <v>PL19</v>
          </cell>
          <cell r="C28" t="str">
            <v>Serpihan tali tambang</v>
          </cell>
          <cell r="O28">
            <v>1E-3</v>
          </cell>
          <cell r="S28">
            <v>4.0000000000000003E-5</v>
          </cell>
          <cell r="AI28">
            <v>0.04</v>
          </cell>
        </row>
        <row r="29">
          <cell r="R29">
            <v>1.52E-2</v>
          </cell>
          <cell r="AH29">
            <v>0.04</v>
          </cell>
        </row>
        <row r="30">
          <cell r="R30">
            <v>0.18</v>
          </cell>
          <cell r="AH30">
            <v>0.2</v>
          </cell>
        </row>
        <row r="31">
          <cell r="A31" t="str">
            <v>Plastik</v>
          </cell>
          <cell r="B31" t="str">
            <v>PL21</v>
          </cell>
          <cell r="C31" t="str">
            <v>Serpihan tali rapia</v>
          </cell>
          <cell r="O31">
            <v>1E-3</v>
          </cell>
          <cell r="S31">
            <v>4.0000000000000003E-5</v>
          </cell>
          <cell r="AI31">
            <v>0.08</v>
          </cell>
        </row>
      </sheetData>
      <sheetData sheetId="3">
        <row r="7">
          <cell r="R7">
            <v>0.35399999999999998</v>
          </cell>
          <cell r="AH7">
            <v>0.04</v>
          </cell>
        </row>
        <row r="8">
          <cell r="R8">
            <v>0.10800000000000001</v>
          </cell>
          <cell r="AH8">
            <v>0.12</v>
          </cell>
        </row>
        <row r="9">
          <cell r="R9">
            <v>2.1600000000000001E-2</v>
          </cell>
          <cell r="AH9">
            <v>0.08</v>
          </cell>
        </row>
        <row r="10">
          <cell r="R10">
            <v>0.49520000000000003</v>
          </cell>
          <cell r="AH10">
            <v>0.04</v>
          </cell>
        </row>
        <row r="11">
          <cell r="R11">
            <v>3.2400000000000005E-2</v>
          </cell>
          <cell r="AH11">
            <v>0.04</v>
          </cell>
        </row>
        <row r="12">
          <cell r="R12">
            <v>4.8000000000000001E-2</v>
          </cell>
          <cell r="AH12">
            <v>0.04</v>
          </cell>
        </row>
        <row r="13">
          <cell r="R13">
            <v>0.16920000000000002</v>
          </cell>
          <cell r="AH13">
            <v>0.04</v>
          </cell>
        </row>
        <row r="14">
          <cell r="R14">
            <v>0.08</v>
          </cell>
          <cell r="AH14">
            <v>0.04</v>
          </cell>
        </row>
        <row r="15">
          <cell r="R15">
            <v>6.9199999999999998E-2</v>
          </cell>
          <cell r="AH15">
            <v>0.04</v>
          </cell>
        </row>
        <row r="16">
          <cell r="R16">
            <v>8.8000000000000005E-3</v>
          </cell>
          <cell r="AH16">
            <v>0.04</v>
          </cell>
        </row>
        <row r="17">
          <cell r="R17">
            <v>6.2E-2</v>
          </cell>
          <cell r="AH17">
            <v>0.04</v>
          </cell>
        </row>
        <row r="18">
          <cell r="R18">
            <v>2.7507999999999999</v>
          </cell>
          <cell r="AH18">
            <v>0.96</v>
          </cell>
        </row>
        <row r="19">
          <cell r="R19">
            <v>0.3256</v>
          </cell>
          <cell r="AH19">
            <v>0.04</v>
          </cell>
        </row>
        <row r="20">
          <cell r="R20">
            <v>0.52439999999999998</v>
          </cell>
          <cell r="AH20">
            <v>0.08</v>
          </cell>
        </row>
        <row r="21">
          <cell r="R21">
            <v>7.0800000000000002E-2</v>
          </cell>
          <cell r="AH21">
            <v>0.08</v>
          </cell>
        </row>
        <row r="22">
          <cell r="O22">
            <v>2E-3</v>
          </cell>
          <cell r="S22">
            <v>8.0000000000000007E-5</v>
          </cell>
        </row>
        <row r="23">
          <cell r="O23">
            <v>0.23100000000000001</v>
          </cell>
          <cell r="S23">
            <v>9.2399999999999999E-3</v>
          </cell>
        </row>
        <row r="24">
          <cell r="R24">
            <v>5.4188000000000001</v>
          </cell>
          <cell r="AH24">
            <v>0.8</v>
          </cell>
        </row>
        <row r="25">
          <cell r="R25">
            <v>0.29480000000000001</v>
          </cell>
          <cell r="AH25">
            <v>0.08</v>
          </cell>
        </row>
        <row r="26">
          <cell r="R26">
            <v>5.2000000000000005E-2</v>
          </cell>
          <cell r="AH26">
            <v>0.04</v>
          </cell>
        </row>
        <row r="27">
          <cell r="R27">
            <v>1.84E-2</v>
          </cell>
          <cell r="AH27">
            <v>0.12</v>
          </cell>
        </row>
        <row r="28">
          <cell r="R28">
            <v>0.31920000000000004</v>
          </cell>
          <cell r="AH28">
            <v>0.2</v>
          </cell>
        </row>
        <row r="29">
          <cell r="R29">
            <v>2.6800000000000001E-2</v>
          </cell>
          <cell r="AH29">
            <v>0.08</v>
          </cell>
        </row>
        <row r="30">
          <cell r="O30">
            <v>0.25</v>
          </cell>
          <cell r="S30">
            <v>0.01</v>
          </cell>
        </row>
        <row r="31">
          <cell r="R31">
            <v>0.27</v>
          </cell>
          <cell r="AH31">
            <v>0.48</v>
          </cell>
        </row>
      </sheetData>
      <sheetData sheetId="4">
        <row r="7">
          <cell r="R7">
            <v>0.59160000000000001</v>
          </cell>
          <cell r="AH7">
            <v>0.04</v>
          </cell>
        </row>
        <row r="8">
          <cell r="O8">
            <v>1.1000000000000001</v>
          </cell>
          <cell r="S8">
            <v>4.4000000000000004E-2</v>
          </cell>
        </row>
        <row r="9">
          <cell r="O9">
            <v>10.46</v>
          </cell>
          <cell r="S9">
            <v>0.41840000000000005</v>
          </cell>
        </row>
        <row r="10">
          <cell r="R10">
            <v>0.08</v>
          </cell>
          <cell r="AH10">
            <v>0.04</v>
          </cell>
        </row>
        <row r="11">
          <cell r="R11">
            <v>0.54320000000000002</v>
          </cell>
          <cell r="AH11">
            <v>0.04</v>
          </cell>
        </row>
        <row r="12">
          <cell r="O12">
            <v>2E-3</v>
          </cell>
          <cell r="S12">
            <v>8.0000000000000007E-5</v>
          </cell>
        </row>
        <row r="13">
          <cell r="O13">
            <v>2E-3</v>
          </cell>
          <cell r="S13">
            <v>8.0000000000000007E-5</v>
          </cell>
        </row>
        <row r="14">
          <cell r="O14">
            <v>1E-3</v>
          </cell>
          <cell r="S14">
            <v>4.0000000000000003E-5</v>
          </cell>
        </row>
        <row r="15">
          <cell r="R15">
            <v>5.1999999999999998E-3</v>
          </cell>
          <cell r="AH15">
            <v>0.04</v>
          </cell>
        </row>
        <row r="16">
          <cell r="O16">
            <v>1E-3</v>
          </cell>
          <cell r="S16">
            <v>4.0000000000000003E-5</v>
          </cell>
        </row>
        <row r="17">
          <cell r="R17">
            <v>0.19239999999999999</v>
          </cell>
          <cell r="AH17">
            <v>0.04</v>
          </cell>
        </row>
        <row r="18">
          <cell r="R18">
            <v>1.8608000000000002</v>
          </cell>
          <cell r="AH18">
            <v>0.08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CCD4-4C2B-48C8-B7B5-941F0DE04B31}">
  <dimension ref="A1:N83"/>
  <sheetViews>
    <sheetView topLeftCell="I7" workbookViewId="0">
      <selection activeCell="J18" sqref="J18"/>
    </sheetView>
  </sheetViews>
  <sheetFormatPr defaultRowHeight="14.5" x14ac:dyDescent="0.35"/>
  <cols>
    <col min="2" max="2" width="16.08984375" customWidth="1"/>
    <col min="4" max="4" width="19.453125" customWidth="1"/>
    <col min="6" max="7" width="11.81640625" customWidth="1"/>
    <col min="8" max="8" width="12.90625" customWidth="1"/>
    <col min="10" max="10" width="19.453125" customWidth="1"/>
    <col min="11" max="11" width="16.1796875" bestFit="1" customWidth="1"/>
    <col min="12" max="12" width="19.6328125" customWidth="1"/>
    <col min="13" max="13" width="17" customWidth="1"/>
    <col min="14" max="14" width="18.54296875" customWidth="1"/>
  </cols>
  <sheetData>
    <row r="1" spans="1:1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  <c r="J1" s="1" t="s">
        <v>1</v>
      </c>
      <c r="K1" s="1" t="s">
        <v>4</v>
      </c>
      <c r="L1" s="2" t="s">
        <v>5</v>
      </c>
      <c r="M1" s="1" t="s">
        <v>46</v>
      </c>
      <c r="N1" s="1" t="s">
        <v>6</v>
      </c>
    </row>
    <row r="2" spans="1:14" x14ac:dyDescent="0.35">
      <c r="A2">
        <v>1</v>
      </c>
      <c r="B2" s="3" t="s">
        <v>7</v>
      </c>
      <c r="C2" s="4" t="s">
        <v>8</v>
      </c>
      <c r="D2" s="4" t="s">
        <v>9</v>
      </c>
      <c r="E2">
        <v>1.1299999999999999</v>
      </c>
      <c r="F2">
        <v>4.5199999999999997E-2</v>
      </c>
      <c r="G2">
        <v>1</v>
      </c>
      <c r="H2">
        <v>0.04</v>
      </c>
      <c r="J2" s="3" t="s">
        <v>7</v>
      </c>
      <c r="K2" s="6">
        <v>1.9039999999999999</v>
      </c>
      <c r="L2" s="6">
        <v>7.6159999999999992E-2</v>
      </c>
      <c r="M2" s="6">
        <v>1</v>
      </c>
      <c r="N2" s="6">
        <v>0.04</v>
      </c>
    </row>
    <row r="3" spans="1:14" x14ac:dyDescent="0.35">
      <c r="A3">
        <v>1</v>
      </c>
      <c r="B3" s="3" t="s">
        <v>7</v>
      </c>
      <c r="C3" s="4" t="s">
        <v>8</v>
      </c>
      <c r="D3" s="4" t="s">
        <v>10</v>
      </c>
      <c r="E3">
        <v>0.31</v>
      </c>
      <c r="F3">
        <v>1.24E-2</v>
      </c>
      <c r="G3">
        <v>1</v>
      </c>
      <c r="H3">
        <v>0.04</v>
      </c>
      <c r="J3" t="s">
        <v>39</v>
      </c>
      <c r="K3" s="6">
        <v>19.95</v>
      </c>
      <c r="L3" s="6">
        <v>0.79800000000000004</v>
      </c>
      <c r="M3" s="6">
        <v>1.3333333333333333</v>
      </c>
      <c r="N3" s="6">
        <v>5.3333333333333337E-2</v>
      </c>
    </row>
    <row r="4" spans="1:14" x14ac:dyDescent="0.35">
      <c r="A4">
        <v>2</v>
      </c>
      <c r="B4" s="3" t="s">
        <v>7</v>
      </c>
      <c r="C4" s="4" t="s">
        <v>8</v>
      </c>
      <c r="D4" s="4" t="s">
        <v>9</v>
      </c>
      <c r="E4">
        <v>7.65</v>
      </c>
      <c r="F4">
        <v>0.30599999999999999</v>
      </c>
      <c r="G4">
        <v>1</v>
      </c>
      <c r="H4">
        <v>0.04</v>
      </c>
      <c r="J4" t="s">
        <v>83</v>
      </c>
      <c r="K4" s="6">
        <v>4.9399999999999995</v>
      </c>
      <c r="L4" s="6">
        <v>0.1976</v>
      </c>
      <c r="M4" s="6">
        <v>1</v>
      </c>
      <c r="N4" s="6">
        <v>0.04</v>
      </c>
    </row>
    <row r="5" spans="1:14" x14ac:dyDescent="0.35">
      <c r="A5">
        <v>2</v>
      </c>
      <c r="B5" s="3" t="s">
        <v>7</v>
      </c>
      <c r="C5" s="4" t="s">
        <v>48</v>
      </c>
      <c r="D5" s="4" t="s">
        <v>47</v>
      </c>
      <c r="E5">
        <v>0.28999999999999998</v>
      </c>
      <c r="F5">
        <v>1.1599999999999999E-2</v>
      </c>
      <c r="G5">
        <v>1</v>
      </c>
      <c r="H5">
        <v>0.04</v>
      </c>
      <c r="J5" s="3" t="s">
        <v>15</v>
      </c>
      <c r="K5" s="6">
        <v>2.6613676470588254</v>
      </c>
      <c r="L5" s="6">
        <v>0.10645470588235298</v>
      </c>
      <c r="M5" s="6">
        <v>2.2941176470588234</v>
      </c>
      <c r="N5" s="6">
        <v>9.1764705882352984E-2</v>
      </c>
    </row>
    <row r="6" spans="1:14" x14ac:dyDescent="0.35">
      <c r="A6">
        <v>5</v>
      </c>
      <c r="B6" t="s">
        <v>75</v>
      </c>
      <c r="C6" t="s">
        <v>8</v>
      </c>
      <c r="D6" t="s">
        <v>76</v>
      </c>
      <c r="E6">
        <v>0.14000000000000001</v>
      </c>
      <c r="F6">
        <v>5.6000000000000008E-3</v>
      </c>
      <c r="G6">
        <v>1</v>
      </c>
      <c r="H6">
        <v>0.04</v>
      </c>
      <c r="J6" t="s">
        <v>82</v>
      </c>
      <c r="K6" s="6">
        <f>AVERAGE(K2:K5)</f>
        <v>7.3638419117647054</v>
      </c>
      <c r="L6" s="6">
        <f t="shared" ref="L6:N6" si="0">AVERAGE(L2:L5)</f>
        <v>0.29455367647058828</v>
      </c>
      <c r="M6" s="6">
        <f t="shared" si="0"/>
        <v>1.4068627450980391</v>
      </c>
      <c r="N6" s="6">
        <f t="shared" si="0"/>
        <v>5.6274509803921582E-2</v>
      </c>
    </row>
    <row r="7" spans="1:14" x14ac:dyDescent="0.35">
      <c r="D7" s="5" t="s">
        <v>82</v>
      </c>
      <c r="E7" s="34">
        <f>AVERAGE(E2:E6)</f>
        <v>1.9039999999999999</v>
      </c>
      <c r="F7" s="34">
        <f t="shared" ref="F7:H7" si="1">AVERAGE(F2:F6)</f>
        <v>7.6159999999999992E-2</v>
      </c>
      <c r="G7" s="34">
        <f t="shared" si="1"/>
        <v>1</v>
      </c>
      <c r="H7" s="34">
        <f t="shared" si="1"/>
        <v>0.04</v>
      </c>
    </row>
    <row r="8" spans="1:14" x14ac:dyDescent="0.35">
      <c r="A8">
        <v>1</v>
      </c>
      <c r="B8" s="3" t="s">
        <v>39</v>
      </c>
      <c r="C8" s="4" t="s">
        <v>40</v>
      </c>
      <c r="D8" s="4" t="s">
        <v>41</v>
      </c>
      <c r="E8">
        <v>57.2</v>
      </c>
      <c r="F8">
        <v>2.2880000000000003</v>
      </c>
      <c r="G8">
        <v>1</v>
      </c>
      <c r="H8">
        <v>0.04</v>
      </c>
      <c r="J8" s="1" t="s">
        <v>1</v>
      </c>
      <c r="K8" s="1" t="s">
        <v>4</v>
      </c>
      <c r="L8" t="s">
        <v>46</v>
      </c>
      <c r="M8" t="s">
        <v>85</v>
      </c>
      <c r="N8" t="s">
        <v>86</v>
      </c>
    </row>
    <row r="9" spans="1:14" x14ac:dyDescent="0.35">
      <c r="A9">
        <v>1</v>
      </c>
      <c r="B9" s="3" t="s">
        <v>39</v>
      </c>
      <c r="C9" s="4" t="s">
        <v>42</v>
      </c>
      <c r="D9" s="4" t="s">
        <v>43</v>
      </c>
      <c r="E9">
        <v>0.08</v>
      </c>
      <c r="F9">
        <v>3.2000000000000002E-3</v>
      </c>
      <c r="G9">
        <v>1</v>
      </c>
      <c r="H9">
        <v>0.04</v>
      </c>
      <c r="J9" s="3" t="s">
        <v>7</v>
      </c>
      <c r="K9" s="6">
        <v>1.9039999999999999</v>
      </c>
      <c r="L9" s="6">
        <v>1</v>
      </c>
      <c r="M9" s="7">
        <f>(K9/$K$13)*100%</f>
        <v>6.4640170946571707E-2</v>
      </c>
      <c r="N9" s="7">
        <f>(L9/$L$13)*100%</f>
        <v>0.17770034843205576</v>
      </c>
    </row>
    <row r="10" spans="1:14" x14ac:dyDescent="0.35">
      <c r="A10">
        <v>1</v>
      </c>
      <c r="B10" s="3" t="s">
        <v>39</v>
      </c>
      <c r="C10" s="4" t="s">
        <v>44</v>
      </c>
      <c r="D10" s="4" t="s">
        <v>45</v>
      </c>
      <c r="E10">
        <v>2.57</v>
      </c>
      <c r="F10">
        <v>0.10279999999999999</v>
      </c>
      <c r="G10">
        <v>2</v>
      </c>
      <c r="H10">
        <v>0.08</v>
      </c>
      <c r="J10" t="s">
        <v>39</v>
      </c>
      <c r="K10" s="6">
        <v>19.95</v>
      </c>
      <c r="L10" s="6">
        <v>1.3333333333333333</v>
      </c>
      <c r="M10" s="7">
        <f t="shared" ref="M10:M12" si="2">(K10/$K$13)*100%</f>
        <v>0.67729590881518154</v>
      </c>
      <c r="N10" s="7">
        <f t="shared" ref="N10:N12" si="3">(L10/$L$13)*100%</f>
        <v>0.23693379790940766</v>
      </c>
    </row>
    <row r="11" spans="1:14" x14ac:dyDescent="0.35">
      <c r="B11" s="3"/>
      <c r="C11" s="4"/>
      <c r="D11" s="4" t="s">
        <v>82</v>
      </c>
      <c r="E11">
        <f>AVERAGE(E8:E10)</f>
        <v>19.95</v>
      </c>
      <c r="F11">
        <f>AVERAGE(F8:F10)</f>
        <v>0.79800000000000004</v>
      </c>
      <c r="G11">
        <f>AVERAGE(G8:G10)</f>
        <v>1.3333333333333333</v>
      </c>
      <c r="H11">
        <f>AVERAGE(H8:H10)</f>
        <v>5.3333333333333337E-2</v>
      </c>
      <c r="J11" t="s">
        <v>83</v>
      </c>
      <c r="K11" s="6">
        <v>4.9399999999999995</v>
      </c>
      <c r="L11" s="6">
        <v>1</v>
      </c>
      <c r="M11" s="7">
        <f t="shared" si="2"/>
        <v>0.16771136789709257</v>
      </c>
      <c r="N11" s="7">
        <f t="shared" si="3"/>
        <v>0.17770034843205576</v>
      </c>
    </row>
    <row r="12" spans="1:14" x14ac:dyDescent="0.35">
      <c r="A12">
        <v>1</v>
      </c>
      <c r="B12" s="3" t="s">
        <v>11</v>
      </c>
      <c r="C12" s="4" t="s">
        <v>12</v>
      </c>
      <c r="D12" s="4" t="s">
        <v>13</v>
      </c>
      <c r="E12">
        <v>9.35</v>
      </c>
      <c r="F12">
        <v>0.374</v>
      </c>
      <c r="G12">
        <v>1</v>
      </c>
      <c r="H12">
        <v>0.04</v>
      </c>
      <c r="J12" s="3" t="s">
        <v>15</v>
      </c>
      <c r="K12" s="6">
        <v>2.6613676470588254</v>
      </c>
      <c r="L12" s="6">
        <v>2.2941176470588234</v>
      </c>
      <c r="M12" s="7">
        <f t="shared" si="2"/>
        <v>9.0352552341154316E-2</v>
      </c>
      <c r="N12" s="7">
        <f t="shared" si="3"/>
        <v>0.40766550522648082</v>
      </c>
    </row>
    <row r="13" spans="1:14" x14ac:dyDescent="0.35">
      <c r="A13">
        <v>1</v>
      </c>
      <c r="B13" s="3" t="s">
        <v>11</v>
      </c>
      <c r="C13" s="4" t="s">
        <v>12</v>
      </c>
      <c r="D13" s="4" t="s">
        <v>14</v>
      </c>
      <c r="E13">
        <v>0.53</v>
      </c>
      <c r="F13">
        <v>2.12E-2</v>
      </c>
      <c r="G13">
        <v>1</v>
      </c>
      <c r="H13">
        <v>0.04</v>
      </c>
      <c r="J13" t="s">
        <v>84</v>
      </c>
      <c r="K13" s="6">
        <f>SUM(K9:K12)</f>
        <v>29.455367647058821</v>
      </c>
      <c r="L13" s="6">
        <f>SUM(L9:L12)</f>
        <v>5.6274509803921564</v>
      </c>
    </row>
    <row r="14" spans="1:14" x14ac:dyDescent="0.35">
      <c r="B14" s="3"/>
      <c r="C14" s="4"/>
      <c r="D14" s="5" t="s">
        <v>82</v>
      </c>
      <c r="E14" s="34">
        <f>AVERAGE(E12:E13)</f>
        <v>4.9399999999999995</v>
      </c>
      <c r="F14" s="34">
        <f>AVERAGE(F12:F13)</f>
        <v>0.1976</v>
      </c>
      <c r="G14" s="34">
        <f>AVERAGE(G12:G13)</f>
        <v>1</v>
      </c>
      <c r="H14" s="34">
        <f>AVERAGE(H12:H13)</f>
        <v>0.04</v>
      </c>
    </row>
    <row r="15" spans="1:14" x14ac:dyDescent="0.35">
      <c r="A15">
        <v>1</v>
      </c>
      <c r="B15" s="3" t="s">
        <v>15</v>
      </c>
      <c r="C15" s="4" t="s">
        <v>16</v>
      </c>
      <c r="D15" s="4" t="s">
        <v>17</v>
      </c>
      <c r="E15">
        <v>2.11</v>
      </c>
      <c r="F15">
        <v>8.4399999999999989E-2</v>
      </c>
      <c r="G15">
        <v>2</v>
      </c>
      <c r="H15">
        <v>0.08</v>
      </c>
      <c r="J15" s="1" t="s">
        <v>226</v>
      </c>
      <c r="K15" t="s">
        <v>221</v>
      </c>
      <c r="L15" t="s">
        <v>227</v>
      </c>
    </row>
    <row r="16" spans="1:14" x14ac:dyDescent="0.35">
      <c r="A16">
        <v>1</v>
      </c>
      <c r="B16" s="3" t="s">
        <v>15</v>
      </c>
      <c r="C16" s="4" t="s">
        <v>18</v>
      </c>
      <c r="D16" s="4" t="s">
        <v>19</v>
      </c>
      <c r="E16">
        <v>2.0499999999999998</v>
      </c>
      <c r="F16">
        <v>8.199999999999999E-2</v>
      </c>
      <c r="G16">
        <v>5</v>
      </c>
      <c r="H16">
        <v>0.2</v>
      </c>
      <c r="J16" s="3" t="s">
        <v>228</v>
      </c>
      <c r="K16" s="7">
        <v>6.4640170946571707E-2</v>
      </c>
      <c r="L16" s="7">
        <v>0.17770034843205576</v>
      </c>
    </row>
    <row r="17" spans="1:12" x14ac:dyDescent="0.35">
      <c r="A17">
        <v>1</v>
      </c>
      <c r="B17" s="3" t="s">
        <v>15</v>
      </c>
      <c r="C17" s="4" t="s">
        <v>18</v>
      </c>
      <c r="D17" s="4" t="s">
        <v>20</v>
      </c>
      <c r="E17">
        <v>1.25</v>
      </c>
      <c r="F17">
        <v>0.05</v>
      </c>
      <c r="G17">
        <v>1</v>
      </c>
      <c r="H17">
        <v>0.04</v>
      </c>
      <c r="J17" t="s">
        <v>224</v>
      </c>
      <c r="K17" s="7">
        <v>0.67729590881518154</v>
      </c>
      <c r="L17" s="7">
        <v>0.23693379790940766</v>
      </c>
    </row>
    <row r="18" spans="1:12" x14ac:dyDescent="0.35">
      <c r="A18">
        <v>1</v>
      </c>
      <c r="B18" s="3" t="s">
        <v>15</v>
      </c>
      <c r="C18" s="4" t="s">
        <v>22</v>
      </c>
      <c r="D18" s="4" t="s">
        <v>23</v>
      </c>
      <c r="E18">
        <v>0.77</v>
      </c>
      <c r="F18">
        <v>3.0800000000000001E-2</v>
      </c>
      <c r="G18">
        <v>2</v>
      </c>
      <c r="H18">
        <v>0.08</v>
      </c>
      <c r="J18" t="s">
        <v>229</v>
      </c>
      <c r="K18" s="7">
        <v>0.16771136789709257</v>
      </c>
      <c r="L18" s="7">
        <v>0.17770034843205576</v>
      </c>
    </row>
    <row r="19" spans="1:12" x14ac:dyDescent="0.35">
      <c r="A19">
        <v>1</v>
      </c>
      <c r="B19" s="3" t="s">
        <v>15</v>
      </c>
      <c r="C19" s="4" t="s">
        <v>22</v>
      </c>
      <c r="D19" s="4" t="s">
        <v>24</v>
      </c>
      <c r="E19">
        <v>1.1200000000000001</v>
      </c>
      <c r="F19">
        <v>4.4800000000000006E-2</v>
      </c>
      <c r="G19">
        <v>1</v>
      </c>
      <c r="H19">
        <v>0.04</v>
      </c>
      <c r="J19" s="3" t="s">
        <v>163</v>
      </c>
      <c r="K19" s="7">
        <v>9.0352552341154316E-2</v>
      </c>
      <c r="L19" s="7">
        <v>0.40766550522648082</v>
      </c>
    </row>
    <row r="20" spans="1:12" x14ac:dyDescent="0.35">
      <c r="A20">
        <v>1</v>
      </c>
      <c r="B20" s="3" t="s">
        <v>15</v>
      </c>
      <c r="C20" s="4" t="s">
        <v>22</v>
      </c>
      <c r="D20" s="4" t="s">
        <v>25</v>
      </c>
      <c r="E20">
        <v>0.71</v>
      </c>
      <c r="F20">
        <v>2.8399999999999998E-2</v>
      </c>
      <c r="G20">
        <v>1</v>
      </c>
      <c r="H20">
        <v>0.04</v>
      </c>
    </row>
    <row r="21" spans="1:12" x14ac:dyDescent="0.35">
      <c r="A21">
        <v>1</v>
      </c>
      <c r="B21" s="3" t="s">
        <v>15</v>
      </c>
      <c r="C21" s="4" t="s">
        <v>22</v>
      </c>
      <c r="D21" s="4" t="s">
        <v>25</v>
      </c>
      <c r="E21">
        <v>0.1</v>
      </c>
      <c r="F21">
        <v>4.0000000000000001E-3</v>
      </c>
      <c r="G21">
        <v>1</v>
      </c>
      <c r="H21">
        <v>0.04</v>
      </c>
    </row>
    <row r="22" spans="1:12" x14ac:dyDescent="0.35">
      <c r="A22">
        <v>1</v>
      </c>
      <c r="B22" s="3" t="s">
        <v>15</v>
      </c>
      <c r="C22" s="4" t="s">
        <v>22</v>
      </c>
      <c r="D22" s="4" t="s">
        <v>26</v>
      </c>
      <c r="E22">
        <v>0.12</v>
      </c>
      <c r="F22">
        <v>4.7999999999999996E-3</v>
      </c>
      <c r="G22">
        <v>1</v>
      </c>
      <c r="H22">
        <v>0.04</v>
      </c>
    </row>
    <row r="23" spans="1:12" x14ac:dyDescent="0.35">
      <c r="A23">
        <v>1</v>
      </c>
      <c r="B23" s="3" t="s">
        <v>15</v>
      </c>
      <c r="C23" s="4" t="s">
        <v>22</v>
      </c>
      <c r="D23" s="4" t="s">
        <v>27</v>
      </c>
      <c r="E23">
        <v>0.14000000000000001</v>
      </c>
      <c r="F23">
        <v>5.6000000000000008E-3</v>
      </c>
      <c r="G23">
        <v>1</v>
      </c>
      <c r="H23">
        <v>0.04</v>
      </c>
    </row>
    <row r="24" spans="1:12" x14ac:dyDescent="0.35">
      <c r="A24">
        <v>1</v>
      </c>
      <c r="B24" s="3" t="s">
        <v>15</v>
      </c>
      <c r="C24" s="4" t="s">
        <v>22</v>
      </c>
      <c r="D24" s="4" t="s">
        <v>28</v>
      </c>
      <c r="E24">
        <v>0.1</v>
      </c>
      <c r="F24">
        <v>4.0000000000000001E-3</v>
      </c>
      <c r="G24">
        <v>1</v>
      </c>
      <c r="H24">
        <v>0.04</v>
      </c>
    </row>
    <row r="25" spans="1:12" x14ac:dyDescent="0.35">
      <c r="A25">
        <v>1</v>
      </c>
      <c r="B25" s="3" t="s">
        <v>15</v>
      </c>
      <c r="C25" s="4" t="s">
        <v>22</v>
      </c>
      <c r="D25" s="4" t="s">
        <v>28</v>
      </c>
      <c r="E25">
        <v>0.1</v>
      </c>
      <c r="F25">
        <v>4.0000000000000001E-3</v>
      </c>
      <c r="G25">
        <v>3</v>
      </c>
      <c r="H25">
        <v>0.12</v>
      </c>
    </row>
    <row r="26" spans="1:12" x14ac:dyDescent="0.35">
      <c r="A26">
        <v>1</v>
      </c>
      <c r="B26" s="3" t="s">
        <v>15</v>
      </c>
      <c r="C26" s="4" t="s">
        <v>29</v>
      </c>
      <c r="D26" s="4" t="s">
        <v>30</v>
      </c>
      <c r="E26">
        <v>8.6199999999999992</v>
      </c>
      <c r="F26">
        <v>0.3448</v>
      </c>
      <c r="G26">
        <v>12</v>
      </c>
      <c r="H26">
        <v>0.48</v>
      </c>
    </row>
    <row r="27" spans="1:12" x14ac:dyDescent="0.35">
      <c r="A27">
        <v>1</v>
      </c>
      <c r="B27" s="3" t="s">
        <v>15</v>
      </c>
      <c r="C27" s="4" t="s">
        <v>31</v>
      </c>
      <c r="D27" s="4" t="s">
        <v>32</v>
      </c>
      <c r="E27">
        <v>2.8</v>
      </c>
      <c r="F27">
        <v>0.11199999999999999</v>
      </c>
      <c r="G27">
        <v>3</v>
      </c>
      <c r="H27">
        <v>0.12</v>
      </c>
    </row>
    <row r="28" spans="1:12" x14ac:dyDescent="0.35">
      <c r="A28">
        <v>1</v>
      </c>
      <c r="B28" s="3" t="s">
        <v>15</v>
      </c>
      <c r="C28" s="4" t="s">
        <v>33</v>
      </c>
      <c r="D28" s="4" t="s">
        <v>34</v>
      </c>
      <c r="E28">
        <v>4.49</v>
      </c>
      <c r="F28">
        <v>0.17960000000000001</v>
      </c>
      <c r="G28">
        <v>2</v>
      </c>
      <c r="H28">
        <v>0.08</v>
      </c>
    </row>
    <row r="29" spans="1:12" x14ac:dyDescent="0.35">
      <c r="A29">
        <v>1</v>
      </c>
      <c r="B29" s="3" t="s">
        <v>15</v>
      </c>
      <c r="C29" s="4" t="s">
        <v>36</v>
      </c>
      <c r="D29" s="4" t="s">
        <v>37</v>
      </c>
      <c r="E29">
        <v>0.86</v>
      </c>
      <c r="F29">
        <v>3.44E-2</v>
      </c>
      <c r="G29">
        <v>1</v>
      </c>
      <c r="H29">
        <v>0.04</v>
      </c>
    </row>
    <row r="30" spans="1:12" x14ac:dyDescent="0.35">
      <c r="A30">
        <v>1</v>
      </c>
      <c r="B30" s="3" t="s">
        <v>15</v>
      </c>
      <c r="C30" s="4" t="s">
        <v>36</v>
      </c>
      <c r="D30" s="4" t="s">
        <v>38</v>
      </c>
      <c r="E30">
        <v>0.1</v>
      </c>
      <c r="F30">
        <v>4.0000000000000001E-3</v>
      </c>
      <c r="G30">
        <v>1</v>
      </c>
      <c r="H30">
        <v>0.04</v>
      </c>
    </row>
    <row r="31" spans="1:12" x14ac:dyDescent="0.35">
      <c r="A31">
        <v>2</v>
      </c>
      <c r="B31" s="3" t="s">
        <v>15</v>
      </c>
      <c r="C31" s="4" t="s">
        <v>16</v>
      </c>
      <c r="D31" s="4" t="s">
        <v>17</v>
      </c>
      <c r="E31">
        <v>5.07</v>
      </c>
      <c r="F31">
        <v>0.20280000000000001</v>
      </c>
      <c r="G31">
        <v>4</v>
      </c>
      <c r="H31">
        <v>0.16</v>
      </c>
    </row>
    <row r="32" spans="1:12" x14ac:dyDescent="0.35">
      <c r="A32">
        <v>2</v>
      </c>
      <c r="B32" s="3" t="s">
        <v>15</v>
      </c>
      <c r="C32" s="4" t="s">
        <v>18</v>
      </c>
      <c r="D32" s="4" t="s">
        <v>49</v>
      </c>
      <c r="E32">
        <v>6.15</v>
      </c>
      <c r="F32">
        <v>0.24600000000000002</v>
      </c>
      <c r="G32">
        <v>3</v>
      </c>
      <c r="H32">
        <v>0.12</v>
      </c>
    </row>
    <row r="33" spans="1:8" x14ac:dyDescent="0.35">
      <c r="A33">
        <v>2</v>
      </c>
      <c r="B33" s="3" t="s">
        <v>15</v>
      </c>
      <c r="C33" s="4" t="s">
        <v>18</v>
      </c>
      <c r="D33" s="4" t="s">
        <v>50</v>
      </c>
      <c r="E33">
        <v>3.17</v>
      </c>
      <c r="F33">
        <v>0.1268</v>
      </c>
      <c r="G33">
        <v>2</v>
      </c>
      <c r="H33">
        <v>0.08</v>
      </c>
    </row>
    <row r="34" spans="1:8" x14ac:dyDescent="0.35">
      <c r="A34">
        <v>2</v>
      </c>
      <c r="B34" s="3" t="s">
        <v>15</v>
      </c>
      <c r="C34" s="4" t="s">
        <v>18</v>
      </c>
      <c r="D34" s="4" t="s">
        <v>51</v>
      </c>
      <c r="E34">
        <v>3.43</v>
      </c>
      <c r="F34">
        <v>0.13720000000000002</v>
      </c>
      <c r="G34">
        <v>9</v>
      </c>
      <c r="H34">
        <v>0.36</v>
      </c>
    </row>
    <row r="35" spans="1:8" x14ac:dyDescent="0.35">
      <c r="A35">
        <v>2</v>
      </c>
      <c r="B35" s="3" t="s">
        <v>15</v>
      </c>
      <c r="C35" s="4" t="s">
        <v>21</v>
      </c>
      <c r="D35" s="4" t="s">
        <v>52</v>
      </c>
      <c r="E35">
        <v>4.87</v>
      </c>
      <c r="F35">
        <v>0.1948</v>
      </c>
      <c r="G35">
        <v>4</v>
      </c>
      <c r="H35">
        <v>0.16</v>
      </c>
    </row>
    <row r="36" spans="1:8" x14ac:dyDescent="0.35">
      <c r="A36">
        <v>2</v>
      </c>
      <c r="B36" s="3" t="s">
        <v>15</v>
      </c>
      <c r="C36" s="4" t="s">
        <v>21</v>
      </c>
      <c r="D36" s="4" t="s">
        <v>10</v>
      </c>
      <c r="E36">
        <v>0.45</v>
      </c>
      <c r="F36">
        <v>1.8000000000000002E-2</v>
      </c>
      <c r="G36">
        <v>1</v>
      </c>
      <c r="H36">
        <v>0.04</v>
      </c>
    </row>
    <row r="37" spans="1:8" x14ac:dyDescent="0.35">
      <c r="A37">
        <v>2</v>
      </c>
      <c r="B37" s="3" t="s">
        <v>15</v>
      </c>
      <c r="C37" s="4" t="s">
        <v>22</v>
      </c>
      <c r="D37" s="4" t="s">
        <v>53</v>
      </c>
      <c r="E37">
        <v>1.47</v>
      </c>
      <c r="F37">
        <v>5.8799999999999998E-2</v>
      </c>
      <c r="G37">
        <v>1</v>
      </c>
      <c r="H37">
        <v>0.04</v>
      </c>
    </row>
    <row r="38" spans="1:8" x14ac:dyDescent="0.35">
      <c r="A38">
        <v>2</v>
      </c>
      <c r="B38" s="3" t="s">
        <v>15</v>
      </c>
      <c r="C38" s="4" t="s">
        <v>22</v>
      </c>
      <c r="D38" s="4" t="s">
        <v>54</v>
      </c>
      <c r="E38">
        <v>1.02</v>
      </c>
      <c r="F38">
        <v>4.0800000000000003E-2</v>
      </c>
      <c r="G38">
        <v>1</v>
      </c>
      <c r="H38">
        <v>0.04</v>
      </c>
    </row>
    <row r="39" spans="1:8" x14ac:dyDescent="0.35">
      <c r="A39">
        <v>2</v>
      </c>
      <c r="B39" s="3" t="s">
        <v>15</v>
      </c>
      <c r="C39" s="4" t="s">
        <v>22</v>
      </c>
      <c r="D39" s="4" t="s">
        <v>55</v>
      </c>
      <c r="E39">
        <v>0.7</v>
      </c>
      <c r="F39">
        <v>2.7999999999999997E-2</v>
      </c>
      <c r="G39">
        <v>1</v>
      </c>
      <c r="H39">
        <v>0.04</v>
      </c>
    </row>
    <row r="40" spans="1:8" x14ac:dyDescent="0.35">
      <c r="A40">
        <v>2</v>
      </c>
      <c r="B40" s="3" t="s">
        <v>15</v>
      </c>
      <c r="C40" s="4" t="s">
        <v>22</v>
      </c>
      <c r="D40" s="4" t="s">
        <v>56</v>
      </c>
      <c r="E40">
        <v>1E-3</v>
      </c>
      <c r="F40">
        <v>4.0000000000000003E-5</v>
      </c>
      <c r="G40">
        <v>1</v>
      </c>
      <c r="H40">
        <v>0.04</v>
      </c>
    </row>
    <row r="41" spans="1:8" x14ac:dyDescent="0.35">
      <c r="A41">
        <v>2</v>
      </c>
      <c r="B41" s="3" t="s">
        <v>15</v>
      </c>
      <c r="C41" s="4" t="s">
        <v>22</v>
      </c>
      <c r="D41" s="4" t="s">
        <v>57</v>
      </c>
      <c r="E41">
        <v>0.17</v>
      </c>
      <c r="F41">
        <v>6.8000000000000005E-3</v>
      </c>
      <c r="G41">
        <v>1</v>
      </c>
      <c r="H41">
        <v>0.04</v>
      </c>
    </row>
    <row r="42" spans="1:8" x14ac:dyDescent="0.35">
      <c r="A42">
        <v>2</v>
      </c>
      <c r="B42" s="3" t="s">
        <v>15</v>
      </c>
      <c r="C42" s="4" t="s">
        <v>22</v>
      </c>
      <c r="D42" s="4" t="s">
        <v>56</v>
      </c>
      <c r="E42">
        <v>0.56000000000000005</v>
      </c>
      <c r="F42">
        <v>2.2400000000000003E-2</v>
      </c>
      <c r="G42">
        <v>1</v>
      </c>
      <c r="H42">
        <v>0.04</v>
      </c>
    </row>
    <row r="43" spans="1:8" x14ac:dyDescent="0.35">
      <c r="A43">
        <v>2</v>
      </c>
      <c r="B43" s="3" t="s">
        <v>15</v>
      </c>
      <c r="C43" s="4" t="s">
        <v>22</v>
      </c>
      <c r="D43" s="4" t="s">
        <v>55</v>
      </c>
      <c r="E43">
        <v>0.38</v>
      </c>
      <c r="F43">
        <v>1.52E-2</v>
      </c>
      <c r="G43">
        <v>1</v>
      </c>
      <c r="H43">
        <v>0.04</v>
      </c>
    </row>
    <row r="44" spans="1:8" x14ac:dyDescent="0.35">
      <c r="A44">
        <v>2</v>
      </c>
      <c r="B44" s="3" t="s">
        <v>15</v>
      </c>
      <c r="C44" s="4" t="s">
        <v>22</v>
      </c>
      <c r="D44" s="4" t="s">
        <v>58</v>
      </c>
      <c r="E44">
        <v>0.48</v>
      </c>
      <c r="F44">
        <v>1.9199999999999998E-2</v>
      </c>
      <c r="G44">
        <v>2</v>
      </c>
      <c r="H44">
        <v>0.08</v>
      </c>
    </row>
    <row r="45" spans="1:8" x14ac:dyDescent="0.35">
      <c r="A45">
        <v>2</v>
      </c>
      <c r="B45" s="3" t="s">
        <v>15</v>
      </c>
      <c r="C45" s="4" t="s">
        <v>22</v>
      </c>
      <c r="D45" s="4" t="s">
        <v>55</v>
      </c>
      <c r="E45">
        <v>0.1</v>
      </c>
      <c r="F45">
        <v>4.0000000000000001E-3</v>
      </c>
      <c r="G45">
        <v>1</v>
      </c>
      <c r="H45">
        <v>0.04</v>
      </c>
    </row>
    <row r="46" spans="1:8" x14ac:dyDescent="0.35">
      <c r="A46">
        <v>2</v>
      </c>
      <c r="B46" s="3" t="s">
        <v>15</v>
      </c>
      <c r="C46" s="4" t="s">
        <v>22</v>
      </c>
      <c r="D46" s="4" t="s">
        <v>55</v>
      </c>
      <c r="E46">
        <v>0.11</v>
      </c>
      <c r="F46">
        <v>4.4000000000000003E-3</v>
      </c>
      <c r="G46">
        <v>2</v>
      </c>
      <c r="H46">
        <v>0.08</v>
      </c>
    </row>
    <row r="47" spans="1:8" x14ac:dyDescent="0.35">
      <c r="A47">
        <v>2</v>
      </c>
      <c r="B47" s="3" t="s">
        <v>15</v>
      </c>
      <c r="C47" s="4" t="s">
        <v>29</v>
      </c>
      <c r="D47" s="4" t="s">
        <v>30</v>
      </c>
      <c r="E47">
        <v>7.25</v>
      </c>
      <c r="F47">
        <v>0.28999999999999998</v>
      </c>
      <c r="G47">
        <v>15</v>
      </c>
      <c r="H47">
        <v>0.6</v>
      </c>
    </row>
    <row r="48" spans="1:8" x14ac:dyDescent="0.35">
      <c r="A48">
        <v>2</v>
      </c>
      <c r="B48" s="3" t="s">
        <v>15</v>
      </c>
      <c r="C48" s="4" t="s">
        <v>31</v>
      </c>
      <c r="D48" s="4" t="s">
        <v>32</v>
      </c>
      <c r="E48">
        <v>8.26</v>
      </c>
      <c r="F48">
        <v>0.33039999999999997</v>
      </c>
      <c r="G48">
        <v>3</v>
      </c>
      <c r="H48">
        <v>0.12</v>
      </c>
    </row>
    <row r="49" spans="1:8" x14ac:dyDescent="0.35">
      <c r="A49">
        <v>2</v>
      </c>
      <c r="B49" s="3" t="s">
        <v>15</v>
      </c>
      <c r="C49" s="4" t="s">
        <v>59</v>
      </c>
      <c r="D49" s="4" t="s">
        <v>60</v>
      </c>
      <c r="E49">
        <v>18.16</v>
      </c>
      <c r="F49">
        <v>0.72640000000000005</v>
      </c>
      <c r="G49">
        <v>1</v>
      </c>
      <c r="H49">
        <v>0.04</v>
      </c>
    </row>
    <row r="50" spans="1:8" x14ac:dyDescent="0.35">
      <c r="A50">
        <v>2</v>
      </c>
      <c r="B50" s="3" t="s">
        <v>15</v>
      </c>
      <c r="C50" s="4" t="s">
        <v>61</v>
      </c>
      <c r="D50" s="4" t="s">
        <v>62</v>
      </c>
      <c r="E50">
        <v>8.81</v>
      </c>
      <c r="F50">
        <v>0.35240000000000005</v>
      </c>
      <c r="G50">
        <v>1</v>
      </c>
      <c r="H50">
        <v>0.04</v>
      </c>
    </row>
    <row r="51" spans="1:8" x14ac:dyDescent="0.35">
      <c r="A51">
        <v>2</v>
      </c>
      <c r="B51" s="3" t="s">
        <v>15</v>
      </c>
      <c r="C51" s="4" t="s">
        <v>33</v>
      </c>
      <c r="D51" s="4" t="s">
        <v>34</v>
      </c>
      <c r="E51">
        <v>12.17</v>
      </c>
      <c r="F51">
        <v>0.48680000000000001</v>
      </c>
      <c r="G51">
        <v>4</v>
      </c>
      <c r="H51">
        <v>0.16</v>
      </c>
    </row>
    <row r="52" spans="1:8" x14ac:dyDescent="0.35">
      <c r="A52">
        <v>2</v>
      </c>
      <c r="B52" s="3" t="s">
        <v>15</v>
      </c>
      <c r="C52" s="4" t="s">
        <v>36</v>
      </c>
      <c r="D52" s="4" t="s">
        <v>37</v>
      </c>
      <c r="E52">
        <v>17.71</v>
      </c>
      <c r="F52">
        <v>0.70840000000000003</v>
      </c>
      <c r="G52">
        <v>2</v>
      </c>
      <c r="H52">
        <v>0.08</v>
      </c>
    </row>
    <row r="53" spans="1:8" x14ac:dyDescent="0.35">
      <c r="A53">
        <v>2</v>
      </c>
      <c r="B53" s="3" t="s">
        <v>15</v>
      </c>
      <c r="C53" s="4" t="s">
        <v>36</v>
      </c>
      <c r="D53" s="4" t="s">
        <v>37</v>
      </c>
      <c r="E53">
        <v>0.32</v>
      </c>
      <c r="F53">
        <v>1.2800000000000001E-2</v>
      </c>
      <c r="G53">
        <v>4</v>
      </c>
      <c r="H53">
        <v>0.16</v>
      </c>
    </row>
    <row r="54" spans="1:8" x14ac:dyDescent="0.35">
      <c r="A54">
        <v>4</v>
      </c>
      <c r="B54" s="3" t="s">
        <v>15</v>
      </c>
      <c r="C54" s="4" t="s">
        <v>16</v>
      </c>
      <c r="D54" s="4" t="s">
        <v>70</v>
      </c>
      <c r="E54">
        <v>3.59</v>
      </c>
      <c r="F54">
        <v>0.14360000000000001</v>
      </c>
      <c r="G54">
        <v>2</v>
      </c>
      <c r="H54">
        <v>0.08</v>
      </c>
    </row>
    <row r="55" spans="1:8" x14ac:dyDescent="0.35">
      <c r="A55">
        <v>4</v>
      </c>
      <c r="B55" s="3" t="s">
        <v>15</v>
      </c>
      <c r="C55" s="4" t="s">
        <v>71</v>
      </c>
      <c r="D55" s="4" t="s">
        <v>17</v>
      </c>
      <c r="E55">
        <v>2.2400000000000002</v>
      </c>
      <c r="F55">
        <v>8.9600000000000013E-2</v>
      </c>
      <c r="G55">
        <v>1</v>
      </c>
      <c r="H55">
        <v>0.04</v>
      </c>
    </row>
    <row r="56" spans="1:8" x14ac:dyDescent="0.35">
      <c r="A56">
        <v>4</v>
      </c>
      <c r="B56" s="3" t="s">
        <v>15</v>
      </c>
      <c r="C56" s="4" t="s">
        <v>18</v>
      </c>
      <c r="D56" s="4" t="s">
        <v>19</v>
      </c>
      <c r="E56">
        <v>0.71</v>
      </c>
      <c r="F56">
        <v>2.8399999999999998E-2</v>
      </c>
      <c r="G56">
        <v>2</v>
      </c>
      <c r="H56">
        <v>0.08</v>
      </c>
    </row>
    <row r="57" spans="1:8" x14ac:dyDescent="0.35">
      <c r="A57">
        <v>4</v>
      </c>
      <c r="B57" s="3" t="s">
        <v>15</v>
      </c>
      <c r="C57" s="4" t="s">
        <v>22</v>
      </c>
      <c r="D57" s="4" t="s">
        <v>72</v>
      </c>
      <c r="E57">
        <v>0.11</v>
      </c>
      <c r="F57">
        <v>4.4000000000000003E-3</v>
      </c>
      <c r="G57">
        <v>1</v>
      </c>
      <c r="H57">
        <v>0.04</v>
      </c>
    </row>
    <row r="58" spans="1:8" x14ac:dyDescent="0.35">
      <c r="A58">
        <v>4</v>
      </c>
      <c r="B58" s="3" t="s">
        <v>15</v>
      </c>
      <c r="C58" s="4" t="s">
        <v>22</v>
      </c>
      <c r="D58" s="4" t="s">
        <v>73</v>
      </c>
      <c r="E58">
        <v>0.11</v>
      </c>
      <c r="F58">
        <v>4.4000000000000003E-3</v>
      </c>
      <c r="G58">
        <v>1</v>
      </c>
      <c r="H58">
        <v>0.04</v>
      </c>
    </row>
    <row r="59" spans="1:8" x14ac:dyDescent="0.35">
      <c r="A59">
        <v>4</v>
      </c>
      <c r="B59" s="3" t="s">
        <v>15</v>
      </c>
      <c r="C59" s="4" t="s">
        <v>29</v>
      </c>
      <c r="D59" s="4" t="s">
        <v>30</v>
      </c>
      <c r="E59">
        <v>6.74</v>
      </c>
      <c r="F59">
        <v>0.26960000000000001</v>
      </c>
      <c r="G59">
        <v>10</v>
      </c>
      <c r="H59">
        <v>0.4</v>
      </c>
    </row>
    <row r="60" spans="1:8" x14ac:dyDescent="0.35">
      <c r="A60">
        <v>4</v>
      </c>
      <c r="B60" s="3" t="s">
        <v>15</v>
      </c>
      <c r="C60" s="4" t="s">
        <v>33</v>
      </c>
      <c r="D60" s="4" t="s">
        <v>34</v>
      </c>
      <c r="E60">
        <v>1.1100000000000001</v>
      </c>
      <c r="F60">
        <v>4.4400000000000002E-2</v>
      </c>
      <c r="G60">
        <v>1</v>
      </c>
      <c r="H60">
        <v>0.04</v>
      </c>
    </row>
    <row r="61" spans="1:8" x14ac:dyDescent="0.35">
      <c r="A61">
        <v>4</v>
      </c>
      <c r="B61" s="3" t="s">
        <v>15</v>
      </c>
      <c r="C61" s="4" t="s">
        <v>35</v>
      </c>
      <c r="D61" s="4" t="s">
        <v>69</v>
      </c>
      <c r="E61">
        <v>0.97</v>
      </c>
      <c r="F61">
        <v>3.8800000000000001E-2</v>
      </c>
      <c r="G61">
        <v>2</v>
      </c>
      <c r="H61">
        <v>0.08</v>
      </c>
    </row>
    <row r="62" spans="1:8" x14ac:dyDescent="0.35">
      <c r="A62">
        <v>4</v>
      </c>
      <c r="B62" s="3" t="s">
        <v>15</v>
      </c>
      <c r="C62" s="4" t="s">
        <v>36</v>
      </c>
      <c r="D62" s="4" t="s">
        <v>74</v>
      </c>
      <c r="E62">
        <v>0.44</v>
      </c>
      <c r="F62">
        <v>1.7600000000000001E-2</v>
      </c>
      <c r="G62">
        <v>1</v>
      </c>
      <c r="H62">
        <v>0.04</v>
      </c>
    </row>
    <row r="63" spans="1:8" x14ac:dyDescent="0.35">
      <c r="A63">
        <v>5</v>
      </c>
      <c r="B63" t="s">
        <v>15</v>
      </c>
      <c r="C63" t="s">
        <v>22</v>
      </c>
      <c r="D63" t="s">
        <v>55</v>
      </c>
      <c r="E63">
        <v>1.85</v>
      </c>
      <c r="F63">
        <v>7.400000000000001E-2</v>
      </c>
      <c r="G63">
        <v>1</v>
      </c>
      <c r="H63">
        <v>0.04</v>
      </c>
    </row>
    <row r="64" spans="1:8" x14ac:dyDescent="0.35">
      <c r="A64">
        <v>5</v>
      </c>
      <c r="B64" t="s">
        <v>15</v>
      </c>
      <c r="C64" t="s">
        <v>22</v>
      </c>
      <c r="D64" t="s">
        <v>55</v>
      </c>
      <c r="E64">
        <v>0.41</v>
      </c>
      <c r="F64">
        <v>1.6399999999999998E-2</v>
      </c>
      <c r="G64">
        <v>1</v>
      </c>
      <c r="H64">
        <v>0.04</v>
      </c>
    </row>
    <row r="65" spans="1:8" x14ac:dyDescent="0.35">
      <c r="A65">
        <v>5</v>
      </c>
      <c r="B65" t="s">
        <v>15</v>
      </c>
      <c r="C65" t="s">
        <v>22</v>
      </c>
      <c r="D65" t="s">
        <v>77</v>
      </c>
      <c r="E65">
        <v>1E-3</v>
      </c>
      <c r="F65">
        <v>4.0000000000000003E-5</v>
      </c>
      <c r="G65">
        <v>1</v>
      </c>
      <c r="H65">
        <v>0.04</v>
      </c>
    </row>
    <row r="66" spans="1:8" x14ac:dyDescent="0.35">
      <c r="A66">
        <v>5</v>
      </c>
      <c r="B66" t="s">
        <v>15</v>
      </c>
      <c r="C66" t="s">
        <v>29</v>
      </c>
      <c r="D66" t="s">
        <v>68</v>
      </c>
      <c r="E66">
        <v>1E-3</v>
      </c>
      <c r="F66">
        <v>4.0000000000000003E-5</v>
      </c>
      <c r="G66">
        <v>1</v>
      </c>
      <c r="H66">
        <v>0.04</v>
      </c>
    </row>
    <row r="67" spans="1:8" x14ac:dyDescent="0.35">
      <c r="A67">
        <v>5</v>
      </c>
      <c r="B67" t="s">
        <v>15</v>
      </c>
      <c r="C67" t="s">
        <v>33</v>
      </c>
      <c r="D67" t="s">
        <v>78</v>
      </c>
      <c r="E67">
        <v>0.08</v>
      </c>
      <c r="F67">
        <v>3.2000000000000002E-3</v>
      </c>
      <c r="G67">
        <v>2</v>
      </c>
      <c r="H67">
        <v>0.08</v>
      </c>
    </row>
    <row r="68" spans="1:8" x14ac:dyDescent="0.35">
      <c r="A68">
        <v>5</v>
      </c>
      <c r="B68" t="s">
        <v>15</v>
      </c>
      <c r="C68" t="s">
        <v>79</v>
      </c>
      <c r="D68" t="s">
        <v>80</v>
      </c>
      <c r="E68">
        <v>1.24</v>
      </c>
      <c r="F68">
        <v>4.9599999999999998E-2</v>
      </c>
      <c r="G68">
        <v>1</v>
      </c>
      <c r="H68">
        <v>0.04</v>
      </c>
    </row>
    <row r="69" spans="1:8" x14ac:dyDescent="0.35">
      <c r="A69">
        <v>5</v>
      </c>
      <c r="B69" t="s">
        <v>15</v>
      </c>
      <c r="C69" t="s">
        <v>36</v>
      </c>
      <c r="D69" t="s">
        <v>81</v>
      </c>
      <c r="E69">
        <v>0.57999999999999996</v>
      </c>
      <c r="F69">
        <v>2.3199999999999998E-2</v>
      </c>
      <c r="G69">
        <v>1</v>
      </c>
      <c r="H69">
        <v>0.04</v>
      </c>
    </row>
    <row r="70" spans="1:8" x14ac:dyDescent="0.35">
      <c r="A70">
        <v>3</v>
      </c>
      <c r="B70" s="3" t="s">
        <v>63</v>
      </c>
      <c r="C70" s="4" t="s">
        <v>16</v>
      </c>
      <c r="D70" s="4" t="s">
        <v>17</v>
      </c>
      <c r="E70">
        <v>1.77</v>
      </c>
      <c r="F70">
        <v>7.0800000000000002E-2</v>
      </c>
      <c r="G70">
        <v>1</v>
      </c>
      <c r="H70">
        <v>0.04</v>
      </c>
    </row>
    <row r="71" spans="1:8" x14ac:dyDescent="0.35">
      <c r="A71">
        <v>3</v>
      </c>
      <c r="B71" s="3" t="s">
        <v>63</v>
      </c>
      <c r="C71" s="4" t="s">
        <v>16</v>
      </c>
      <c r="D71" s="4" t="s">
        <v>17</v>
      </c>
      <c r="E71">
        <v>2.95</v>
      </c>
      <c r="F71">
        <v>0.11800000000000001</v>
      </c>
      <c r="G71">
        <v>1</v>
      </c>
      <c r="H71">
        <v>0.04</v>
      </c>
    </row>
    <row r="72" spans="1:8" x14ac:dyDescent="0.35">
      <c r="A72">
        <v>3</v>
      </c>
      <c r="B72" s="3" t="s">
        <v>63</v>
      </c>
      <c r="C72" s="4" t="s">
        <v>18</v>
      </c>
      <c r="D72" s="4" t="s">
        <v>64</v>
      </c>
      <c r="E72">
        <v>3.99</v>
      </c>
      <c r="F72">
        <v>0.15960000000000002</v>
      </c>
      <c r="G72">
        <v>2</v>
      </c>
      <c r="H72">
        <v>0.08</v>
      </c>
    </row>
    <row r="73" spans="1:8" x14ac:dyDescent="0.35">
      <c r="A73">
        <v>3</v>
      </c>
      <c r="B73" s="3" t="s">
        <v>63</v>
      </c>
      <c r="C73" s="4" t="s">
        <v>18</v>
      </c>
      <c r="D73" s="4" t="s">
        <v>20</v>
      </c>
      <c r="E73">
        <v>1.7</v>
      </c>
      <c r="F73">
        <v>6.8000000000000005E-2</v>
      </c>
      <c r="G73">
        <v>1</v>
      </c>
      <c r="H73">
        <v>0.04</v>
      </c>
    </row>
    <row r="74" spans="1:8" x14ac:dyDescent="0.35">
      <c r="A74">
        <v>3</v>
      </c>
      <c r="B74" s="3" t="s">
        <v>63</v>
      </c>
      <c r="C74" s="4" t="s">
        <v>18</v>
      </c>
      <c r="D74" s="4" t="s">
        <v>19</v>
      </c>
      <c r="E74">
        <v>1.53</v>
      </c>
      <c r="F74">
        <v>6.1200000000000004E-2</v>
      </c>
      <c r="G74">
        <v>1</v>
      </c>
      <c r="H74">
        <v>0.04</v>
      </c>
    </row>
    <row r="75" spans="1:8" x14ac:dyDescent="0.35">
      <c r="A75">
        <v>3</v>
      </c>
      <c r="B75" s="3" t="s">
        <v>63</v>
      </c>
      <c r="C75" s="4" t="s">
        <v>21</v>
      </c>
      <c r="D75" s="4" t="s">
        <v>52</v>
      </c>
      <c r="E75">
        <v>4.3099999999999996</v>
      </c>
      <c r="F75">
        <v>0.1724</v>
      </c>
      <c r="G75">
        <v>1</v>
      </c>
      <c r="H75">
        <v>0.04</v>
      </c>
    </row>
    <row r="76" spans="1:8" x14ac:dyDescent="0.35">
      <c r="A76">
        <v>3</v>
      </c>
      <c r="B76" s="3" t="s">
        <v>63</v>
      </c>
      <c r="C76" s="4" t="s">
        <v>22</v>
      </c>
      <c r="D76" s="4" t="s">
        <v>55</v>
      </c>
      <c r="E76">
        <v>1.77</v>
      </c>
      <c r="F76">
        <v>7.0800000000000002E-2</v>
      </c>
      <c r="G76">
        <v>1</v>
      </c>
      <c r="H76">
        <v>0.04</v>
      </c>
    </row>
    <row r="77" spans="1:8" x14ac:dyDescent="0.35">
      <c r="A77">
        <v>3</v>
      </c>
      <c r="B77" s="3" t="s">
        <v>63</v>
      </c>
      <c r="C77" s="4" t="s">
        <v>22</v>
      </c>
      <c r="D77" s="4" t="s">
        <v>65</v>
      </c>
      <c r="E77">
        <v>1.38</v>
      </c>
      <c r="F77">
        <v>5.5199999999999999E-2</v>
      </c>
      <c r="G77">
        <v>1</v>
      </c>
      <c r="H77">
        <v>0.04</v>
      </c>
    </row>
    <row r="78" spans="1:8" x14ac:dyDescent="0.35">
      <c r="A78">
        <v>3</v>
      </c>
      <c r="B78" s="3" t="s">
        <v>63</v>
      </c>
      <c r="C78" s="4" t="s">
        <v>22</v>
      </c>
      <c r="D78" s="4" t="s">
        <v>55</v>
      </c>
      <c r="E78">
        <v>0.19</v>
      </c>
      <c r="F78">
        <v>7.6E-3</v>
      </c>
      <c r="G78">
        <v>1</v>
      </c>
      <c r="H78">
        <v>0.04</v>
      </c>
    </row>
    <row r="79" spans="1:8" x14ac:dyDescent="0.35">
      <c r="A79">
        <v>3</v>
      </c>
      <c r="B79" s="3" t="s">
        <v>63</v>
      </c>
      <c r="C79" s="4" t="s">
        <v>22</v>
      </c>
      <c r="D79" s="4" t="s">
        <v>55</v>
      </c>
      <c r="E79">
        <v>1.3</v>
      </c>
      <c r="F79">
        <v>5.2000000000000005E-2</v>
      </c>
      <c r="G79">
        <v>4</v>
      </c>
      <c r="H79">
        <v>0.16</v>
      </c>
    </row>
    <row r="80" spans="1:8" x14ac:dyDescent="0.35">
      <c r="A80">
        <v>3</v>
      </c>
      <c r="B80" s="3" t="s">
        <v>63</v>
      </c>
      <c r="C80" s="4" t="s">
        <v>66</v>
      </c>
      <c r="D80" s="4" t="s">
        <v>67</v>
      </c>
      <c r="E80">
        <v>0.6</v>
      </c>
      <c r="F80">
        <v>2.4E-2</v>
      </c>
      <c r="G80">
        <v>1</v>
      </c>
      <c r="H80">
        <v>0.04</v>
      </c>
    </row>
    <row r="81" spans="1:8" x14ac:dyDescent="0.35">
      <c r="A81">
        <v>3</v>
      </c>
      <c r="B81" s="3" t="s">
        <v>63</v>
      </c>
      <c r="C81" s="4" t="s">
        <v>29</v>
      </c>
      <c r="D81" s="4" t="s">
        <v>68</v>
      </c>
      <c r="E81">
        <v>5.43</v>
      </c>
      <c r="F81">
        <v>0.21719999999999998</v>
      </c>
      <c r="G81">
        <v>7</v>
      </c>
      <c r="H81">
        <v>0.28000000000000003</v>
      </c>
    </row>
    <row r="82" spans="1:8" x14ac:dyDescent="0.35">
      <c r="A82">
        <v>3</v>
      </c>
      <c r="B82" s="3" t="s">
        <v>63</v>
      </c>
      <c r="C82" s="4" t="s">
        <v>36</v>
      </c>
      <c r="D82" s="4" t="s">
        <v>37</v>
      </c>
      <c r="E82">
        <v>7.62</v>
      </c>
      <c r="F82">
        <v>0.30480000000000002</v>
      </c>
      <c r="G82">
        <v>2</v>
      </c>
      <c r="H82">
        <v>0.08</v>
      </c>
    </row>
    <row r="83" spans="1:8" x14ac:dyDescent="0.35">
      <c r="D83" s="5" t="s">
        <v>82</v>
      </c>
      <c r="E83" s="34">
        <f>AVERAGE(E15:E82)</f>
        <v>2.6613676470588254</v>
      </c>
      <c r="F83" s="34">
        <f t="shared" ref="F83:H83" si="4">AVERAGE(F15:F82)</f>
        <v>0.10645470588235298</v>
      </c>
      <c r="G83" s="34">
        <f t="shared" si="4"/>
        <v>2.2941176470588234</v>
      </c>
      <c r="H83" s="34">
        <f t="shared" si="4"/>
        <v>9.1764705882352984E-2</v>
      </c>
    </row>
  </sheetData>
  <sortState xmlns:xlrd2="http://schemas.microsoft.com/office/spreadsheetml/2017/richdata2" ref="A2:H82">
    <sortCondition ref="B2:B82"/>
  </sortState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E747-4792-4653-9436-729F23C5CA0F}">
  <dimension ref="A1:H298"/>
  <sheetViews>
    <sheetView workbookViewId="0">
      <selection activeCell="H1" sqref="H1:H6"/>
    </sheetView>
  </sheetViews>
  <sheetFormatPr defaultRowHeight="14.5" x14ac:dyDescent="0.35"/>
  <cols>
    <col min="2" max="2" width="11" bestFit="1" customWidth="1"/>
    <col min="4" max="4" width="18.453125" customWidth="1"/>
    <col min="7" max="7" width="13.26953125" customWidth="1"/>
  </cols>
  <sheetData>
    <row r="1" spans="1:8" x14ac:dyDescent="0.35">
      <c r="A1" t="s">
        <v>197</v>
      </c>
      <c r="B1" t="s">
        <v>198</v>
      </c>
      <c r="C1" t="s">
        <v>199</v>
      </c>
      <c r="D1" t="s">
        <v>200</v>
      </c>
      <c r="E1" t="s">
        <v>46</v>
      </c>
      <c r="G1" t="s">
        <v>1</v>
      </c>
      <c r="H1" t="s">
        <v>46</v>
      </c>
    </row>
    <row r="2" spans="1:8" x14ac:dyDescent="0.35">
      <c r="A2">
        <v>2</v>
      </c>
      <c r="B2" t="s">
        <v>152</v>
      </c>
      <c r="C2" t="s">
        <v>116</v>
      </c>
      <c r="D2" t="s">
        <v>138</v>
      </c>
      <c r="E2">
        <v>1</v>
      </c>
      <c r="G2" t="s">
        <v>152</v>
      </c>
      <c r="H2">
        <v>1</v>
      </c>
    </row>
    <row r="3" spans="1:8" x14ac:dyDescent="0.35">
      <c r="A3">
        <v>1</v>
      </c>
      <c r="B3" s="19" t="s">
        <v>131</v>
      </c>
      <c r="C3" s="20" t="s">
        <v>110</v>
      </c>
      <c r="D3" s="20" t="s">
        <v>131</v>
      </c>
      <c r="E3">
        <v>1</v>
      </c>
      <c r="G3" t="s">
        <v>131</v>
      </c>
      <c r="H3">
        <f>E11</f>
        <v>1.375</v>
      </c>
    </row>
    <row r="4" spans="1:8" x14ac:dyDescent="0.35">
      <c r="A4">
        <v>4</v>
      </c>
      <c r="B4" t="s">
        <v>131</v>
      </c>
      <c r="C4" t="s">
        <v>110</v>
      </c>
      <c r="D4" t="s">
        <v>184</v>
      </c>
      <c r="E4">
        <v>1</v>
      </c>
      <c r="G4" t="s">
        <v>39</v>
      </c>
      <c r="H4">
        <f>E16</f>
        <v>1.25</v>
      </c>
    </row>
    <row r="5" spans="1:8" x14ac:dyDescent="0.35">
      <c r="A5">
        <v>4</v>
      </c>
      <c r="B5" t="s">
        <v>131</v>
      </c>
      <c r="C5" t="s">
        <v>185</v>
      </c>
      <c r="D5" t="s">
        <v>186</v>
      </c>
      <c r="E5">
        <v>3</v>
      </c>
      <c r="G5" t="s">
        <v>15</v>
      </c>
      <c r="H5">
        <f>E150</f>
        <v>2.5939849624060152</v>
      </c>
    </row>
    <row r="6" spans="1:8" x14ac:dyDescent="0.35">
      <c r="A6">
        <v>4</v>
      </c>
      <c r="B6" t="s">
        <v>131</v>
      </c>
      <c r="C6" t="s">
        <v>132</v>
      </c>
      <c r="D6" t="s">
        <v>187</v>
      </c>
      <c r="E6">
        <v>2</v>
      </c>
      <c r="G6" t="s">
        <v>82</v>
      </c>
      <c r="H6">
        <f>AVERAGE(H2:H5)</f>
        <v>1.5547462406015038</v>
      </c>
    </row>
    <row r="7" spans="1:8" x14ac:dyDescent="0.35">
      <c r="A7">
        <v>4</v>
      </c>
      <c r="B7" t="s">
        <v>131</v>
      </c>
      <c r="C7" t="s">
        <v>18</v>
      </c>
      <c r="D7" t="s">
        <v>187</v>
      </c>
      <c r="E7">
        <v>1</v>
      </c>
    </row>
    <row r="8" spans="1:8" x14ac:dyDescent="0.35">
      <c r="A8">
        <v>4</v>
      </c>
      <c r="B8" t="s">
        <v>131</v>
      </c>
      <c r="C8" t="s">
        <v>18</v>
      </c>
      <c r="D8" t="s">
        <v>187</v>
      </c>
      <c r="E8">
        <v>1</v>
      </c>
    </row>
    <row r="9" spans="1:8" x14ac:dyDescent="0.35">
      <c r="A9">
        <v>5</v>
      </c>
      <c r="B9" t="s">
        <v>131</v>
      </c>
      <c r="C9" t="s">
        <v>116</v>
      </c>
      <c r="D9" t="s">
        <v>192</v>
      </c>
      <c r="E9">
        <v>1</v>
      </c>
    </row>
    <row r="10" spans="1:8" x14ac:dyDescent="0.35">
      <c r="A10">
        <v>5</v>
      </c>
      <c r="B10" t="s">
        <v>131</v>
      </c>
      <c r="C10" t="s">
        <v>193</v>
      </c>
      <c r="D10" t="s">
        <v>194</v>
      </c>
      <c r="E10">
        <v>1</v>
      </c>
    </row>
    <row r="11" spans="1:8" x14ac:dyDescent="0.35">
      <c r="D11" s="34" t="s">
        <v>82</v>
      </c>
      <c r="E11" s="34">
        <f>AVERAGE(E3:E10)</f>
        <v>1.375</v>
      </c>
    </row>
    <row r="12" spans="1:8" x14ac:dyDescent="0.35">
      <c r="A12">
        <v>1</v>
      </c>
      <c r="B12" s="8" t="s">
        <v>39</v>
      </c>
      <c r="C12" t="s">
        <v>169</v>
      </c>
      <c r="D12" t="s">
        <v>170</v>
      </c>
      <c r="E12">
        <v>1</v>
      </c>
    </row>
    <row r="13" spans="1:8" x14ac:dyDescent="0.35">
      <c r="A13">
        <v>2</v>
      </c>
      <c r="B13" t="s">
        <v>39</v>
      </c>
      <c r="C13" t="s">
        <v>44</v>
      </c>
      <c r="D13" t="s">
        <v>179</v>
      </c>
      <c r="E13">
        <v>1</v>
      </c>
    </row>
    <row r="14" spans="1:8" x14ac:dyDescent="0.35">
      <c r="A14">
        <v>5</v>
      </c>
      <c r="B14" t="s">
        <v>39</v>
      </c>
      <c r="C14" t="s">
        <v>44</v>
      </c>
      <c r="D14" t="s">
        <v>195</v>
      </c>
      <c r="E14">
        <v>1</v>
      </c>
    </row>
    <row r="15" spans="1:8" x14ac:dyDescent="0.35">
      <c r="A15">
        <v>5</v>
      </c>
      <c r="B15" t="s">
        <v>39</v>
      </c>
      <c r="C15" t="s">
        <v>44</v>
      </c>
      <c r="D15" t="s">
        <v>196</v>
      </c>
      <c r="E15">
        <v>2</v>
      </c>
    </row>
    <row r="16" spans="1:8" x14ac:dyDescent="0.35">
      <c r="D16" s="34" t="s">
        <v>82</v>
      </c>
      <c r="E16" s="34">
        <f>AVERAGE(E12:E15)</f>
        <v>1.25</v>
      </c>
    </row>
    <row r="17" spans="1:5" x14ac:dyDescent="0.35">
      <c r="A17">
        <v>1</v>
      </c>
      <c r="B17" s="19" t="s">
        <v>15</v>
      </c>
      <c r="C17" s="20" t="s">
        <v>16</v>
      </c>
      <c r="D17" s="20" t="s">
        <v>17</v>
      </c>
      <c r="E17">
        <v>1</v>
      </c>
    </row>
    <row r="18" spans="1:5" x14ac:dyDescent="0.35">
      <c r="A18">
        <v>1</v>
      </c>
      <c r="B18" s="19" t="s">
        <v>15</v>
      </c>
      <c r="C18" s="20" t="s">
        <v>18</v>
      </c>
      <c r="D18" s="20" t="s">
        <v>51</v>
      </c>
      <c r="E18">
        <v>5</v>
      </c>
    </row>
    <row r="19" spans="1:5" x14ac:dyDescent="0.35">
      <c r="A19">
        <v>1</v>
      </c>
      <c r="B19" s="19" t="s">
        <v>15</v>
      </c>
      <c r="C19" s="20" t="s">
        <v>21</v>
      </c>
      <c r="D19" s="20" t="s">
        <v>153</v>
      </c>
      <c r="E19">
        <v>1</v>
      </c>
    </row>
    <row r="20" spans="1:5" x14ac:dyDescent="0.35">
      <c r="A20">
        <v>1</v>
      </c>
      <c r="B20" s="19" t="s">
        <v>15</v>
      </c>
      <c r="C20" s="20" t="s">
        <v>21</v>
      </c>
      <c r="D20" s="20" t="s">
        <v>52</v>
      </c>
      <c r="E20">
        <v>1</v>
      </c>
    </row>
    <row r="21" spans="1:5" x14ac:dyDescent="0.35">
      <c r="A21">
        <v>1</v>
      </c>
      <c r="B21" s="19" t="s">
        <v>15</v>
      </c>
      <c r="C21" s="20" t="s">
        <v>21</v>
      </c>
      <c r="D21" s="20" t="s">
        <v>52</v>
      </c>
      <c r="E21">
        <v>1</v>
      </c>
    </row>
    <row r="22" spans="1:5" x14ac:dyDescent="0.35">
      <c r="A22">
        <v>1</v>
      </c>
      <c r="B22" s="19" t="s">
        <v>15</v>
      </c>
      <c r="C22" s="20" t="s">
        <v>21</v>
      </c>
      <c r="D22" s="20" t="s">
        <v>52</v>
      </c>
      <c r="E22">
        <v>1</v>
      </c>
    </row>
    <row r="23" spans="1:5" x14ac:dyDescent="0.35">
      <c r="A23">
        <v>1</v>
      </c>
      <c r="B23" s="19" t="s">
        <v>15</v>
      </c>
      <c r="C23" s="20" t="s">
        <v>21</v>
      </c>
      <c r="D23" s="20" t="s">
        <v>153</v>
      </c>
      <c r="E23">
        <v>1</v>
      </c>
    </row>
    <row r="24" spans="1:5" x14ac:dyDescent="0.35">
      <c r="A24">
        <v>1</v>
      </c>
      <c r="B24" s="19" t="s">
        <v>15</v>
      </c>
      <c r="C24" s="20" t="s">
        <v>21</v>
      </c>
      <c r="D24" s="20" t="s">
        <v>154</v>
      </c>
      <c r="E24">
        <v>5</v>
      </c>
    </row>
    <row r="25" spans="1:5" x14ac:dyDescent="0.35">
      <c r="A25">
        <v>1</v>
      </c>
      <c r="B25" s="19" t="s">
        <v>15</v>
      </c>
      <c r="C25" s="20" t="s">
        <v>21</v>
      </c>
      <c r="D25" s="20" t="s">
        <v>52</v>
      </c>
      <c r="E25">
        <v>1</v>
      </c>
    </row>
    <row r="26" spans="1:5" x14ac:dyDescent="0.35">
      <c r="A26">
        <v>1</v>
      </c>
      <c r="B26" s="19" t="s">
        <v>15</v>
      </c>
      <c r="C26" s="20" t="s">
        <v>21</v>
      </c>
      <c r="D26" s="20" t="s">
        <v>153</v>
      </c>
      <c r="E26">
        <v>1</v>
      </c>
    </row>
    <row r="27" spans="1:5" x14ac:dyDescent="0.35">
      <c r="A27">
        <v>1</v>
      </c>
      <c r="B27" s="19" t="s">
        <v>15</v>
      </c>
      <c r="C27" t="s">
        <v>22</v>
      </c>
      <c r="D27" t="s">
        <v>121</v>
      </c>
      <c r="E27">
        <v>1</v>
      </c>
    </row>
    <row r="28" spans="1:5" x14ac:dyDescent="0.35">
      <c r="A28">
        <v>1</v>
      </c>
      <c r="B28" s="19" t="s">
        <v>15</v>
      </c>
      <c r="C28" t="s">
        <v>22</v>
      </c>
      <c r="D28" t="s">
        <v>121</v>
      </c>
      <c r="E28">
        <v>1</v>
      </c>
    </row>
    <row r="29" spans="1:5" x14ac:dyDescent="0.35">
      <c r="A29">
        <v>1</v>
      </c>
      <c r="B29" s="19" t="s">
        <v>15</v>
      </c>
      <c r="C29" t="s">
        <v>22</v>
      </c>
      <c r="D29" t="s">
        <v>121</v>
      </c>
      <c r="E29">
        <v>1</v>
      </c>
    </row>
    <row r="30" spans="1:5" x14ac:dyDescent="0.35">
      <c r="A30">
        <v>1</v>
      </c>
      <c r="B30" s="19" t="s">
        <v>15</v>
      </c>
      <c r="C30" t="s">
        <v>22</v>
      </c>
      <c r="D30" t="s">
        <v>155</v>
      </c>
      <c r="E30">
        <v>1</v>
      </c>
    </row>
    <row r="31" spans="1:5" x14ac:dyDescent="0.35">
      <c r="A31">
        <v>1</v>
      </c>
      <c r="B31" s="19" t="s">
        <v>15</v>
      </c>
      <c r="C31" t="s">
        <v>22</v>
      </c>
      <c r="D31" t="s">
        <v>121</v>
      </c>
      <c r="E31">
        <v>1</v>
      </c>
    </row>
    <row r="32" spans="1:5" x14ac:dyDescent="0.35">
      <c r="A32">
        <v>1</v>
      </c>
      <c r="B32" s="19" t="s">
        <v>15</v>
      </c>
      <c r="C32" t="s">
        <v>22</v>
      </c>
      <c r="D32" t="s">
        <v>120</v>
      </c>
      <c r="E32">
        <v>1</v>
      </c>
    </row>
    <row r="33" spans="1:5" x14ac:dyDescent="0.35">
      <c r="A33">
        <v>1</v>
      </c>
      <c r="B33" s="19" t="s">
        <v>15</v>
      </c>
      <c r="C33" t="s">
        <v>22</v>
      </c>
      <c r="D33" t="s">
        <v>156</v>
      </c>
      <c r="E33">
        <v>1</v>
      </c>
    </row>
    <row r="34" spans="1:5" x14ac:dyDescent="0.35">
      <c r="A34">
        <v>1</v>
      </c>
      <c r="B34" s="19" t="s">
        <v>15</v>
      </c>
      <c r="C34" t="s">
        <v>22</v>
      </c>
      <c r="D34" t="s">
        <v>157</v>
      </c>
      <c r="E34">
        <v>1</v>
      </c>
    </row>
    <row r="35" spans="1:5" x14ac:dyDescent="0.35">
      <c r="A35">
        <v>1</v>
      </c>
      <c r="B35" s="19" t="s">
        <v>15</v>
      </c>
      <c r="C35" t="s">
        <v>22</v>
      </c>
      <c r="D35" t="s">
        <v>58</v>
      </c>
      <c r="E35">
        <v>1</v>
      </c>
    </row>
    <row r="36" spans="1:5" x14ac:dyDescent="0.35">
      <c r="A36">
        <v>1</v>
      </c>
      <c r="B36" s="19" t="s">
        <v>15</v>
      </c>
      <c r="C36" t="s">
        <v>22</v>
      </c>
      <c r="D36" t="s">
        <v>58</v>
      </c>
      <c r="E36">
        <v>1</v>
      </c>
    </row>
    <row r="37" spans="1:5" x14ac:dyDescent="0.35">
      <c r="A37">
        <v>1</v>
      </c>
      <c r="B37" s="19" t="s">
        <v>15</v>
      </c>
      <c r="C37" t="s">
        <v>22</v>
      </c>
      <c r="D37" t="s">
        <v>55</v>
      </c>
      <c r="E37">
        <v>1</v>
      </c>
    </row>
    <row r="38" spans="1:5" x14ac:dyDescent="0.35">
      <c r="A38">
        <v>1</v>
      </c>
      <c r="B38" s="19" t="s">
        <v>15</v>
      </c>
      <c r="C38" t="s">
        <v>22</v>
      </c>
      <c r="D38" t="s">
        <v>55</v>
      </c>
      <c r="E38">
        <v>1</v>
      </c>
    </row>
    <row r="39" spans="1:5" x14ac:dyDescent="0.35">
      <c r="A39">
        <v>1</v>
      </c>
      <c r="B39" s="19" t="s">
        <v>15</v>
      </c>
      <c r="C39" t="s">
        <v>22</v>
      </c>
      <c r="D39" t="s">
        <v>158</v>
      </c>
      <c r="E39">
        <v>1</v>
      </c>
    </row>
    <row r="40" spans="1:5" x14ac:dyDescent="0.35">
      <c r="A40">
        <v>1</v>
      </c>
      <c r="B40" s="19" t="s">
        <v>15</v>
      </c>
      <c r="C40" t="s">
        <v>22</v>
      </c>
      <c r="D40" t="s">
        <v>121</v>
      </c>
      <c r="E40">
        <v>1</v>
      </c>
    </row>
    <row r="41" spans="1:5" x14ac:dyDescent="0.35">
      <c r="A41">
        <v>1</v>
      </c>
      <c r="B41" s="19" t="s">
        <v>15</v>
      </c>
      <c r="C41" t="s">
        <v>22</v>
      </c>
      <c r="D41" t="s">
        <v>55</v>
      </c>
      <c r="E41">
        <v>1</v>
      </c>
    </row>
    <row r="42" spans="1:5" x14ac:dyDescent="0.35">
      <c r="A42">
        <v>1</v>
      </c>
      <c r="B42" s="19" t="s">
        <v>15</v>
      </c>
      <c r="C42" t="s">
        <v>22</v>
      </c>
      <c r="D42" t="s">
        <v>159</v>
      </c>
      <c r="E42">
        <v>1</v>
      </c>
    </row>
    <row r="43" spans="1:5" x14ac:dyDescent="0.35">
      <c r="A43">
        <v>1</v>
      </c>
      <c r="B43" s="19" t="s">
        <v>15</v>
      </c>
      <c r="C43" t="s">
        <v>22</v>
      </c>
      <c r="D43" t="s">
        <v>57</v>
      </c>
      <c r="E43">
        <v>3</v>
      </c>
    </row>
    <row r="44" spans="1:5" x14ac:dyDescent="0.35">
      <c r="A44">
        <v>1</v>
      </c>
      <c r="B44" s="19" t="s">
        <v>15</v>
      </c>
      <c r="C44" t="s">
        <v>29</v>
      </c>
      <c r="D44" t="s">
        <v>127</v>
      </c>
      <c r="E44">
        <v>6</v>
      </c>
    </row>
    <row r="45" spans="1:5" x14ac:dyDescent="0.35">
      <c r="A45">
        <v>1</v>
      </c>
      <c r="B45" s="19" t="s">
        <v>15</v>
      </c>
      <c r="C45" t="s">
        <v>29</v>
      </c>
      <c r="D45" t="s">
        <v>127</v>
      </c>
      <c r="E45">
        <v>6</v>
      </c>
    </row>
    <row r="46" spans="1:5" x14ac:dyDescent="0.35">
      <c r="A46">
        <v>1</v>
      </c>
      <c r="B46" s="19" t="s">
        <v>15</v>
      </c>
      <c r="C46" t="s">
        <v>29</v>
      </c>
      <c r="D46" t="s">
        <v>127</v>
      </c>
      <c r="E46">
        <v>6</v>
      </c>
    </row>
    <row r="47" spans="1:5" x14ac:dyDescent="0.35">
      <c r="A47">
        <v>1</v>
      </c>
      <c r="B47" s="19" t="s">
        <v>15</v>
      </c>
      <c r="C47" t="s">
        <v>29</v>
      </c>
      <c r="D47" t="s">
        <v>127</v>
      </c>
      <c r="E47">
        <v>6</v>
      </c>
    </row>
    <row r="48" spans="1:5" x14ac:dyDescent="0.35">
      <c r="A48">
        <v>1</v>
      </c>
      <c r="B48" s="19" t="s">
        <v>15</v>
      </c>
      <c r="C48" t="s">
        <v>29</v>
      </c>
      <c r="D48" t="s">
        <v>127</v>
      </c>
      <c r="E48">
        <v>6</v>
      </c>
    </row>
    <row r="49" spans="1:5" x14ac:dyDescent="0.35">
      <c r="A49">
        <v>1</v>
      </c>
      <c r="B49" s="19" t="s">
        <v>15</v>
      </c>
      <c r="C49" t="s">
        <v>29</v>
      </c>
      <c r="D49" t="s">
        <v>127</v>
      </c>
      <c r="E49">
        <v>8</v>
      </c>
    </row>
    <row r="50" spans="1:5" x14ac:dyDescent="0.35">
      <c r="A50">
        <v>1</v>
      </c>
      <c r="B50" s="19" t="s">
        <v>15</v>
      </c>
      <c r="C50" t="s">
        <v>29</v>
      </c>
      <c r="D50" t="s">
        <v>127</v>
      </c>
      <c r="E50">
        <v>7</v>
      </c>
    </row>
    <row r="51" spans="1:5" x14ac:dyDescent="0.35">
      <c r="A51">
        <v>1</v>
      </c>
      <c r="B51" s="19" t="s">
        <v>15</v>
      </c>
      <c r="C51" t="s">
        <v>29</v>
      </c>
      <c r="D51" t="s">
        <v>154</v>
      </c>
      <c r="E51">
        <v>0</v>
      </c>
    </row>
    <row r="52" spans="1:5" x14ac:dyDescent="0.35">
      <c r="A52">
        <v>1</v>
      </c>
      <c r="B52" s="19" t="s">
        <v>15</v>
      </c>
      <c r="C52" t="s">
        <v>31</v>
      </c>
      <c r="D52" t="s">
        <v>160</v>
      </c>
      <c r="E52">
        <v>1</v>
      </c>
    </row>
    <row r="53" spans="1:5" x14ac:dyDescent="0.35">
      <c r="A53">
        <v>1</v>
      </c>
      <c r="B53" s="19" t="s">
        <v>15</v>
      </c>
      <c r="C53" t="s">
        <v>61</v>
      </c>
      <c r="D53" t="s">
        <v>161</v>
      </c>
      <c r="E53">
        <v>10</v>
      </c>
    </row>
    <row r="54" spans="1:5" x14ac:dyDescent="0.35">
      <c r="A54">
        <v>1</v>
      </c>
      <c r="B54" s="19" t="s">
        <v>15</v>
      </c>
      <c r="C54" t="s">
        <v>61</v>
      </c>
      <c r="D54" t="s">
        <v>161</v>
      </c>
      <c r="E54">
        <v>6</v>
      </c>
    </row>
    <row r="55" spans="1:5" x14ac:dyDescent="0.35">
      <c r="A55">
        <v>1</v>
      </c>
      <c r="B55" s="19" t="s">
        <v>15</v>
      </c>
      <c r="C55" t="s">
        <v>61</v>
      </c>
      <c r="D55" t="s">
        <v>161</v>
      </c>
      <c r="E55">
        <v>1</v>
      </c>
    </row>
    <row r="56" spans="1:5" x14ac:dyDescent="0.35">
      <c r="A56">
        <v>1</v>
      </c>
      <c r="B56" s="19" t="s">
        <v>15</v>
      </c>
      <c r="C56" t="s">
        <v>61</v>
      </c>
      <c r="D56" t="s">
        <v>161</v>
      </c>
      <c r="E56">
        <v>1</v>
      </c>
    </row>
    <row r="57" spans="1:5" x14ac:dyDescent="0.35">
      <c r="A57">
        <v>1</v>
      </c>
      <c r="B57" s="19" t="s">
        <v>15</v>
      </c>
      <c r="C57" t="s">
        <v>61</v>
      </c>
      <c r="D57" t="s">
        <v>161</v>
      </c>
      <c r="E57">
        <v>3</v>
      </c>
    </row>
    <row r="58" spans="1:5" x14ac:dyDescent="0.35">
      <c r="A58">
        <v>1</v>
      </c>
      <c r="B58" s="19" t="s">
        <v>15</v>
      </c>
      <c r="C58" t="s">
        <v>33</v>
      </c>
      <c r="D58" t="s">
        <v>34</v>
      </c>
      <c r="E58">
        <v>12</v>
      </c>
    </row>
    <row r="59" spans="1:5" x14ac:dyDescent="0.35">
      <c r="A59">
        <v>1</v>
      </c>
      <c r="B59" s="19" t="s">
        <v>15</v>
      </c>
      <c r="C59" t="s">
        <v>33</v>
      </c>
      <c r="D59" t="s">
        <v>34</v>
      </c>
      <c r="E59">
        <v>9</v>
      </c>
    </row>
    <row r="60" spans="1:5" x14ac:dyDescent="0.35">
      <c r="A60">
        <v>1</v>
      </c>
      <c r="B60" s="19" t="s">
        <v>15</v>
      </c>
      <c r="C60" t="s">
        <v>79</v>
      </c>
      <c r="D60" t="s">
        <v>80</v>
      </c>
      <c r="E60">
        <v>6</v>
      </c>
    </row>
    <row r="61" spans="1:5" x14ac:dyDescent="0.35">
      <c r="A61">
        <v>1</v>
      </c>
      <c r="B61" s="19" t="s">
        <v>15</v>
      </c>
      <c r="C61" t="s">
        <v>79</v>
      </c>
      <c r="D61" t="s">
        <v>80</v>
      </c>
      <c r="E61">
        <v>2</v>
      </c>
    </row>
    <row r="62" spans="1:5" x14ac:dyDescent="0.35">
      <c r="A62">
        <v>1</v>
      </c>
      <c r="B62" s="19" t="s">
        <v>15</v>
      </c>
      <c r="C62" t="s">
        <v>35</v>
      </c>
      <c r="D62" t="s">
        <v>96</v>
      </c>
      <c r="E62">
        <v>2</v>
      </c>
    </row>
    <row r="63" spans="1:5" x14ac:dyDescent="0.35">
      <c r="A63">
        <v>1</v>
      </c>
      <c r="B63" s="19" t="s">
        <v>15</v>
      </c>
      <c r="C63" t="s">
        <v>35</v>
      </c>
      <c r="D63" t="s">
        <v>162</v>
      </c>
      <c r="E63">
        <v>1</v>
      </c>
    </row>
    <row r="64" spans="1:5" x14ac:dyDescent="0.35">
      <c r="A64">
        <v>1</v>
      </c>
      <c r="B64" s="19" t="s">
        <v>15</v>
      </c>
      <c r="C64" t="s">
        <v>36</v>
      </c>
      <c r="D64" t="s">
        <v>37</v>
      </c>
      <c r="E64">
        <v>1</v>
      </c>
    </row>
    <row r="65" spans="1:5" x14ac:dyDescent="0.35">
      <c r="A65">
        <v>1</v>
      </c>
      <c r="B65" s="19" t="s">
        <v>15</v>
      </c>
      <c r="C65" t="s">
        <v>36</v>
      </c>
      <c r="D65" t="s">
        <v>163</v>
      </c>
      <c r="E65">
        <v>1</v>
      </c>
    </row>
    <row r="66" spans="1:5" x14ac:dyDescent="0.35">
      <c r="A66">
        <v>1</v>
      </c>
      <c r="B66" s="19" t="s">
        <v>15</v>
      </c>
      <c r="C66" t="s">
        <v>36</v>
      </c>
      <c r="D66" t="s">
        <v>164</v>
      </c>
      <c r="E66">
        <v>1</v>
      </c>
    </row>
    <row r="67" spans="1:5" x14ac:dyDescent="0.35">
      <c r="A67">
        <v>1</v>
      </c>
      <c r="B67" s="19" t="s">
        <v>15</v>
      </c>
      <c r="C67" t="s">
        <v>36</v>
      </c>
      <c r="D67" t="s">
        <v>165</v>
      </c>
      <c r="E67">
        <v>1</v>
      </c>
    </row>
    <row r="68" spans="1:5" x14ac:dyDescent="0.35">
      <c r="A68">
        <v>1</v>
      </c>
      <c r="B68" s="19" t="s">
        <v>15</v>
      </c>
      <c r="C68" t="s">
        <v>36</v>
      </c>
      <c r="D68" t="s">
        <v>142</v>
      </c>
      <c r="E68">
        <v>1</v>
      </c>
    </row>
    <row r="69" spans="1:5" x14ac:dyDescent="0.35">
      <c r="A69">
        <v>1</v>
      </c>
      <c r="B69" s="19" t="s">
        <v>15</v>
      </c>
      <c r="C69" t="s">
        <v>36</v>
      </c>
      <c r="D69" t="s">
        <v>142</v>
      </c>
      <c r="E69">
        <v>1</v>
      </c>
    </row>
    <row r="70" spans="1:5" x14ac:dyDescent="0.35">
      <c r="A70">
        <v>1</v>
      </c>
      <c r="B70" s="19" t="s">
        <v>15</v>
      </c>
      <c r="C70" t="s">
        <v>36</v>
      </c>
      <c r="D70" t="s">
        <v>166</v>
      </c>
      <c r="E70">
        <v>1</v>
      </c>
    </row>
    <row r="71" spans="1:5" x14ac:dyDescent="0.35">
      <c r="A71">
        <v>1</v>
      </c>
      <c r="B71" s="19" t="s">
        <v>15</v>
      </c>
      <c r="C71" t="s">
        <v>36</v>
      </c>
      <c r="D71" t="s">
        <v>167</v>
      </c>
      <c r="E71">
        <v>2</v>
      </c>
    </row>
    <row r="72" spans="1:5" x14ac:dyDescent="0.35">
      <c r="A72">
        <v>1</v>
      </c>
      <c r="B72" s="19" t="s">
        <v>15</v>
      </c>
      <c r="C72" t="s">
        <v>36</v>
      </c>
      <c r="D72" t="s">
        <v>168</v>
      </c>
      <c r="E72">
        <v>1</v>
      </c>
    </row>
    <row r="73" spans="1:5" x14ac:dyDescent="0.35">
      <c r="A73">
        <v>2</v>
      </c>
      <c r="B73" t="s">
        <v>15</v>
      </c>
      <c r="C73" t="s">
        <v>171</v>
      </c>
      <c r="D73" t="s">
        <v>172</v>
      </c>
      <c r="E73">
        <v>1</v>
      </c>
    </row>
    <row r="74" spans="1:5" x14ac:dyDescent="0.35">
      <c r="A74">
        <v>2</v>
      </c>
      <c r="B74" t="s">
        <v>15</v>
      </c>
      <c r="C74" t="s">
        <v>18</v>
      </c>
      <c r="D74" t="s">
        <v>51</v>
      </c>
      <c r="E74">
        <v>3</v>
      </c>
    </row>
    <row r="75" spans="1:5" x14ac:dyDescent="0.35">
      <c r="A75">
        <v>2</v>
      </c>
      <c r="B75" t="s">
        <v>15</v>
      </c>
      <c r="C75" t="s">
        <v>18</v>
      </c>
      <c r="D75" t="s">
        <v>173</v>
      </c>
      <c r="E75">
        <v>1</v>
      </c>
    </row>
    <row r="76" spans="1:5" x14ac:dyDescent="0.35">
      <c r="A76">
        <v>2</v>
      </c>
      <c r="B76" t="s">
        <v>15</v>
      </c>
      <c r="C76" t="s">
        <v>21</v>
      </c>
      <c r="D76" t="s">
        <v>172</v>
      </c>
      <c r="E76">
        <v>1</v>
      </c>
    </row>
    <row r="77" spans="1:5" x14ac:dyDescent="0.35">
      <c r="A77">
        <v>2</v>
      </c>
      <c r="B77" t="s">
        <v>15</v>
      </c>
      <c r="C77" t="s">
        <v>21</v>
      </c>
      <c r="D77" t="s">
        <v>120</v>
      </c>
      <c r="E77">
        <v>2</v>
      </c>
    </row>
    <row r="78" spans="1:5" x14ac:dyDescent="0.35">
      <c r="A78">
        <v>2</v>
      </c>
      <c r="B78" t="s">
        <v>15</v>
      </c>
      <c r="C78" t="s">
        <v>22</v>
      </c>
      <c r="D78" t="s">
        <v>55</v>
      </c>
      <c r="E78">
        <v>1</v>
      </c>
    </row>
    <row r="79" spans="1:5" x14ac:dyDescent="0.35">
      <c r="A79">
        <v>2</v>
      </c>
      <c r="B79" t="s">
        <v>15</v>
      </c>
      <c r="C79" t="s">
        <v>22</v>
      </c>
      <c r="D79" t="s">
        <v>58</v>
      </c>
      <c r="E79">
        <v>1</v>
      </c>
    </row>
    <row r="80" spans="1:5" x14ac:dyDescent="0.35">
      <c r="A80">
        <v>2</v>
      </c>
      <c r="B80" t="s">
        <v>15</v>
      </c>
      <c r="C80" t="s">
        <v>22</v>
      </c>
      <c r="D80" t="s">
        <v>58</v>
      </c>
      <c r="E80">
        <v>1</v>
      </c>
    </row>
    <row r="81" spans="1:5" x14ac:dyDescent="0.35">
      <c r="A81">
        <v>2</v>
      </c>
      <c r="B81" t="s">
        <v>15</v>
      </c>
      <c r="C81" t="s">
        <v>22</v>
      </c>
      <c r="D81" t="s">
        <v>55</v>
      </c>
      <c r="E81">
        <v>1</v>
      </c>
    </row>
    <row r="82" spans="1:5" x14ac:dyDescent="0.35">
      <c r="A82">
        <v>2</v>
      </c>
      <c r="B82" t="s">
        <v>15</v>
      </c>
      <c r="C82" t="s">
        <v>22</v>
      </c>
      <c r="D82" t="s">
        <v>55</v>
      </c>
      <c r="E82">
        <v>1</v>
      </c>
    </row>
    <row r="83" spans="1:5" x14ac:dyDescent="0.35">
      <c r="A83">
        <v>2</v>
      </c>
      <c r="B83" t="s">
        <v>15</v>
      </c>
      <c r="C83" t="s">
        <v>22</v>
      </c>
      <c r="D83" t="s">
        <v>55</v>
      </c>
      <c r="E83">
        <v>1</v>
      </c>
    </row>
    <row r="84" spans="1:5" x14ac:dyDescent="0.35">
      <c r="A84">
        <v>2</v>
      </c>
      <c r="B84" t="s">
        <v>15</v>
      </c>
      <c r="C84" t="s">
        <v>22</v>
      </c>
      <c r="D84" t="s">
        <v>55</v>
      </c>
      <c r="E84">
        <v>1</v>
      </c>
    </row>
    <row r="85" spans="1:5" x14ac:dyDescent="0.35">
      <c r="A85">
        <v>2</v>
      </c>
      <c r="B85" t="s">
        <v>15</v>
      </c>
      <c r="C85" t="s">
        <v>22</v>
      </c>
      <c r="D85" t="s">
        <v>55</v>
      </c>
      <c r="E85">
        <v>1</v>
      </c>
    </row>
    <row r="86" spans="1:5" x14ac:dyDescent="0.35">
      <c r="A86">
        <v>2</v>
      </c>
      <c r="B86" t="s">
        <v>15</v>
      </c>
      <c r="C86" t="s">
        <v>22</v>
      </c>
      <c r="D86" t="s">
        <v>55</v>
      </c>
      <c r="E86">
        <v>1</v>
      </c>
    </row>
    <row r="87" spans="1:5" x14ac:dyDescent="0.35">
      <c r="A87">
        <v>2</v>
      </c>
      <c r="B87" t="s">
        <v>15</v>
      </c>
      <c r="C87" t="s">
        <v>22</v>
      </c>
      <c r="D87" t="s">
        <v>55</v>
      </c>
      <c r="E87">
        <v>1</v>
      </c>
    </row>
    <row r="88" spans="1:5" x14ac:dyDescent="0.35">
      <c r="A88">
        <v>2</v>
      </c>
      <c r="B88" t="s">
        <v>15</v>
      </c>
      <c r="C88" t="s">
        <v>22</v>
      </c>
      <c r="D88" t="s">
        <v>58</v>
      </c>
      <c r="E88">
        <v>1</v>
      </c>
    </row>
    <row r="89" spans="1:5" x14ac:dyDescent="0.35">
      <c r="A89">
        <v>2</v>
      </c>
      <c r="B89" t="s">
        <v>15</v>
      </c>
      <c r="C89" t="s">
        <v>22</v>
      </c>
      <c r="D89" t="s">
        <v>121</v>
      </c>
      <c r="E89">
        <v>1</v>
      </c>
    </row>
    <row r="90" spans="1:5" x14ac:dyDescent="0.35">
      <c r="A90">
        <v>2</v>
      </c>
      <c r="B90" t="s">
        <v>15</v>
      </c>
      <c r="C90" t="s">
        <v>22</v>
      </c>
      <c r="D90" t="s">
        <v>55</v>
      </c>
      <c r="E90">
        <v>1</v>
      </c>
    </row>
    <row r="91" spans="1:5" x14ac:dyDescent="0.35">
      <c r="A91">
        <v>2</v>
      </c>
      <c r="B91" t="s">
        <v>15</v>
      </c>
      <c r="C91" t="s">
        <v>22</v>
      </c>
      <c r="D91" t="s">
        <v>174</v>
      </c>
      <c r="E91">
        <v>1</v>
      </c>
    </row>
    <row r="92" spans="1:5" x14ac:dyDescent="0.35">
      <c r="A92">
        <v>2</v>
      </c>
      <c r="B92" t="s">
        <v>15</v>
      </c>
      <c r="C92" t="s">
        <v>22</v>
      </c>
      <c r="D92" t="s">
        <v>55</v>
      </c>
      <c r="E92">
        <v>1</v>
      </c>
    </row>
    <row r="93" spans="1:5" x14ac:dyDescent="0.35">
      <c r="A93">
        <v>2</v>
      </c>
      <c r="B93" t="s">
        <v>15</v>
      </c>
      <c r="C93" t="s">
        <v>22</v>
      </c>
      <c r="D93" t="s">
        <v>55</v>
      </c>
      <c r="E93">
        <v>1</v>
      </c>
    </row>
    <row r="94" spans="1:5" x14ac:dyDescent="0.35">
      <c r="A94">
        <v>2</v>
      </c>
      <c r="B94" t="s">
        <v>15</v>
      </c>
      <c r="C94" t="s">
        <v>22</v>
      </c>
      <c r="D94" t="s">
        <v>55</v>
      </c>
      <c r="E94">
        <v>1</v>
      </c>
    </row>
    <row r="95" spans="1:5" x14ac:dyDescent="0.35">
      <c r="A95">
        <v>2</v>
      </c>
      <c r="B95" t="s">
        <v>15</v>
      </c>
      <c r="C95" t="s">
        <v>22</v>
      </c>
      <c r="D95" t="s">
        <v>55</v>
      </c>
      <c r="E95">
        <v>1</v>
      </c>
    </row>
    <row r="96" spans="1:5" x14ac:dyDescent="0.35">
      <c r="A96">
        <v>2</v>
      </c>
      <c r="B96" t="s">
        <v>15</v>
      </c>
      <c r="C96" t="s">
        <v>29</v>
      </c>
      <c r="D96" t="s">
        <v>68</v>
      </c>
      <c r="E96">
        <v>1</v>
      </c>
    </row>
    <row r="97" spans="1:5" x14ac:dyDescent="0.35">
      <c r="A97">
        <v>2</v>
      </c>
      <c r="B97" t="s">
        <v>15</v>
      </c>
      <c r="C97" t="s">
        <v>29</v>
      </c>
      <c r="D97" t="s">
        <v>127</v>
      </c>
      <c r="E97">
        <v>6</v>
      </c>
    </row>
    <row r="98" spans="1:5" x14ac:dyDescent="0.35">
      <c r="A98">
        <v>2</v>
      </c>
      <c r="B98" t="s">
        <v>15</v>
      </c>
      <c r="C98" t="s">
        <v>29</v>
      </c>
      <c r="D98" t="s">
        <v>127</v>
      </c>
      <c r="E98">
        <v>6</v>
      </c>
    </row>
    <row r="99" spans="1:5" x14ac:dyDescent="0.35">
      <c r="A99">
        <v>2</v>
      </c>
      <c r="B99" t="s">
        <v>15</v>
      </c>
      <c r="C99" t="s">
        <v>29</v>
      </c>
      <c r="D99" t="s">
        <v>127</v>
      </c>
      <c r="E99">
        <v>6</v>
      </c>
    </row>
    <row r="100" spans="1:5" x14ac:dyDescent="0.35">
      <c r="A100">
        <v>2</v>
      </c>
      <c r="B100" t="s">
        <v>15</v>
      </c>
      <c r="C100" t="s">
        <v>29</v>
      </c>
      <c r="D100" t="s">
        <v>127</v>
      </c>
      <c r="E100">
        <v>6</v>
      </c>
    </row>
    <row r="101" spans="1:5" x14ac:dyDescent="0.35">
      <c r="A101">
        <v>2</v>
      </c>
      <c r="B101" t="s">
        <v>15</v>
      </c>
      <c r="C101" t="s">
        <v>29</v>
      </c>
      <c r="D101" t="s">
        <v>127</v>
      </c>
      <c r="E101">
        <v>6</v>
      </c>
    </row>
    <row r="102" spans="1:5" x14ac:dyDescent="0.35">
      <c r="A102">
        <v>2</v>
      </c>
      <c r="B102" t="s">
        <v>15</v>
      </c>
      <c r="C102" t="s">
        <v>29</v>
      </c>
      <c r="D102" t="s">
        <v>127</v>
      </c>
      <c r="E102">
        <v>8</v>
      </c>
    </row>
    <row r="103" spans="1:5" x14ac:dyDescent="0.35">
      <c r="A103">
        <v>2</v>
      </c>
      <c r="B103" t="s">
        <v>15</v>
      </c>
      <c r="C103" t="s">
        <v>175</v>
      </c>
      <c r="D103" t="s">
        <v>176</v>
      </c>
      <c r="E103">
        <v>1</v>
      </c>
    </row>
    <row r="104" spans="1:5" x14ac:dyDescent="0.35">
      <c r="A104">
        <v>2</v>
      </c>
      <c r="B104" t="s">
        <v>15</v>
      </c>
      <c r="C104" t="s">
        <v>61</v>
      </c>
      <c r="D104" t="s">
        <v>161</v>
      </c>
      <c r="E104">
        <v>5</v>
      </c>
    </row>
    <row r="105" spans="1:5" x14ac:dyDescent="0.35">
      <c r="A105">
        <v>2</v>
      </c>
      <c r="B105" t="s">
        <v>15</v>
      </c>
      <c r="C105" t="s">
        <v>33</v>
      </c>
      <c r="D105" t="s">
        <v>34</v>
      </c>
      <c r="E105">
        <v>5</v>
      </c>
    </row>
    <row r="106" spans="1:5" x14ac:dyDescent="0.35">
      <c r="A106">
        <v>2</v>
      </c>
      <c r="B106" t="s">
        <v>15</v>
      </c>
      <c r="C106" t="s">
        <v>79</v>
      </c>
      <c r="D106" t="s">
        <v>80</v>
      </c>
      <c r="E106">
        <v>3</v>
      </c>
    </row>
    <row r="107" spans="1:5" x14ac:dyDescent="0.35">
      <c r="A107">
        <v>2</v>
      </c>
      <c r="B107" t="s">
        <v>15</v>
      </c>
      <c r="C107" t="s">
        <v>36</v>
      </c>
      <c r="D107" t="s">
        <v>177</v>
      </c>
      <c r="E107">
        <v>1</v>
      </c>
    </row>
    <row r="108" spans="1:5" x14ac:dyDescent="0.35">
      <c r="A108">
        <v>2</v>
      </c>
      <c r="B108" t="s">
        <v>15</v>
      </c>
      <c r="C108" t="s">
        <v>36</v>
      </c>
      <c r="D108" t="s">
        <v>178</v>
      </c>
      <c r="E108">
        <v>1</v>
      </c>
    </row>
    <row r="109" spans="1:5" x14ac:dyDescent="0.35">
      <c r="A109">
        <v>3</v>
      </c>
      <c r="B109" t="s">
        <v>15</v>
      </c>
      <c r="C109" t="s">
        <v>180</v>
      </c>
      <c r="D109" t="s">
        <v>81</v>
      </c>
      <c r="E109">
        <v>1</v>
      </c>
    </row>
    <row r="110" spans="1:5" x14ac:dyDescent="0.35">
      <c r="A110">
        <v>3</v>
      </c>
      <c r="B110" t="s">
        <v>15</v>
      </c>
      <c r="C110" t="s">
        <v>22</v>
      </c>
      <c r="D110" t="s">
        <v>58</v>
      </c>
      <c r="E110">
        <v>1</v>
      </c>
    </row>
    <row r="111" spans="1:5" x14ac:dyDescent="0.35">
      <c r="A111">
        <v>3</v>
      </c>
      <c r="B111" t="s">
        <v>15</v>
      </c>
      <c r="C111" t="s">
        <v>22</v>
      </c>
      <c r="D111" t="s">
        <v>55</v>
      </c>
      <c r="E111">
        <v>1</v>
      </c>
    </row>
    <row r="112" spans="1:5" x14ac:dyDescent="0.35">
      <c r="A112">
        <v>3</v>
      </c>
      <c r="B112" t="s">
        <v>15</v>
      </c>
      <c r="C112" t="s">
        <v>22</v>
      </c>
      <c r="D112" t="s">
        <v>55</v>
      </c>
      <c r="E112">
        <v>1</v>
      </c>
    </row>
    <row r="113" spans="1:5" x14ac:dyDescent="0.35">
      <c r="A113">
        <v>3</v>
      </c>
      <c r="B113" t="s">
        <v>15</v>
      </c>
      <c r="C113" t="s">
        <v>22</v>
      </c>
      <c r="D113" t="s">
        <v>55</v>
      </c>
      <c r="E113">
        <v>1</v>
      </c>
    </row>
    <row r="114" spans="1:5" x14ac:dyDescent="0.35">
      <c r="A114">
        <v>3</v>
      </c>
      <c r="B114" t="s">
        <v>15</v>
      </c>
      <c r="C114" t="s">
        <v>22</v>
      </c>
      <c r="D114" t="s">
        <v>55</v>
      </c>
      <c r="E114">
        <v>1</v>
      </c>
    </row>
    <row r="115" spans="1:5" x14ac:dyDescent="0.35">
      <c r="A115">
        <v>3</v>
      </c>
      <c r="B115" t="s">
        <v>15</v>
      </c>
      <c r="C115" t="s">
        <v>22</v>
      </c>
      <c r="D115" t="s">
        <v>121</v>
      </c>
      <c r="E115">
        <v>1</v>
      </c>
    </row>
    <row r="116" spans="1:5" x14ac:dyDescent="0.35">
      <c r="A116">
        <v>3</v>
      </c>
      <c r="B116" t="s">
        <v>15</v>
      </c>
      <c r="C116" t="s">
        <v>22</v>
      </c>
      <c r="D116" t="s">
        <v>55</v>
      </c>
      <c r="E116">
        <v>1</v>
      </c>
    </row>
    <row r="117" spans="1:5" x14ac:dyDescent="0.35">
      <c r="A117">
        <v>3</v>
      </c>
      <c r="B117" t="s">
        <v>15</v>
      </c>
      <c r="C117" t="s">
        <v>22</v>
      </c>
      <c r="D117" t="s">
        <v>55</v>
      </c>
      <c r="E117">
        <v>1</v>
      </c>
    </row>
    <row r="118" spans="1:5" x14ac:dyDescent="0.35">
      <c r="A118">
        <v>3</v>
      </c>
      <c r="B118" t="s">
        <v>15</v>
      </c>
      <c r="C118" t="s">
        <v>22</v>
      </c>
      <c r="D118" t="s">
        <v>55</v>
      </c>
      <c r="E118">
        <v>1</v>
      </c>
    </row>
    <row r="119" spans="1:5" x14ac:dyDescent="0.35">
      <c r="A119">
        <v>3</v>
      </c>
      <c r="B119" t="s">
        <v>15</v>
      </c>
      <c r="C119" t="s">
        <v>22</v>
      </c>
      <c r="D119" t="s">
        <v>55</v>
      </c>
      <c r="E119">
        <v>1</v>
      </c>
    </row>
    <row r="120" spans="1:5" x14ac:dyDescent="0.35">
      <c r="A120">
        <v>3</v>
      </c>
      <c r="B120" t="s">
        <v>15</v>
      </c>
      <c r="C120" t="s">
        <v>29</v>
      </c>
      <c r="D120" t="s">
        <v>127</v>
      </c>
      <c r="E120">
        <v>7</v>
      </c>
    </row>
    <row r="121" spans="1:5" x14ac:dyDescent="0.35">
      <c r="A121">
        <v>3</v>
      </c>
      <c r="B121" t="s">
        <v>15</v>
      </c>
      <c r="C121" t="s">
        <v>29</v>
      </c>
      <c r="D121" t="s">
        <v>181</v>
      </c>
      <c r="E121">
        <v>1</v>
      </c>
    </row>
    <row r="122" spans="1:5" x14ac:dyDescent="0.35">
      <c r="A122">
        <v>3</v>
      </c>
      <c r="B122" t="s">
        <v>15</v>
      </c>
      <c r="C122" t="s">
        <v>29</v>
      </c>
      <c r="D122" t="s">
        <v>127</v>
      </c>
      <c r="E122">
        <v>1</v>
      </c>
    </row>
    <row r="123" spans="1:5" x14ac:dyDescent="0.35">
      <c r="A123">
        <v>3</v>
      </c>
      <c r="B123" t="s">
        <v>15</v>
      </c>
      <c r="C123" t="s">
        <v>29</v>
      </c>
      <c r="D123" t="s">
        <v>55</v>
      </c>
      <c r="E123">
        <v>1</v>
      </c>
    </row>
    <row r="124" spans="1:5" x14ac:dyDescent="0.35">
      <c r="A124">
        <v>3</v>
      </c>
      <c r="B124" t="s">
        <v>15</v>
      </c>
      <c r="C124" t="s">
        <v>61</v>
      </c>
      <c r="D124" t="s">
        <v>62</v>
      </c>
      <c r="E124">
        <v>4</v>
      </c>
    </row>
    <row r="125" spans="1:5" x14ac:dyDescent="0.35">
      <c r="A125">
        <v>3</v>
      </c>
      <c r="B125" t="s">
        <v>15</v>
      </c>
      <c r="C125" t="s">
        <v>33</v>
      </c>
      <c r="D125" t="s">
        <v>34</v>
      </c>
      <c r="E125">
        <v>1</v>
      </c>
    </row>
    <row r="126" spans="1:5" x14ac:dyDescent="0.35">
      <c r="A126">
        <v>3</v>
      </c>
      <c r="B126" t="s">
        <v>15</v>
      </c>
      <c r="C126" t="s">
        <v>33</v>
      </c>
      <c r="D126" t="s">
        <v>34</v>
      </c>
      <c r="E126">
        <v>4</v>
      </c>
    </row>
    <row r="127" spans="1:5" x14ac:dyDescent="0.35">
      <c r="A127">
        <v>3</v>
      </c>
      <c r="B127" t="s">
        <v>15</v>
      </c>
      <c r="C127" t="s">
        <v>182</v>
      </c>
      <c r="D127" t="s">
        <v>183</v>
      </c>
      <c r="E127">
        <v>1</v>
      </c>
    </row>
    <row r="128" spans="1:5" x14ac:dyDescent="0.35">
      <c r="A128">
        <v>3</v>
      </c>
      <c r="B128" t="s">
        <v>15</v>
      </c>
      <c r="C128" t="s">
        <v>79</v>
      </c>
      <c r="D128" t="s">
        <v>80</v>
      </c>
      <c r="E128">
        <v>5</v>
      </c>
    </row>
    <row r="129" spans="1:5" x14ac:dyDescent="0.35">
      <c r="A129">
        <v>4</v>
      </c>
      <c r="B129" t="s">
        <v>15</v>
      </c>
      <c r="C129" t="s">
        <v>22</v>
      </c>
      <c r="D129" t="s">
        <v>188</v>
      </c>
      <c r="E129">
        <v>1</v>
      </c>
    </row>
    <row r="130" spans="1:5" x14ac:dyDescent="0.35">
      <c r="A130">
        <v>4</v>
      </c>
      <c r="B130" t="s">
        <v>15</v>
      </c>
      <c r="C130" t="s">
        <v>22</v>
      </c>
      <c r="D130" t="s">
        <v>188</v>
      </c>
      <c r="E130">
        <v>1</v>
      </c>
    </row>
    <row r="131" spans="1:5" x14ac:dyDescent="0.35">
      <c r="A131">
        <v>4</v>
      </c>
      <c r="B131" t="s">
        <v>15</v>
      </c>
      <c r="C131" t="s">
        <v>22</v>
      </c>
      <c r="D131" t="s">
        <v>188</v>
      </c>
      <c r="E131">
        <v>1</v>
      </c>
    </row>
    <row r="132" spans="1:5" x14ac:dyDescent="0.35">
      <c r="A132">
        <v>4</v>
      </c>
      <c r="B132" t="s">
        <v>15</v>
      </c>
      <c r="C132" t="s">
        <v>22</v>
      </c>
      <c r="D132" t="s">
        <v>188</v>
      </c>
      <c r="E132">
        <v>1</v>
      </c>
    </row>
    <row r="133" spans="1:5" x14ac:dyDescent="0.35">
      <c r="A133">
        <v>4</v>
      </c>
      <c r="B133" t="s">
        <v>15</v>
      </c>
      <c r="C133" t="s">
        <v>22</v>
      </c>
      <c r="D133" t="s">
        <v>188</v>
      </c>
      <c r="E133">
        <v>1</v>
      </c>
    </row>
    <row r="134" spans="1:5" x14ac:dyDescent="0.35">
      <c r="A134">
        <v>4</v>
      </c>
      <c r="B134" t="s">
        <v>15</v>
      </c>
      <c r="C134" t="s">
        <v>22</v>
      </c>
      <c r="D134" t="s">
        <v>189</v>
      </c>
      <c r="E134">
        <v>1</v>
      </c>
    </row>
    <row r="135" spans="1:5" x14ac:dyDescent="0.35">
      <c r="A135">
        <v>4</v>
      </c>
      <c r="B135" t="s">
        <v>15</v>
      </c>
      <c r="C135" t="s">
        <v>29</v>
      </c>
      <c r="D135" t="s">
        <v>190</v>
      </c>
      <c r="E135">
        <v>24</v>
      </c>
    </row>
    <row r="136" spans="1:5" x14ac:dyDescent="0.35">
      <c r="A136">
        <v>4</v>
      </c>
      <c r="B136" t="s">
        <v>15</v>
      </c>
      <c r="C136" t="s">
        <v>61</v>
      </c>
      <c r="D136" t="s">
        <v>62</v>
      </c>
      <c r="E136">
        <v>1</v>
      </c>
    </row>
    <row r="137" spans="1:5" x14ac:dyDescent="0.35">
      <c r="A137">
        <v>4</v>
      </c>
      <c r="B137" t="s">
        <v>15</v>
      </c>
      <c r="C137" t="s">
        <v>61</v>
      </c>
      <c r="D137" t="s">
        <v>62</v>
      </c>
      <c r="E137">
        <v>2</v>
      </c>
    </row>
    <row r="138" spans="1:5" x14ac:dyDescent="0.35">
      <c r="A138">
        <v>4</v>
      </c>
      <c r="B138" t="s">
        <v>15</v>
      </c>
      <c r="C138" t="s">
        <v>61</v>
      </c>
      <c r="D138" t="s">
        <v>62</v>
      </c>
      <c r="E138">
        <v>2</v>
      </c>
    </row>
    <row r="139" spans="1:5" x14ac:dyDescent="0.35">
      <c r="A139">
        <v>4</v>
      </c>
      <c r="B139" t="s">
        <v>15</v>
      </c>
      <c r="C139" t="s">
        <v>61</v>
      </c>
      <c r="D139" t="s">
        <v>101</v>
      </c>
      <c r="E139">
        <v>0</v>
      </c>
    </row>
    <row r="140" spans="1:5" x14ac:dyDescent="0.35">
      <c r="A140">
        <v>4</v>
      </c>
      <c r="B140" t="s">
        <v>15</v>
      </c>
      <c r="C140" t="s">
        <v>61</v>
      </c>
      <c r="D140" t="s">
        <v>201</v>
      </c>
      <c r="E140">
        <v>0</v>
      </c>
    </row>
    <row r="141" spans="1:5" x14ac:dyDescent="0.35">
      <c r="A141">
        <v>4</v>
      </c>
      <c r="B141" t="s">
        <v>15</v>
      </c>
      <c r="C141" t="s">
        <v>33</v>
      </c>
      <c r="D141" t="s">
        <v>101</v>
      </c>
      <c r="E141">
        <v>20</v>
      </c>
    </row>
    <row r="142" spans="1:5" x14ac:dyDescent="0.35">
      <c r="A142">
        <v>4</v>
      </c>
      <c r="B142" t="s">
        <v>15</v>
      </c>
      <c r="C142" t="s">
        <v>33</v>
      </c>
      <c r="D142" t="s">
        <v>101</v>
      </c>
      <c r="E142">
        <v>2</v>
      </c>
    </row>
    <row r="143" spans="1:5" x14ac:dyDescent="0.35">
      <c r="A143">
        <v>4</v>
      </c>
      <c r="B143" t="s">
        <v>15</v>
      </c>
      <c r="C143" t="s">
        <v>33</v>
      </c>
      <c r="D143" t="s">
        <v>101</v>
      </c>
      <c r="E143">
        <v>1</v>
      </c>
    </row>
    <row r="144" spans="1:5" x14ac:dyDescent="0.35">
      <c r="A144">
        <v>4</v>
      </c>
      <c r="B144" t="s">
        <v>15</v>
      </c>
      <c r="C144" t="s">
        <v>33</v>
      </c>
      <c r="D144" t="s">
        <v>101</v>
      </c>
      <c r="E144">
        <v>3</v>
      </c>
    </row>
    <row r="145" spans="1:5" x14ac:dyDescent="0.35">
      <c r="A145">
        <v>4</v>
      </c>
      <c r="B145" t="s">
        <v>15</v>
      </c>
      <c r="C145" t="s">
        <v>182</v>
      </c>
      <c r="D145" t="s">
        <v>191</v>
      </c>
      <c r="E145">
        <v>5</v>
      </c>
    </row>
    <row r="146" spans="1:5" x14ac:dyDescent="0.35">
      <c r="A146">
        <v>4</v>
      </c>
      <c r="B146" t="s">
        <v>15</v>
      </c>
      <c r="C146" t="s">
        <v>182</v>
      </c>
      <c r="D146" t="s">
        <v>191</v>
      </c>
      <c r="E146">
        <v>2</v>
      </c>
    </row>
    <row r="147" spans="1:5" x14ac:dyDescent="0.35">
      <c r="A147">
        <v>4</v>
      </c>
      <c r="B147" t="s">
        <v>15</v>
      </c>
      <c r="C147" t="s">
        <v>79</v>
      </c>
      <c r="D147" t="s">
        <v>125</v>
      </c>
      <c r="E147">
        <v>12</v>
      </c>
    </row>
    <row r="148" spans="1:5" x14ac:dyDescent="0.35">
      <c r="A148">
        <v>5</v>
      </c>
      <c r="B148" t="s">
        <v>15</v>
      </c>
      <c r="C148" t="s">
        <v>61</v>
      </c>
      <c r="D148" t="s">
        <v>62</v>
      </c>
      <c r="E148">
        <v>1</v>
      </c>
    </row>
    <row r="149" spans="1:5" x14ac:dyDescent="0.35">
      <c r="A149">
        <v>5</v>
      </c>
      <c r="B149" t="s">
        <v>15</v>
      </c>
      <c r="C149" t="s">
        <v>33</v>
      </c>
      <c r="D149" t="s">
        <v>101</v>
      </c>
      <c r="E149">
        <v>1</v>
      </c>
    </row>
    <row r="150" spans="1:5" x14ac:dyDescent="0.35">
      <c r="D150" s="34" t="s">
        <v>82</v>
      </c>
      <c r="E150" s="34">
        <f>AVERAGE(E17:E149)</f>
        <v>2.5939849624060152</v>
      </c>
    </row>
    <row r="152" spans="1:5" x14ac:dyDescent="0.35">
      <c r="A152" t="s">
        <v>197</v>
      </c>
      <c r="B152" t="s">
        <v>198</v>
      </c>
      <c r="C152" t="s">
        <v>199</v>
      </c>
      <c r="D152" t="s">
        <v>200</v>
      </c>
      <c r="E152" t="s">
        <v>46</v>
      </c>
    </row>
    <row r="153" spans="1:5" x14ac:dyDescent="0.35">
      <c r="A153">
        <v>1</v>
      </c>
      <c r="B153" s="19" t="s">
        <v>131</v>
      </c>
      <c r="C153" s="20" t="s">
        <v>110</v>
      </c>
      <c r="D153" s="20" t="s">
        <v>131</v>
      </c>
      <c r="E153">
        <v>1</v>
      </c>
    </row>
    <row r="154" spans="1:5" x14ac:dyDescent="0.35">
      <c r="A154">
        <v>1</v>
      </c>
      <c r="B154" s="19" t="s">
        <v>15</v>
      </c>
      <c r="C154" s="20" t="s">
        <v>16</v>
      </c>
      <c r="D154" s="20" t="s">
        <v>17</v>
      </c>
      <c r="E154">
        <v>1</v>
      </c>
    </row>
    <row r="155" spans="1:5" x14ac:dyDescent="0.35">
      <c r="A155">
        <v>1</v>
      </c>
      <c r="B155" s="19" t="s">
        <v>15</v>
      </c>
      <c r="C155" s="20" t="s">
        <v>18</v>
      </c>
      <c r="D155" s="20" t="s">
        <v>51</v>
      </c>
      <c r="E155">
        <v>5</v>
      </c>
    </row>
    <row r="156" spans="1:5" x14ac:dyDescent="0.35">
      <c r="A156">
        <v>1</v>
      </c>
      <c r="B156" s="19" t="s">
        <v>15</v>
      </c>
      <c r="C156" s="20" t="s">
        <v>21</v>
      </c>
      <c r="D156" s="20" t="s">
        <v>153</v>
      </c>
      <c r="E156">
        <v>1</v>
      </c>
    </row>
    <row r="157" spans="1:5" x14ac:dyDescent="0.35">
      <c r="A157">
        <v>1</v>
      </c>
      <c r="B157" s="19" t="s">
        <v>15</v>
      </c>
      <c r="C157" s="20" t="s">
        <v>21</v>
      </c>
      <c r="D157" s="20" t="s">
        <v>52</v>
      </c>
      <c r="E157">
        <v>1</v>
      </c>
    </row>
    <row r="158" spans="1:5" x14ac:dyDescent="0.35">
      <c r="A158">
        <v>1</v>
      </c>
      <c r="B158" s="19" t="s">
        <v>15</v>
      </c>
      <c r="C158" s="20" t="s">
        <v>21</v>
      </c>
      <c r="D158" s="20" t="s">
        <v>52</v>
      </c>
      <c r="E158">
        <v>1</v>
      </c>
    </row>
    <row r="159" spans="1:5" x14ac:dyDescent="0.35">
      <c r="A159">
        <v>1</v>
      </c>
      <c r="B159" s="19" t="s">
        <v>15</v>
      </c>
      <c r="C159" s="20" t="s">
        <v>21</v>
      </c>
      <c r="D159" s="20" t="s">
        <v>52</v>
      </c>
      <c r="E159">
        <v>1</v>
      </c>
    </row>
    <row r="160" spans="1:5" x14ac:dyDescent="0.35">
      <c r="A160">
        <v>1</v>
      </c>
      <c r="B160" s="19" t="s">
        <v>15</v>
      </c>
      <c r="C160" s="20" t="s">
        <v>21</v>
      </c>
      <c r="D160" s="20" t="s">
        <v>153</v>
      </c>
      <c r="E160">
        <v>1</v>
      </c>
    </row>
    <row r="161" spans="1:5" x14ac:dyDescent="0.35">
      <c r="A161">
        <v>1</v>
      </c>
      <c r="B161" s="19" t="s">
        <v>15</v>
      </c>
      <c r="C161" s="20" t="s">
        <v>21</v>
      </c>
      <c r="D161" s="20" t="s">
        <v>154</v>
      </c>
      <c r="E161">
        <v>5</v>
      </c>
    </row>
    <row r="162" spans="1:5" x14ac:dyDescent="0.35">
      <c r="A162">
        <v>1</v>
      </c>
      <c r="B162" s="19" t="s">
        <v>15</v>
      </c>
      <c r="C162" s="20" t="s">
        <v>21</v>
      </c>
      <c r="D162" s="20" t="s">
        <v>52</v>
      </c>
      <c r="E162">
        <v>1</v>
      </c>
    </row>
    <row r="163" spans="1:5" x14ac:dyDescent="0.35">
      <c r="A163">
        <v>1</v>
      </c>
      <c r="B163" s="19" t="s">
        <v>15</v>
      </c>
      <c r="C163" s="20" t="s">
        <v>21</v>
      </c>
      <c r="D163" s="20" t="s">
        <v>153</v>
      </c>
      <c r="E163">
        <v>1</v>
      </c>
    </row>
    <row r="164" spans="1:5" x14ac:dyDescent="0.35">
      <c r="A164">
        <v>1</v>
      </c>
      <c r="B164" s="19" t="s">
        <v>15</v>
      </c>
      <c r="C164" t="s">
        <v>22</v>
      </c>
      <c r="D164" t="s">
        <v>121</v>
      </c>
      <c r="E164">
        <v>1</v>
      </c>
    </row>
    <row r="165" spans="1:5" x14ac:dyDescent="0.35">
      <c r="A165">
        <v>1</v>
      </c>
      <c r="B165" s="19" t="s">
        <v>15</v>
      </c>
      <c r="C165" t="s">
        <v>22</v>
      </c>
      <c r="D165" t="s">
        <v>121</v>
      </c>
      <c r="E165">
        <v>1</v>
      </c>
    </row>
    <row r="166" spans="1:5" x14ac:dyDescent="0.35">
      <c r="A166">
        <v>1</v>
      </c>
      <c r="B166" s="19" t="s">
        <v>15</v>
      </c>
      <c r="C166" t="s">
        <v>22</v>
      </c>
      <c r="D166" t="s">
        <v>121</v>
      </c>
      <c r="E166">
        <v>1</v>
      </c>
    </row>
    <row r="167" spans="1:5" x14ac:dyDescent="0.35">
      <c r="A167">
        <v>1</v>
      </c>
      <c r="B167" s="19" t="s">
        <v>15</v>
      </c>
      <c r="C167" t="s">
        <v>22</v>
      </c>
      <c r="D167" t="s">
        <v>155</v>
      </c>
      <c r="E167">
        <v>1</v>
      </c>
    </row>
    <row r="168" spans="1:5" x14ac:dyDescent="0.35">
      <c r="A168">
        <v>1</v>
      </c>
      <c r="B168" s="19" t="s">
        <v>15</v>
      </c>
      <c r="C168" t="s">
        <v>22</v>
      </c>
      <c r="D168" t="s">
        <v>121</v>
      </c>
      <c r="E168">
        <v>1</v>
      </c>
    </row>
    <row r="169" spans="1:5" x14ac:dyDescent="0.35">
      <c r="A169">
        <v>1</v>
      </c>
      <c r="B169" s="19" t="s">
        <v>15</v>
      </c>
      <c r="C169" t="s">
        <v>22</v>
      </c>
      <c r="D169" t="s">
        <v>120</v>
      </c>
      <c r="E169">
        <v>1</v>
      </c>
    </row>
    <row r="170" spans="1:5" x14ac:dyDescent="0.35">
      <c r="A170">
        <v>1</v>
      </c>
      <c r="B170" s="19" t="s">
        <v>15</v>
      </c>
      <c r="C170" t="s">
        <v>22</v>
      </c>
      <c r="D170" t="s">
        <v>156</v>
      </c>
      <c r="E170">
        <v>1</v>
      </c>
    </row>
    <row r="171" spans="1:5" x14ac:dyDescent="0.35">
      <c r="A171">
        <v>1</v>
      </c>
      <c r="B171" s="19" t="s">
        <v>15</v>
      </c>
      <c r="C171" t="s">
        <v>22</v>
      </c>
      <c r="D171" t="s">
        <v>157</v>
      </c>
      <c r="E171">
        <v>1</v>
      </c>
    </row>
    <row r="172" spans="1:5" x14ac:dyDescent="0.35">
      <c r="A172">
        <v>1</v>
      </c>
      <c r="B172" s="19" t="s">
        <v>15</v>
      </c>
      <c r="C172" t="s">
        <v>22</v>
      </c>
      <c r="D172" t="s">
        <v>58</v>
      </c>
      <c r="E172">
        <v>1</v>
      </c>
    </row>
    <row r="173" spans="1:5" x14ac:dyDescent="0.35">
      <c r="A173">
        <v>1</v>
      </c>
      <c r="B173" s="19" t="s">
        <v>15</v>
      </c>
      <c r="C173" t="s">
        <v>22</v>
      </c>
      <c r="D173" t="s">
        <v>58</v>
      </c>
      <c r="E173">
        <v>1</v>
      </c>
    </row>
    <row r="174" spans="1:5" x14ac:dyDescent="0.35">
      <c r="A174">
        <v>1</v>
      </c>
      <c r="B174" s="19" t="s">
        <v>15</v>
      </c>
      <c r="C174" t="s">
        <v>22</v>
      </c>
      <c r="D174" t="s">
        <v>55</v>
      </c>
      <c r="E174">
        <v>1</v>
      </c>
    </row>
    <row r="175" spans="1:5" x14ac:dyDescent="0.35">
      <c r="A175">
        <v>1</v>
      </c>
      <c r="B175" s="19" t="s">
        <v>15</v>
      </c>
      <c r="C175" t="s">
        <v>22</v>
      </c>
      <c r="D175" t="s">
        <v>55</v>
      </c>
      <c r="E175">
        <v>1</v>
      </c>
    </row>
    <row r="176" spans="1:5" x14ac:dyDescent="0.35">
      <c r="A176">
        <v>1</v>
      </c>
      <c r="B176" s="19" t="s">
        <v>15</v>
      </c>
      <c r="C176" t="s">
        <v>22</v>
      </c>
      <c r="D176" t="s">
        <v>158</v>
      </c>
      <c r="E176">
        <v>1</v>
      </c>
    </row>
    <row r="177" spans="1:5" x14ac:dyDescent="0.35">
      <c r="A177">
        <v>1</v>
      </c>
      <c r="B177" s="19" t="s">
        <v>15</v>
      </c>
      <c r="C177" t="s">
        <v>22</v>
      </c>
      <c r="D177" t="s">
        <v>121</v>
      </c>
      <c r="E177">
        <v>1</v>
      </c>
    </row>
    <row r="178" spans="1:5" x14ac:dyDescent="0.35">
      <c r="A178">
        <v>1</v>
      </c>
      <c r="B178" s="19" t="s">
        <v>15</v>
      </c>
      <c r="C178" t="s">
        <v>22</v>
      </c>
      <c r="D178" t="s">
        <v>55</v>
      </c>
      <c r="E178">
        <v>1</v>
      </c>
    </row>
    <row r="179" spans="1:5" x14ac:dyDescent="0.35">
      <c r="A179">
        <v>1</v>
      </c>
      <c r="B179" s="19" t="s">
        <v>15</v>
      </c>
      <c r="C179" t="s">
        <v>22</v>
      </c>
      <c r="D179" t="s">
        <v>159</v>
      </c>
      <c r="E179">
        <v>1</v>
      </c>
    </row>
    <row r="180" spans="1:5" x14ac:dyDescent="0.35">
      <c r="A180">
        <v>1</v>
      </c>
      <c r="B180" s="19" t="s">
        <v>15</v>
      </c>
      <c r="C180" t="s">
        <v>22</v>
      </c>
      <c r="D180" t="s">
        <v>57</v>
      </c>
      <c r="E180">
        <v>3</v>
      </c>
    </row>
    <row r="181" spans="1:5" x14ac:dyDescent="0.35">
      <c r="A181">
        <v>1</v>
      </c>
      <c r="B181" s="19" t="s">
        <v>15</v>
      </c>
      <c r="C181" t="s">
        <v>29</v>
      </c>
      <c r="D181" t="s">
        <v>127</v>
      </c>
      <c r="E181">
        <v>6</v>
      </c>
    </row>
    <row r="182" spans="1:5" x14ac:dyDescent="0.35">
      <c r="A182">
        <v>1</v>
      </c>
      <c r="B182" s="19" t="s">
        <v>15</v>
      </c>
      <c r="C182" t="s">
        <v>29</v>
      </c>
      <c r="D182" t="s">
        <v>127</v>
      </c>
      <c r="E182">
        <v>6</v>
      </c>
    </row>
    <row r="183" spans="1:5" x14ac:dyDescent="0.35">
      <c r="A183">
        <v>1</v>
      </c>
      <c r="B183" s="19" t="s">
        <v>15</v>
      </c>
      <c r="C183" t="s">
        <v>29</v>
      </c>
      <c r="D183" t="s">
        <v>127</v>
      </c>
      <c r="E183">
        <v>6</v>
      </c>
    </row>
    <row r="184" spans="1:5" x14ac:dyDescent="0.35">
      <c r="A184">
        <v>1</v>
      </c>
      <c r="B184" s="19" t="s">
        <v>15</v>
      </c>
      <c r="C184" t="s">
        <v>29</v>
      </c>
      <c r="D184" t="s">
        <v>127</v>
      </c>
      <c r="E184">
        <v>6</v>
      </c>
    </row>
    <row r="185" spans="1:5" x14ac:dyDescent="0.35">
      <c r="A185">
        <v>1</v>
      </c>
      <c r="B185" s="19" t="s">
        <v>15</v>
      </c>
      <c r="C185" t="s">
        <v>29</v>
      </c>
      <c r="D185" t="s">
        <v>127</v>
      </c>
      <c r="E185">
        <v>6</v>
      </c>
    </row>
    <row r="186" spans="1:5" x14ac:dyDescent="0.35">
      <c r="A186">
        <v>1</v>
      </c>
      <c r="B186" s="19" t="s">
        <v>15</v>
      </c>
      <c r="C186" t="s">
        <v>29</v>
      </c>
      <c r="D186" t="s">
        <v>127</v>
      </c>
      <c r="E186">
        <v>8</v>
      </c>
    </row>
    <row r="187" spans="1:5" x14ac:dyDescent="0.35">
      <c r="A187">
        <v>1</v>
      </c>
      <c r="B187" s="19" t="s">
        <v>15</v>
      </c>
      <c r="C187" t="s">
        <v>29</v>
      </c>
      <c r="D187" t="s">
        <v>127</v>
      </c>
      <c r="E187">
        <v>7</v>
      </c>
    </row>
    <row r="188" spans="1:5" x14ac:dyDescent="0.35">
      <c r="A188">
        <v>1</v>
      </c>
      <c r="B188" s="19" t="s">
        <v>15</v>
      </c>
      <c r="C188" t="s">
        <v>29</v>
      </c>
      <c r="D188" t="s">
        <v>154</v>
      </c>
      <c r="E188">
        <v>0</v>
      </c>
    </row>
    <row r="189" spans="1:5" x14ac:dyDescent="0.35">
      <c r="A189">
        <v>1</v>
      </c>
      <c r="B189" s="19" t="s">
        <v>15</v>
      </c>
      <c r="C189" t="s">
        <v>31</v>
      </c>
      <c r="D189" t="s">
        <v>160</v>
      </c>
      <c r="E189">
        <v>1</v>
      </c>
    </row>
    <row r="190" spans="1:5" x14ac:dyDescent="0.35">
      <c r="A190">
        <v>1</v>
      </c>
      <c r="B190" s="19" t="s">
        <v>15</v>
      </c>
      <c r="C190" t="s">
        <v>61</v>
      </c>
      <c r="D190" t="s">
        <v>161</v>
      </c>
      <c r="E190">
        <v>10</v>
      </c>
    </row>
    <row r="191" spans="1:5" x14ac:dyDescent="0.35">
      <c r="A191">
        <v>1</v>
      </c>
      <c r="B191" s="19" t="s">
        <v>15</v>
      </c>
      <c r="C191" t="s">
        <v>61</v>
      </c>
      <c r="D191" t="s">
        <v>161</v>
      </c>
      <c r="E191">
        <v>6</v>
      </c>
    </row>
    <row r="192" spans="1:5" x14ac:dyDescent="0.35">
      <c r="A192">
        <v>1</v>
      </c>
      <c r="B192" s="19" t="s">
        <v>15</v>
      </c>
      <c r="C192" t="s">
        <v>61</v>
      </c>
      <c r="D192" t="s">
        <v>161</v>
      </c>
      <c r="E192">
        <v>1</v>
      </c>
    </row>
    <row r="193" spans="1:5" x14ac:dyDescent="0.35">
      <c r="A193">
        <v>1</v>
      </c>
      <c r="B193" s="19" t="s">
        <v>15</v>
      </c>
      <c r="C193" t="s">
        <v>61</v>
      </c>
      <c r="D193" t="s">
        <v>161</v>
      </c>
      <c r="E193">
        <v>1</v>
      </c>
    </row>
    <row r="194" spans="1:5" x14ac:dyDescent="0.35">
      <c r="A194">
        <v>1</v>
      </c>
      <c r="B194" s="19" t="s">
        <v>15</v>
      </c>
      <c r="C194" t="s">
        <v>61</v>
      </c>
      <c r="D194" t="s">
        <v>161</v>
      </c>
      <c r="E194">
        <v>3</v>
      </c>
    </row>
    <row r="195" spans="1:5" x14ac:dyDescent="0.35">
      <c r="A195">
        <v>1</v>
      </c>
      <c r="B195" s="19" t="s">
        <v>15</v>
      </c>
      <c r="C195" t="s">
        <v>33</v>
      </c>
      <c r="D195" t="s">
        <v>34</v>
      </c>
      <c r="E195">
        <v>12</v>
      </c>
    </row>
    <row r="196" spans="1:5" x14ac:dyDescent="0.35">
      <c r="A196">
        <v>1</v>
      </c>
      <c r="B196" s="19" t="s">
        <v>15</v>
      </c>
      <c r="C196" t="s">
        <v>33</v>
      </c>
      <c r="D196" t="s">
        <v>34</v>
      </c>
      <c r="E196">
        <v>9</v>
      </c>
    </row>
    <row r="197" spans="1:5" x14ac:dyDescent="0.35">
      <c r="A197">
        <v>1</v>
      </c>
      <c r="B197" s="19" t="s">
        <v>15</v>
      </c>
      <c r="C197" t="s">
        <v>79</v>
      </c>
      <c r="D197" t="s">
        <v>80</v>
      </c>
      <c r="E197">
        <v>6</v>
      </c>
    </row>
    <row r="198" spans="1:5" x14ac:dyDescent="0.35">
      <c r="A198">
        <v>1</v>
      </c>
      <c r="B198" s="19" t="s">
        <v>15</v>
      </c>
      <c r="C198" t="s">
        <v>79</v>
      </c>
      <c r="D198" t="s">
        <v>80</v>
      </c>
      <c r="E198">
        <v>2</v>
      </c>
    </row>
    <row r="199" spans="1:5" x14ac:dyDescent="0.35">
      <c r="A199">
        <v>1</v>
      </c>
      <c r="B199" s="19" t="s">
        <v>15</v>
      </c>
      <c r="C199" t="s">
        <v>35</v>
      </c>
      <c r="D199" t="s">
        <v>96</v>
      </c>
      <c r="E199">
        <v>2</v>
      </c>
    </row>
    <row r="200" spans="1:5" x14ac:dyDescent="0.35">
      <c r="A200">
        <v>1</v>
      </c>
      <c r="B200" s="19" t="s">
        <v>15</v>
      </c>
      <c r="C200" t="s">
        <v>35</v>
      </c>
      <c r="D200" t="s">
        <v>162</v>
      </c>
      <c r="E200">
        <v>1</v>
      </c>
    </row>
    <row r="201" spans="1:5" x14ac:dyDescent="0.35">
      <c r="A201">
        <v>1</v>
      </c>
      <c r="B201" s="19" t="s">
        <v>15</v>
      </c>
      <c r="C201" t="s">
        <v>36</v>
      </c>
      <c r="D201" t="s">
        <v>37</v>
      </c>
      <c r="E201">
        <v>1</v>
      </c>
    </row>
    <row r="202" spans="1:5" x14ac:dyDescent="0.35">
      <c r="A202">
        <v>1</v>
      </c>
      <c r="B202" s="19" t="s">
        <v>15</v>
      </c>
      <c r="C202" t="s">
        <v>36</v>
      </c>
      <c r="D202" t="s">
        <v>163</v>
      </c>
      <c r="E202">
        <v>1</v>
      </c>
    </row>
    <row r="203" spans="1:5" x14ac:dyDescent="0.35">
      <c r="A203">
        <v>1</v>
      </c>
      <c r="B203" s="19" t="s">
        <v>15</v>
      </c>
      <c r="C203" t="s">
        <v>36</v>
      </c>
      <c r="D203" t="s">
        <v>164</v>
      </c>
      <c r="E203">
        <v>1</v>
      </c>
    </row>
    <row r="204" spans="1:5" x14ac:dyDescent="0.35">
      <c r="A204">
        <v>1</v>
      </c>
      <c r="B204" s="19" t="s">
        <v>15</v>
      </c>
      <c r="C204" t="s">
        <v>36</v>
      </c>
      <c r="D204" t="s">
        <v>165</v>
      </c>
      <c r="E204">
        <v>1</v>
      </c>
    </row>
    <row r="205" spans="1:5" x14ac:dyDescent="0.35">
      <c r="A205">
        <v>1</v>
      </c>
      <c r="B205" s="19" t="s">
        <v>15</v>
      </c>
      <c r="C205" t="s">
        <v>36</v>
      </c>
      <c r="D205" t="s">
        <v>142</v>
      </c>
      <c r="E205">
        <v>1</v>
      </c>
    </row>
    <row r="206" spans="1:5" x14ac:dyDescent="0.35">
      <c r="A206">
        <v>1</v>
      </c>
      <c r="B206" s="19" t="s">
        <v>15</v>
      </c>
      <c r="C206" t="s">
        <v>36</v>
      </c>
      <c r="D206" t="s">
        <v>142</v>
      </c>
      <c r="E206">
        <v>1</v>
      </c>
    </row>
    <row r="207" spans="1:5" x14ac:dyDescent="0.35">
      <c r="A207">
        <v>1</v>
      </c>
      <c r="B207" s="19" t="s">
        <v>15</v>
      </c>
      <c r="C207" t="s">
        <v>36</v>
      </c>
      <c r="D207" t="s">
        <v>166</v>
      </c>
      <c r="E207">
        <v>1</v>
      </c>
    </row>
    <row r="208" spans="1:5" x14ac:dyDescent="0.35">
      <c r="A208">
        <v>1</v>
      </c>
      <c r="B208" s="19" t="s">
        <v>15</v>
      </c>
      <c r="C208" t="s">
        <v>36</v>
      </c>
      <c r="D208" t="s">
        <v>167</v>
      </c>
      <c r="E208">
        <v>2</v>
      </c>
    </row>
    <row r="209" spans="1:5" x14ac:dyDescent="0.35">
      <c r="A209">
        <v>1</v>
      </c>
      <c r="B209" s="19" t="s">
        <v>15</v>
      </c>
      <c r="C209" t="s">
        <v>36</v>
      </c>
      <c r="D209" t="s">
        <v>168</v>
      </c>
      <c r="E209">
        <v>1</v>
      </c>
    </row>
    <row r="210" spans="1:5" x14ac:dyDescent="0.35">
      <c r="A210">
        <v>1</v>
      </c>
      <c r="B210" s="8" t="s">
        <v>39</v>
      </c>
      <c r="C210" t="s">
        <v>169</v>
      </c>
      <c r="D210" t="s">
        <v>170</v>
      </c>
      <c r="E210">
        <v>1</v>
      </c>
    </row>
    <row r="211" spans="1:5" x14ac:dyDescent="0.35">
      <c r="A211">
        <v>2</v>
      </c>
      <c r="B211" t="s">
        <v>15</v>
      </c>
      <c r="C211" t="s">
        <v>171</v>
      </c>
      <c r="D211" t="s">
        <v>172</v>
      </c>
      <c r="E211">
        <v>1</v>
      </c>
    </row>
    <row r="212" spans="1:5" x14ac:dyDescent="0.35">
      <c r="A212">
        <v>2</v>
      </c>
      <c r="B212" t="s">
        <v>152</v>
      </c>
      <c r="C212" t="s">
        <v>116</v>
      </c>
      <c r="D212" t="s">
        <v>138</v>
      </c>
      <c r="E212">
        <v>1</v>
      </c>
    </row>
    <row r="213" spans="1:5" x14ac:dyDescent="0.35">
      <c r="A213">
        <v>2</v>
      </c>
      <c r="B213" t="s">
        <v>15</v>
      </c>
      <c r="C213" t="s">
        <v>18</v>
      </c>
      <c r="D213" t="s">
        <v>51</v>
      </c>
      <c r="E213">
        <v>3</v>
      </c>
    </row>
    <row r="214" spans="1:5" x14ac:dyDescent="0.35">
      <c r="A214">
        <v>2</v>
      </c>
      <c r="B214" t="s">
        <v>15</v>
      </c>
      <c r="C214" t="s">
        <v>18</v>
      </c>
      <c r="D214" t="s">
        <v>173</v>
      </c>
      <c r="E214">
        <v>1</v>
      </c>
    </row>
    <row r="215" spans="1:5" x14ac:dyDescent="0.35">
      <c r="A215">
        <v>2</v>
      </c>
      <c r="B215" t="s">
        <v>15</v>
      </c>
      <c r="C215" t="s">
        <v>21</v>
      </c>
      <c r="D215" t="s">
        <v>172</v>
      </c>
      <c r="E215">
        <v>1</v>
      </c>
    </row>
    <row r="216" spans="1:5" x14ac:dyDescent="0.35">
      <c r="A216">
        <v>2</v>
      </c>
      <c r="B216" t="s">
        <v>15</v>
      </c>
      <c r="C216" t="s">
        <v>21</v>
      </c>
      <c r="D216" t="s">
        <v>120</v>
      </c>
      <c r="E216">
        <v>2</v>
      </c>
    </row>
    <row r="217" spans="1:5" x14ac:dyDescent="0.35">
      <c r="A217">
        <v>2</v>
      </c>
      <c r="B217" t="s">
        <v>15</v>
      </c>
      <c r="C217" t="s">
        <v>22</v>
      </c>
      <c r="D217" t="s">
        <v>55</v>
      </c>
      <c r="E217">
        <v>1</v>
      </c>
    </row>
    <row r="218" spans="1:5" x14ac:dyDescent="0.35">
      <c r="A218">
        <v>2</v>
      </c>
      <c r="B218" t="s">
        <v>15</v>
      </c>
      <c r="C218" t="s">
        <v>22</v>
      </c>
      <c r="D218" t="s">
        <v>58</v>
      </c>
      <c r="E218">
        <v>1</v>
      </c>
    </row>
    <row r="219" spans="1:5" x14ac:dyDescent="0.35">
      <c r="A219">
        <v>2</v>
      </c>
      <c r="B219" t="s">
        <v>15</v>
      </c>
      <c r="C219" t="s">
        <v>22</v>
      </c>
      <c r="D219" t="s">
        <v>58</v>
      </c>
      <c r="E219">
        <v>1</v>
      </c>
    </row>
    <row r="220" spans="1:5" x14ac:dyDescent="0.35">
      <c r="A220">
        <v>2</v>
      </c>
      <c r="B220" t="s">
        <v>15</v>
      </c>
      <c r="C220" t="s">
        <v>22</v>
      </c>
      <c r="D220" t="s">
        <v>55</v>
      </c>
      <c r="E220">
        <v>1</v>
      </c>
    </row>
    <row r="221" spans="1:5" x14ac:dyDescent="0.35">
      <c r="A221">
        <v>2</v>
      </c>
      <c r="B221" t="s">
        <v>15</v>
      </c>
      <c r="C221" t="s">
        <v>22</v>
      </c>
      <c r="D221" t="s">
        <v>55</v>
      </c>
      <c r="E221">
        <v>1</v>
      </c>
    </row>
    <row r="222" spans="1:5" x14ac:dyDescent="0.35">
      <c r="A222">
        <v>2</v>
      </c>
      <c r="B222" t="s">
        <v>15</v>
      </c>
      <c r="C222" t="s">
        <v>22</v>
      </c>
      <c r="D222" t="s">
        <v>55</v>
      </c>
      <c r="E222">
        <v>1</v>
      </c>
    </row>
    <row r="223" spans="1:5" x14ac:dyDescent="0.35">
      <c r="A223">
        <v>2</v>
      </c>
      <c r="B223" t="s">
        <v>15</v>
      </c>
      <c r="C223" t="s">
        <v>22</v>
      </c>
      <c r="D223" t="s">
        <v>55</v>
      </c>
      <c r="E223">
        <v>1</v>
      </c>
    </row>
    <row r="224" spans="1:5" x14ac:dyDescent="0.35">
      <c r="A224">
        <v>2</v>
      </c>
      <c r="B224" t="s">
        <v>15</v>
      </c>
      <c r="C224" t="s">
        <v>22</v>
      </c>
      <c r="D224" t="s">
        <v>55</v>
      </c>
      <c r="E224">
        <v>1</v>
      </c>
    </row>
    <row r="225" spans="1:5" x14ac:dyDescent="0.35">
      <c r="A225">
        <v>2</v>
      </c>
      <c r="B225" t="s">
        <v>15</v>
      </c>
      <c r="C225" t="s">
        <v>22</v>
      </c>
      <c r="D225" t="s">
        <v>55</v>
      </c>
      <c r="E225">
        <v>1</v>
      </c>
    </row>
    <row r="226" spans="1:5" x14ac:dyDescent="0.35">
      <c r="A226">
        <v>2</v>
      </c>
      <c r="B226" t="s">
        <v>15</v>
      </c>
      <c r="C226" t="s">
        <v>22</v>
      </c>
      <c r="D226" t="s">
        <v>55</v>
      </c>
      <c r="E226">
        <v>1</v>
      </c>
    </row>
    <row r="227" spans="1:5" x14ac:dyDescent="0.35">
      <c r="A227">
        <v>2</v>
      </c>
      <c r="B227" t="s">
        <v>15</v>
      </c>
      <c r="C227" t="s">
        <v>22</v>
      </c>
      <c r="D227" t="s">
        <v>58</v>
      </c>
      <c r="E227">
        <v>1</v>
      </c>
    </row>
    <row r="228" spans="1:5" x14ac:dyDescent="0.35">
      <c r="A228">
        <v>2</v>
      </c>
      <c r="B228" t="s">
        <v>15</v>
      </c>
      <c r="C228" t="s">
        <v>22</v>
      </c>
      <c r="D228" t="s">
        <v>121</v>
      </c>
      <c r="E228">
        <v>1</v>
      </c>
    </row>
    <row r="229" spans="1:5" x14ac:dyDescent="0.35">
      <c r="A229">
        <v>2</v>
      </c>
      <c r="B229" t="s">
        <v>15</v>
      </c>
      <c r="C229" t="s">
        <v>22</v>
      </c>
      <c r="D229" t="s">
        <v>55</v>
      </c>
      <c r="E229">
        <v>1</v>
      </c>
    </row>
    <row r="230" spans="1:5" x14ac:dyDescent="0.35">
      <c r="A230">
        <v>2</v>
      </c>
      <c r="B230" t="s">
        <v>15</v>
      </c>
      <c r="C230" t="s">
        <v>22</v>
      </c>
      <c r="D230" t="s">
        <v>174</v>
      </c>
      <c r="E230">
        <v>1</v>
      </c>
    </row>
    <row r="231" spans="1:5" x14ac:dyDescent="0.35">
      <c r="A231">
        <v>2</v>
      </c>
      <c r="B231" t="s">
        <v>15</v>
      </c>
      <c r="C231" t="s">
        <v>22</v>
      </c>
      <c r="D231" t="s">
        <v>55</v>
      </c>
      <c r="E231">
        <v>1</v>
      </c>
    </row>
    <row r="232" spans="1:5" x14ac:dyDescent="0.35">
      <c r="A232">
        <v>2</v>
      </c>
      <c r="B232" t="s">
        <v>15</v>
      </c>
      <c r="C232" t="s">
        <v>22</v>
      </c>
      <c r="D232" t="s">
        <v>55</v>
      </c>
      <c r="E232">
        <v>1</v>
      </c>
    </row>
    <row r="233" spans="1:5" x14ac:dyDescent="0.35">
      <c r="A233">
        <v>2</v>
      </c>
      <c r="B233" t="s">
        <v>15</v>
      </c>
      <c r="C233" t="s">
        <v>22</v>
      </c>
      <c r="D233" t="s">
        <v>55</v>
      </c>
      <c r="E233">
        <v>1</v>
      </c>
    </row>
    <row r="234" spans="1:5" x14ac:dyDescent="0.35">
      <c r="A234">
        <v>2</v>
      </c>
      <c r="B234" t="s">
        <v>15</v>
      </c>
      <c r="C234" t="s">
        <v>22</v>
      </c>
      <c r="D234" t="s">
        <v>55</v>
      </c>
      <c r="E234">
        <v>1</v>
      </c>
    </row>
    <row r="235" spans="1:5" x14ac:dyDescent="0.35">
      <c r="A235">
        <v>2</v>
      </c>
      <c r="B235" t="s">
        <v>15</v>
      </c>
      <c r="C235" t="s">
        <v>29</v>
      </c>
      <c r="D235" t="s">
        <v>68</v>
      </c>
      <c r="E235">
        <v>1</v>
      </c>
    </row>
    <row r="236" spans="1:5" x14ac:dyDescent="0.35">
      <c r="A236">
        <v>2</v>
      </c>
      <c r="B236" t="s">
        <v>15</v>
      </c>
      <c r="C236" t="s">
        <v>29</v>
      </c>
      <c r="D236" t="s">
        <v>127</v>
      </c>
      <c r="E236">
        <v>6</v>
      </c>
    </row>
    <row r="237" spans="1:5" x14ac:dyDescent="0.35">
      <c r="A237">
        <v>2</v>
      </c>
      <c r="B237" t="s">
        <v>15</v>
      </c>
      <c r="C237" t="s">
        <v>29</v>
      </c>
      <c r="D237" t="s">
        <v>127</v>
      </c>
      <c r="E237">
        <v>6</v>
      </c>
    </row>
    <row r="238" spans="1:5" x14ac:dyDescent="0.35">
      <c r="A238">
        <v>2</v>
      </c>
      <c r="B238" t="s">
        <v>15</v>
      </c>
      <c r="C238" t="s">
        <v>29</v>
      </c>
      <c r="D238" t="s">
        <v>127</v>
      </c>
      <c r="E238">
        <v>6</v>
      </c>
    </row>
    <row r="239" spans="1:5" x14ac:dyDescent="0.35">
      <c r="A239">
        <v>2</v>
      </c>
      <c r="B239" t="s">
        <v>15</v>
      </c>
      <c r="C239" t="s">
        <v>29</v>
      </c>
      <c r="D239" t="s">
        <v>127</v>
      </c>
      <c r="E239">
        <v>6</v>
      </c>
    </row>
    <row r="240" spans="1:5" x14ac:dyDescent="0.35">
      <c r="A240">
        <v>2</v>
      </c>
      <c r="B240" t="s">
        <v>15</v>
      </c>
      <c r="C240" t="s">
        <v>29</v>
      </c>
      <c r="D240" t="s">
        <v>127</v>
      </c>
      <c r="E240">
        <v>6</v>
      </c>
    </row>
    <row r="241" spans="1:5" x14ac:dyDescent="0.35">
      <c r="A241">
        <v>2</v>
      </c>
      <c r="B241" t="s">
        <v>15</v>
      </c>
      <c r="C241" t="s">
        <v>29</v>
      </c>
      <c r="D241" t="s">
        <v>127</v>
      </c>
      <c r="E241">
        <v>8</v>
      </c>
    </row>
    <row r="242" spans="1:5" x14ac:dyDescent="0.35">
      <c r="A242">
        <v>2</v>
      </c>
      <c r="B242" t="s">
        <v>15</v>
      </c>
      <c r="C242" t="s">
        <v>175</v>
      </c>
      <c r="D242" t="s">
        <v>176</v>
      </c>
      <c r="E242">
        <v>1</v>
      </c>
    </row>
    <row r="243" spans="1:5" x14ac:dyDescent="0.35">
      <c r="A243">
        <v>2</v>
      </c>
      <c r="B243" t="s">
        <v>15</v>
      </c>
      <c r="C243" t="s">
        <v>61</v>
      </c>
      <c r="D243" t="s">
        <v>161</v>
      </c>
      <c r="E243">
        <v>5</v>
      </c>
    </row>
    <row r="244" spans="1:5" x14ac:dyDescent="0.35">
      <c r="A244">
        <v>2</v>
      </c>
      <c r="B244" t="s">
        <v>15</v>
      </c>
      <c r="C244" t="s">
        <v>33</v>
      </c>
      <c r="D244" t="s">
        <v>34</v>
      </c>
      <c r="E244">
        <v>5</v>
      </c>
    </row>
    <row r="245" spans="1:5" x14ac:dyDescent="0.35">
      <c r="A245">
        <v>2</v>
      </c>
      <c r="B245" t="s">
        <v>15</v>
      </c>
      <c r="C245" t="s">
        <v>79</v>
      </c>
      <c r="D245" t="s">
        <v>80</v>
      </c>
      <c r="E245">
        <v>3</v>
      </c>
    </row>
    <row r="246" spans="1:5" x14ac:dyDescent="0.35">
      <c r="A246">
        <v>2</v>
      </c>
      <c r="B246" t="s">
        <v>15</v>
      </c>
      <c r="C246" t="s">
        <v>36</v>
      </c>
      <c r="D246" t="s">
        <v>177</v>
      </c>
      <c r="E246">
        <v>1</v>
      </c>
    </row>
    <row r="247" spans="1:5" x14ac:dyDescent="0.35">
      <c r="A247">
        <v>2</v>
      </c>
      <c r="B247" t="s">
        <v>15</v>
      </c>
      <c r="C247" t="s">
        <v>36</v>
      </c>
      <c r="D247" t="s">
        <v>178</v>
      </c>
      <c r="E247">
        <v>1</v>
      </c>
    </row>
    <row r="248" spans="1:5" x14ac:dyDescent="0.35">
      <c r="A248">
        <v>2</v>
      </c>
      <c r="B248" t="s">
        <v>39</v>
      </c>
      <c r="C248" t="s">
        <v>44</v>
      </c>
      <c r="D248" t="s">
        <v>179</v>
      </c>
      <c r="E248">
        <v>1</v>
      </c>
    </row>
    <row r="249" spans="1:5" x14ac:dyDescent="0.35">
      <c r="A249">
        <v>3</v>
      </c>
      <c r="B249" t="s">
        <v>15</v>
      </c>
      <c r="C249" t="s">
        <v>180</v>
      </c>
      <c r="D249" t="s">
        <v>81</v>
      </c>
      <c r="E249">
        <v>1</v>
      </c>
    </row>
    <row r="250" spans="1:5" x14ac:dyDescent="0.35">
      <c r="A250">
        <v>3</v>
      </c>
      <c r="B250" t="s">
        <v>15</v>
      </c>
      <c r="C250" t="s">
        <v>22</v>
      </c>
      <c r="D250" t="s">
        <v>58</v>
      </c>
      <c r="E250">
        <v>1</v>
      </c>
    </row>
    <row r="251" spans="1:5" x14ac:dyDescent="0.35">
      <c r="A251">
        <v>3</v>
      </c>
      <c r="B251" t="s">
        <v>15</v>
      </c>
      <c r="C251" t="s">
        <v>22</v>
      </c>
      <c r="D251" t="s">
        <v>55</v>
      </c>
      <c r="E251">
        <v>1</v>
      </c>
    </row>
    <row r="252" spans="1:5" x14ac:dyDescent="0.35">
      <c r="A252">
        <v>3</v>
      </c>
      <c r="B252" t="s">
        <v>15</v>
      </c>
      <c r="C252" t="s">
        <v>22</v>
      </c>
      <c r="D252" t="s">
        <v>55</v>
      </c>
      <c r="E252">
        <v>1</v>
      </c>
    </row>
    <row r="253" spans="1:5" x14ac:dyDescent="0.35">
      <c r="A253">
        <v>3</v>
      </c>
      <c r="B253" t="s">
        <v>15</v>
      </c>
      <c r="C253" t="s">
        <v>22</v>
      </c>
      <c r="D253" t="s">
        <v>55</v>
      </c>
      <c r="E253">
        <v>1</v>
      </c>
    </row>
    <row r="254" spans="1:5" x14ac:dyDescent="0.35">
      <c r="A254">
        <v>3</v>
      </c>
      <c r="B254" t="s">
        <v>15</v>
      </c>
      <c r="C254" t="s">
        <v>22</v>
      </c>
      <c r="D254" t="s">
        <v>55</v>
      </c>
      <c r="E254">
        <v>1</v>
      </c>
    </row>
    <row r="255" spans="1:5" x14ac:dyDescent="0.35">
      <c r="A255">
        <v>3</v>
      </c>
      <c r="B255" t="s">
        <v>15</v>
      </c>
      <c r="C255" t="s">
        <v>22</v>
      </c>
      <c r="D255" t="s">
        <v>121</v>
      </c>
      <c r="E255">
        <v>1</v>
      </c>
    </row>
    <row r="256" spans="1:5" x14ac:dyDescent="0.35">
      <c r="A256">
        <v>3</v>
      </c>
      <c r="B256" t="s">
        <v>15</v>
      </c>
      <c r="C256" t="s">
        <v>22</v>
      </c>
      <c r="D256" t="s">
        <v>55</v>
      </c>
      <c r="E256">
        <v>1</v>
      </c>
    </row>
    <row r="257" spans="1:5" x14ac:dyDescent="0.35">
      <c r="A257">
        <v>3</v>
      </c>
      <c r="B257" t="s">
        <v>15</v>
      </c>
      <c r="C257" t="s">
        <v>22</v>
      </c>
      <c r="D257" t="s">
        <v>55</v>
      </c>
      <c r="E257">
        <v>1</v>
      </c>
    </row>
    <row r="258" spans="1:5" x14ac:dyDescent="0.35">
      <c r="A258">
        <v>3</v>
      </c>
      <c r="B258" t="s">
        <v>15</v>
      </c>
      <c r="C258" t="s">
        <v>22</v>
      </c>
      <c r="D258" t="s">
        <v>55</v>
      </c>
      <c r="E258">
        <v>1</v>
      </c>
    </row>
    <row r="259" spans="1:5" x14ac:dyDescent="0.35">
      <c r="A259">
        <v>3</v>
      </c>
      <c r="B259" t="s">
        <v>15</v>
      </c>
      <c r="C259" t="s">
        <v>22</v>
      </c>
      <c r="D259" t="s">
        <v>55</v>
      </c>
      <c r="E259">
        <v>1</v>
      </c>
    </row>
    <row r="260" spans="1:5" x14ac:dyDescent="0.35">
      <c r="A260">
        <v>3</v>
      </c>
      <c r="B260" t="s">
        <v>15</v>
      </c>
      <c r="C260" t="s">
        <v>29</v>
      </c>
      <c r="D260" t="s">
        <v>127</v>
      </c>
      <c r="E260">
        <v>7</v>
      </c>
    </row>
    <row r="261" spans="1:5" x14ac:dyDescent="0.35">
      <c r="A261">
        <v>3</v>
      </c>
      <c r="B261" t="s">
        <v>15</v>
      </c>
      <c r="C261" t="s">
        <v>29</v>
      </c>
      <c r="D261" t="s">
        <v>181</v>
      </c>
      <c r="E261">
        <v>1</v>
      </c>
    </row>
    <row r="262" spans="1:5" x14ac:dyDescent="0.35">
      <c r="A262">
        <v>3</v>
      </c>
      <c r="B262" t="s">
        <v>15</v>
      </c>
      <c r="C262" t="s">
        <v>29</v>
      </c>
      <c r="D262" t="s">
        <v>127</v>
      </c>
      <c r="E262">
        <v>1</v>
      </c>
    </row>
    <row r="263" spans="1:5" x14ac:dyDescent="0.35">
      <c r="A263">
        <v>3</v>
      </c>
      <c r="B263" t="s">
        <v>15</v>
      </c>
      <c r="C263" t="s">
        <v>29</v>
      </c>
      <c r="D263" t="s">
        <v>55</v>
      </c>
      <c r="E263">
        <v>1</v>
      </c>
    </row>
    <row r="264" spans="1:5" x14ac:dyDescent="0.35">
      <c r="A264">
        <v>3</v>
      </c>
      <c r="B264" t="s">
        <v>15</v>
      </c>
      <c r="C264" t="s">
        <v>61</v>
      </c>
      <c r="D264" t="s">
        <v>62</v>
      </c>
      <c r="E264">
        <v>4</v>
      </c>
    </row>
    <row r="265" spans="1:5" x14ac:dyDescent="0.35">
      <c r="A265">
        <v>3</v>
      </c>
      <c r="B265" t="s">
        <v>15</v>
      </c>
      <c r="C265" t="s">
        <v>33</v>
      </c>
      <c r="D265" t="s">
        <v>34</v>
      </c>
      <c r="E265">
        <v>1</v>
      </c>
    </row>
    <row r="266" spans="1:5" x14ac:dyDescent="0.35">
      <c r="A266">
        <v>3</v>
      </c>
      <c r="B266" t="s">
        <v>15</v>
      </c>
      <c r="C266" t="s">
        <v>33</v>
      </c>
      <c r="D266" t="s">
        <v>34</v>
      </c>
      <c r="E266">
        <v>4</v>
      </c>
    </row>
    <row r="267" spans="1:5" x14ac:dyDescent="0.35">
      <c r="A267">
        <v>3</v>
      </c>
      <c r="B267" t="s">
        <v>15</v>
      </c>
      <c r="C267" t="s">
        <v>182</v>
      </c>
      <c r="D267" t="s">
        <v>183</v>
      </c>
      <c r="E267">
        <v>1</v>
      </c>
    </row>
    <row r="268" spans="1:5" x14ac:dyDescent="0.35">
      <c r="A268">
        <v>3</v>
      </c>
      <c r="B268" t="s">
        <v>15</v>
      </c>
      <c r="C268" t="s">
        <v>79</v>
      </c>
      <c r="D268" t="s">
        <v>80</v>
      </c>
      <c r="E268">
        <v>5</v>
      </c>
    </row>
    <row r="269" spans="1:5" x14ac:dyDescent="0.35">
      <c r="A269">
        <v>4</v>
      </c>
      <c r="B269" t="s">
        <v>131</v>
      </c>
      <c r="C269" t="s">
        <v>110</v>
      </c>
      <c r="D269" t="s">
        <v>184</v>
      </c>
      <c r="E269">
        <v>1</v>
      </c>
    </row>
    <row r="270" spans="1:5" x14ac:dyDescent="0.35">
      <c r="A270">
        <v>4</v>
      </c>
      <c r="B270" t="s">
        <v>131</v>
      </c>
      <c r="C270" t="s">
        <v>185</v>
      </c>
      <c r="D270" t="s">
        <v>186</v>
      </c>
      <c r="E270">
        <v>3</v>
      </c>
    </row>
    <row r="271" spans="1:5" x14ac:dyDescent="0.35">
      <c r="A271">
        <v>4</v>
      </c>
      <c r="B271" t="s">
        <v>131</v>
      </c>
      <c r="C271" t="s">
        <v>132</v>
      </c>
      <c r="D271" t="s">
        <v>187</v>
      </c>
      <c r="E271">
        <v>2</v>
      </c>
    </row>
    <row r="272" spans="1:5" x14ac:dyDescent="0.35">
      <c r="A272">
        <v>4</v>
      </c>
      <c r="B272" t="s">
        <v>131</v>
      </c>
      <c r="C272" t="s">
        <v>18</v>
      </c>
      <c r="D272" t="s">
        <v>187</v>
      </c>
      <c r="E272">
        <v>1</v>
      </c>
    </row>
    <row r="273" spans="1:5" x14ac:dyDescent="0.35">
      <c r="A273">
        <v>4</v>
      </c>
      <c r="B273" t="s">
        <v>131</v>
      </c>
      <c r="C273" t="s">
        <v>18</v>
      </c>
      <c r="D273" t="s">
        <v>187</v>
      </c>
      <c r="E273">
        <v>1</v>
      </c>
    </row>
    <row r="274" spans="1:5" x14ac:dyDescent="0.35">
      <c r="A274">
        <v>4</v>
      </c>
      <c r="B274" t="s">
        <v>15</v>
      </c>
      <c r="C274" t="s">
        <v>22</v>
      </c>
      <c r="D274" t="s">
        <v>188</v>
      </c>
      <c r="E274">
        <v>1</v>
      </c>
    </row>
    <row r="275" spans="1:5" x14ac:dyDescent="0.35">
      <c r="A275">
        <v>4</v>
      </c>
      <c r="B275" t="s">
        <v>15</v>
      </c>
      <c r="C275" t="s">
        <v>22</v>
      </c>
      <c r="D275" t="s">
        <v>188</v>
      </c>
      <c r="E275">
        <v>1</v>
      </c>
    </row>
    <row r="276" spans="1:5" x14ac:dyDescent="0.35">
      <c r="A276">
        <v>4</v>
      </c>
      <c r="B276" t="s">
        <v>15</v>
      </c>
      <c r="C276" t="s">
        <v>22</v>
      </c>
      <c r="D276" t="s">
        <v>188</v>
      </c>
      <c r="E276">
        <v>1</v>
      </c>
    </row>
    <row r="277" spans="1:5" x14ac:dyDescent="0.35">
      <c r="A277">
        <v>4</v>
      </c>
      <c r="B277" t="s">
        <v>15</v>
      </c>
      <c r="C277" t="s">
        <v>22</v>
      </c>
      <c r="D277" t="s">
        <v>188</v>
      </c>
      <c r="E277">
        <v>1</v>
      </c>
    </row>
    <row r="278" spans="1:5" x14ac:dyDescent="0.35">
      <c r="A278">
        <v>4</v>
      </c>
      <c r="B278" t="s">
        <v>15</v>
      </c>
      <c r="C278" t="s">
        <v>22</v>
      </c>
      <c r="D278" t="s">
        <v>188</v>
      </c>
      <c r="E278">
        <v>1</v>
      </c>
    </row>
    <row r="279" spans="1:5" x14ac:dyDescent="0.35">
      <c r="A279">
        <v>4</v>
      </c>
      <c r="B279" t="s">
        <v>15</v>
      </c>
      <c r="C279" t="s">
        <v>22</v>
      </c>
      <c r="D279" t="s">
        <v>189</v>
      </c>
      <c r="E279">
        <v>1</v>
      </c>
    </row>
    <row r="280" spans="1:5" x14ac:dyDescent="0.35">
      <c r="A280">
        <v>4</v>
      </c>
      <c r="B280" t="s">
        <v>15</v>
      </c>
      <c r="C280" t="s">
        <v>29</v>
      </c>
      <c r="D280" t="s">
        <v>190</v>
      </c>
      <c r="E280">
        <v>24</v>
      </c>
    </row>
    <row r="281" spans="1:5" x14ac:dyDescent="0.35">
      <c r="A281">
        <v>4</v>
      </c>
      <c r="B281" t="s">
        <v>15</v>
      </c>
      <c r="C281" t="s">
        <v>61</v>
      </c>
      <c r="D281" t="s">
        <v>62</v>
      </c>
      <c r="E281">
        <v>1</v>
      </c>
    </row>
    <row r="282" spans="1:5" x14ac:dyDescent="0.35">
      <c r="A282">
        <v>4</v>
      </c>
      <c r="B282" t="s">
        <v>15</v>
      </c>
      <c r="C282" t="s">
        <v>61</v>
      </c>
      <c r="D282" t="s">
        <v>62</v>
      </c>
      <c r="E282">
        <v>2</v>
      </c>
    </row>
    <row r="283" spans="1:5" x14ac:dyDescent="0.35">
      <c r="A283">
        <v>4</v>
      </c>
      <c r="B283" t="s">
        <v>15</v>
      </c>
      <c r="C283" t="s">
        <v>61</v>
      </c>
      <c r="D283" t="s">
        <v>62</v>
      </c>
      <c r="E283">
        <v>2</v>
      </c>
    </row>
    <row r="284" spans="1:5" x14ac:dyDescent="0.35">
      <c r="A284">
        <v>4</v>
      </c>
      <c r="B284" t="s">
        <v>15</v>
      </c>
      <c r="C284" t="s">
        <v>61</v>
      </c>
      <c r="D284" t="s">
        <v>101</v>
      </c>
      <c r="E284">
        <v>0</v>
      </c>
    </row>
    <row r="285" spans="1:5" x14ac:dyDescent="0.35">
      <c r="A285">
        <v>4</v>
      </c>
      <c r="B285" t="s">
        <v>15</v>
      </c>
      <c r="C285" t="s">
        <v>61</v>
      </c>
      <c r="D285" t="s">
        <v>201</v>
      </c>
      <c r="E285">
        <v>0</v>
      </c>
    </row>
    <row r="286" spans="1:5" x14ac:dyDescent="0.35">
      <c r="A286">
        <v>4</v>
      </c>
      <c r="B286" t="s">
        <v>15</v>
      </c>
      <c r="C286" t="s">
        <v>33</v>
      </c>
      <c r="D286" t="s">
        <v>101</v>
      </c>
      <c r="E286">
        <v>20</v>
      </c>
    </row>
    <row r="287" spans="1:5" x14ac:dyDescent="0.35">
      <c r="A287">
        <v>4</v>
      </c>
      <c r="B287" t="s">
        <v>15</v>
      </c>
      <c r="C287" t="s">
        <v>33</v>
      </c>
      <c r="D287" t="s">
        <v>101</v>
      </c>
      <c r="E287">
        <v>2</v>
      </c>
    </row>
    <row r="288" spans="1:5" x14ac:dyDescent="0.35">
      <c r="A288">
        <v>4</v>
      </c>
      <c r="B288" t="s">
        <v>15</v>
      </c>
      <c r="C288" t="s">
        <v>33</v>
      </c>
      <c r="D288" t="s">
        <v>101</v>
      </c>
      <c r="E288">
        <v>1</v>
      </c>
    </row>
    <row r="289" spans="1:5" x14ac:dyDescent="0.35">
      <c r="A289">
        <v>4</v>
      </c>
      <c r="B289" t="s">
        <v>15</v>
      </c>
      <c r="C289" t="s">
        <v>33</v>
      </c>
      <c r="D289" t="s">
        <v>101</v>
      </c>
      <c r="E289">
        <v>3</v>
      </c>
    </row>
    <row r="290" spans="1:5" x14ac:dyDescent="0.35">
      <c r="A290">
        <v>4</v>
      </c>
      <c r="B290" t="s">
        <v>15</v>
      </c>
      <c r="C290" t="s">
        <v>182</v>
      </c>
      <c r="D290" t="s">
        <v>191</v>
      </c>
      <c r="E290">
        <v>5</v>
      </c>
    </row>
    <row r="291" spans="1:5" x14ac:dyDescent="0.35">
      <c r="A291">
        <v>4</v>
      </c>
      <c r="B291" t="s">
        <v>15</v>
      </c>
      <c r="C291" t="s">
        <v>182</v>
      </c>
      <c r="D291" t="s">
        <v>191</v>
      </c>
      <c r="E291">
        <v>2</v>
      </c>
    </row>
    <row r="292" spans="1:5" x14ac:dyDescent="0.35">
      <c r="A292">
        <v>4</v>
      </c>
      <c r="B292" t="s">
        <v>15</v>
      </c>
      <c r="C292" t="s">
        <v>79</v>
      </c>
      <c r="D292" t="s">
        <v>125</v>
      </c>
      <c r="E292">
        <v>12</v>
      </c>
    </row>
    <row r="293" spans="1:5" x14ac:dyDescent="0.35">
      <c r="A293">
        <v>5</v>
      </c>
      <c r="B293" t="s">
        <v>131</v>
      </c>
      <c r="C293" t="s">
        <v>116</v>
      </c>
      <c r="D293" t="s">
        <v>192</v>
      </c>
      <c r="E293">
        <v>1</v>
      </c>
    </row>
    <row r="294" spans="1:5" x14ac:dyDescent="0.35">
      <c r="A294">
        <v>5</v>
      </c>
      <c r="B294" t="s">
        <v>131</v>
      </c>
      <c r="C294" t="s">
        <v>193</v>
      </c>
      <c r="D294" t="s">
        <v>194</v>
      </c>
      <c r="E294">
        <v>1</v>
      </c>
    </row>
    <row r="295" spans="1:5" x14ac:dyDescent="0.35">
      <c r="A295">
        <v>5</v>
      </c>
      <c r="B295" t="s">
        <v>15</v>
      </c>
      <c r="C295" t="s">
        <v>61</v>
      </c>
      <c r="D295" t="s">
        <v>62</v>
      </c>
      <c r="E295">
        <v>1</v>
      </c>
    </row>
    <row r="296" spans="1:5" x14ac:dyDescent="0.35">
      <c r="A296">
        <v>5</v>
      </c>
      <c r="B296" t="s">
        <v>15</v>
      </c>
      <c r="C296" t="s">
        <v>33</v>
      </c>
      <c r="D296" t="s">
        <v>101</v>
      </c>
      <c r="E296">
        <v>1</v>
      </c>
    </row>
    <row r="297" spans="1:5" x14ac:dyDescent="0.35">
      <c r="A297">
        <v>5</v>
      </c>
      <c r="B297" t="s">
        <v>39</v>
      </c>
      <c r="C297" t="s">
        <v>44</v>
      </c>
      <c r="D297" t="s">
        <v>195</v>
      </c>
      <c r="E297">
        <v>1</v>
      </c>
    </row>
    <row r="298" spans="1:5" x14ac:dyDescent="0.35">
      <c r="A298">
        <v>5</v>
      </c>
      <c r="B298" t="s">
        <v>39</v>
      </c>
      <c r="C298" t="s">
        <v>44</v>
      </c>
      <c r="D298" t="s">
        <v>196</v>
      </c>
      <c r="E298">
        <v>2</v>
      </c>
    </row>
  </sheetData>
  <sortState xmlns:xlrd2="http://schemas.microsoft.com/office/spreadsheetml/2017/richdata2" ref="A2:E149">
    <sortCondition ref="B2:B14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09D5-989E-4AA8-AE5E-AB205EA82BE3}">
  <dimension ref="A1:L46"/>
  <sheetViews>
    <sheetView tabSelected="1" topLeftCell="A10" zoomScale="90" zoomScaleNormal="90" workbookViewId="0">
      <selection activeCell="I22" sqref="I22"/>
    </sheetView>
  </sheetViews>
  <sheetFormatPr defaultRowHeight="14.5" x14ac:dyDescent="0.35"/>
  <cols>
    <col min="1" max="1" width="11.26953125" style="28" bestFit="1" customWidth="1"/>
    <col min="2" max="2" width="8.7265625" style="28"/>
    <col min="3" max="3" width="21.81640625" style="28" bestFit="1" customWidth="1"/>
    <col min="4" max="5" width="8.7265625" style="16"/>
    <col min="6" max="6" width="10.453125" style="16" bestFit="1" customWidth="1"/>
    <col min="7" max="7" width="8.7265625" style="16"/>
    <col min="8" max="8" width="13.36328125" style="16" customWidth="1"/>
    <col min="9" max="9" width="15.36328125" style="16" bestFit="1" customWidth="1"/>
    <col min="10" max="10" width="16.1796875" style="16" bestFit="1" customWidth="1"/>
    <col min="11" max="11" width="15.36328125" style="16" bestFit="1" customWidth="1"/>
    <col min="12" max="12" width="16.1796875" style="16" bestFit="1" customWidth="1"/>
    <col min="13" max="16384" width="8.7265625" style="16"/>
  </cols>
  <sheetData>
    <row r="1" spans="1:12" x14ac:dyDescent="0.35">
      <c r="A1" s="28" t="s">
        <v>1</v>
      </c>
      <c r="B1" s="28" t="s">
        <v>2</v>
      </c>
      <c r="C1" s="28" t="s">
        <v>3</v>
      </c>
      <c r="D1" s="16" t="s">
        <v>151</v>
      </c>
      <c r="E1" s="16" t="s">
        <v>5</v>
      </c>
      <c r="F1" s="16" t="s">
        <v>6</v>
      </c>
      <c r="H1" s="17" t="s">
        <v>1</v>
      </c>
      <c r="I1" s="17" t="s">
        <v>4</v>
      </c>
      <c r="J1" s="17" t="s">
        <v>5</v>
      </c>
      <c r="K1" s="17" t="s">
        <v>6</v>
      </c>
      <c r="L1" s="16" t="s">
        <v>46</v>
      </c>
    </row>
    <row r="2" spans="1:12" x14ac:dyDescent="0.35">
      <c r="A2" s="29" t="s">
        <v>152</v>
      </c>
      <c r="B2" s="28" t="s">
        <v>116</v>
      </c>
      <c r="C2" s="28" t="s">
        <v>138</v>
      </c>
      <c r="D2" s="28">
        <f>'[1]Batu Berang (ST1)'!O9</f>
        <v>1.43</v>
      </c>
      <c r="E2" s="28">
        <f>'[1]Batu Berang (ST1)'!S9</f>
        <v>5.7200000000000001E-2</v>
      </c>
      <c r="F2" s="29">
        <f>D2/25</f>
        <v>5.7200000000000001E-2</v>
      </c>
      <c r="H2" s="30" t="s">
        <v>152</v>
      </c>
      <c r="I2" s="16">
        <v>0.84366666666666656</v>
      </c>
      <c r="J2" s="16">
        <v>3.3736263092360656E-2</v>
      </c>
      <c r="K2" s="16">
        <v>4.7066666666666673E-2</v>
      </c>
      <c r="L2" s="16">
        <v>1</v>
      </c>
    </row>
    <row r="3" spans="1:12" x14ac:dyDescent="0.35">
      <c r="A3" s="28" t="s">
        <v>152</v>
      </c>
      <c r="B3" s="28" t="s">
        <v>116</v>
      </c>
      <c r="C3" s="28" t="s">
        <v>138</v>
      </c>
      <c r="D3" s="16">
        <f>'[1]Batu Berang (ST2)'!O8</f>
        <v>1E-3</v>
      </c>
      <c r="E3" s="16">
        <f>'[1]Batu Berang (ST2)'!S8</f>
        <v>8.7892770819600086E-6</v>
      </c>
      <c r="F3" s="16">
        <f>'[1]Batu Berang (ST2)'!AI8</f>
        <v>0.04</v>
      </c>
      <c r="H3" s="31" t="s">
        <v>131</v>
      </c>
      <c r="I3" s="16">
        <v>0.01</v>
      </c>
      <c r="J3" s="16">
        <v>4.0000000000000002E-4</v>
      </c>
      <c r="K3" s="16">
        <v>4.0000000000000002E-4</v>
      </c>
      <c r="L3" s="16">
        <v>1</v>
      </c>
    </row>
    <row r="4" spans="1:12" ht="16.5" customHeight="1" x14ac:dyDescent="0.35">
      <c r="A4" s="29" t="s">
        <v>152</v>
      </c>
      <c r="B4" s="29" t="s">
        <v>116</v>
      </c>
      <c r="C4" s="29" t="s">
        <v>138</v>
      </c>
      <c r="D4" s="29">
        <f>'[1]Batu Berang (ST5)'!O8</f>
        <v>1.1000000000000001</v>
      </c>
      <c r="E4" s="29">
        <f>'[1]Batu Berang (ST5)'!S8</f>
        <v>4.4000000000000004E-2</v>
      </c>
      <c r="F4" s="29">
        <f>D4/25</f>
        <v>4.4000000000000004E-2</v>
      </c>
      <c r="H4" s="30" t="s">
        <v>99</v>
      </c>
      <c r="I4" s="16">
        <v>10.46</v>
      </c>
      <c r="J4" s="16">
        <v>0.41840000000000005</v>
      </c>
      <c r="K4" s="16">
        <v>0.41840000000000005</v>
      </c>
      <c r="L4" s="16">
        <v>1</v>
      </c>
    </row>
    <row r="5" spans="1:12" ht="16.5" customHeight="1" x14ac:dyDescent="0.35">
      <c r="A5" s="29"/>
      <c r="B5" s="29"/>
      <c r="C5" s="32" t="s">
        <v>82</v>
      </c>
      <c r="D5" s="32">
        <f>AVERAGE(D2:D4)</f>
        <v>0.84366666666666656</v>
      </c>
      <c r="E5" s="32">
        <f t="shared" ref="E5:F5" si="0">AVERAGE(E2:E4)</f>
        <v>3.3736263092360656E-2</v>
      </c>
      <c r="F5" s="32">
        <f t="shared" si="0"/>
        <v>4.7066666666666673E-2</v>
      </c>
      <c r="H5" s="31" t="s">
        <v>15</v>
      </c>
      <c r="I5" s="16">
        <v>9.4684210526315746E-2</v>
      </c>
      <c r="J5" s="16">
        <v>9.0410689994099395E-3</v>
      </c>
      <c r="K5" s="16">
        <v>4.6836842105263163E-2</v>
      </c>
      <c r="L5" s="16">
        <v>4.5789473684210522</v>
      </c>
    </row>
    <row r="6" spans="1:12" x14ac:dyDescent="0.35">
      <c r="A6" s="29" t="s">
        <v>131</v>
      </c>
      <c r="B6" s="29" t="s">
        <v>185</v>
      </c>
      <c r="C6" s="29" t="s">
        <v>202</v>
      </c>
      <c r="D6" s="28">
        <f>'[1]Batu Berang (ST1)'!O8</f>
        <v>0.01</v>
      </c>
      <c r="E6" s="28">
        <f>'[1]Batu Berang (ST1)'!S8</f>
        <v>4.0000000000000002E-4</v>
      </c>
      <c r="F6" s="29">
        <f t="shared" ref="F6:F27" si="1">D6/25</f>
        <v>4.0000000000000002E-4</v>
      </c>
      <c r="H6" s="16" t="s">
        <v>82</v>
      </c>
      <c r="I6" s="16">
        <f>AVERAGE(I2:I5)</f>
        <v>2.8520877192982459</v>
      </c>
      <c r="J6" s="16">
        <f>AVERAGE(J2:J5)</f>
        <v>0.11539433302294266</v>
      </c>
      <c r="K6" s="16">
        <f>AVERAGE(K2:K5)</f>
        <v>0.12817587719298246</v>
      </c>
      <c r="L6" s="16">
        <f>AVERAGE(L2:L5)</f>
        <v>1.8947368421052631</v>
      </c>
    </row>
    <row r="7" spans="1:12" x14ac:dyDescent="0.35">
      <c r="A7" s="29" t="s">
        <v>99</v>
      </c>
      <c r="B7" s="29" t="s">
        <v>203</v>
      </c>
      <c r="C7" s="29" t="s">
        <v>204</v>
      </c>
      <c r="D7" s="29">
        <f>'[1]Batu Berang (ST5)'!O9</f>
        <v>10.46</v>
      </c>
      <c r="E7" s="29">
        <f>'[1]Batu Berang (ST5)'!S9</f>
        <v>0.41840000000000005</v>
      </c>
      <c r="F7" s="29">
        <f t="shared" si="1"/>
        <v>0.41840000000000005</v>
      </c>
    </row>
    <row r="8" spans="1:12" x14ac:dyDescent="0.35">
      <c r="A8" s="29" t="s">
        <v>15</v>
      </c>
      <c r="B8" s="28" t="s">
        <v>205</v>
      </c>
      <c r="C8" s="28" t="s">
        <v>206</v>
      </c>
      <c r="D8" s="28">
        <f>'[1]Batu Berang (ST1)'!O10</f>
        <v>0.01</v>
      </c>
      <c r="E8" s="28">
        <f>'[1]Batu Berang (ST1)'!S10</f>
        <v>4.0000000000000002E-4</v>
      </c>
      <c r="F8" s="29">
        <f t="shared" si="1"/>
        <v>4.0000000000000002E-4</v>
      </c>
      <c r="H8" s="17" t="s">
        <v>1</v>
      </c>
      <c r="I8" s="16" t="s">
        <v>4</v>
      </c>
      <c r="J8" s="16" t="s">
        <v>46</v>
      </c>
      <c r="K8" s="16" t="s">
        <v>106</v>
      </c>
      <c r="L8" s="16" t="s">
        <v>86</v>
      </c>
    </row>
    <row r="9" spans="1:12" x14ac:dyDescent="0.35">
      <c r="A9" s="29" t="s">
        <v>15</v>
      </c>
      <c r="B9" s="29" t="s">
        <v>16</v>
      </c>
      <c r="C9" s="29" t="s">
        <v>17</v>
      </c>
      <c r="D9" s="28">
        <f>'[1]Batu Berang (ST1)'!O11</f>
        <v>0.44</v>
      </c>
      <c r="E9" s="28">
        <f>'[1]Batu Berang (ST1)'!S11</f>
        <v>1.7600000000000001E-2</v>
      </c>
      <c r="F9" s="29">
        <f t="shared" si="1"/>
        <v>1.7600000000000001E-2</v>
      </c>
      <c r="H9" s="30" t="s">
        <v>152</v>
      </c>
      <c r="I9" s="16">
        <v>0.84366666666666656</v>
      </c>
      <c r="J9" s="16">
        <v>1</v>
      </c>
      <c r="K9" s="25">
        <f>(I9/$I$13)*100%</f>
        <v>7.3951675903770081E-2</v>
      </c>
      <c r="L9" s="25">
        <f>(J9/$J$13)*100%</f>
        <v>0.13194444444444445</v>
      </c>
    </row>
    <row r="10" spans="1:12" x14ac:dyDescent="0.35">
      <c r="A10" s="29" t="s">
        <v>15</v>
      </c>
      <c r="B10" s="29" t="s">
        <v>18</v>
      </c>
      <c r="C10" s="29" t="s">
        <v>51</v>
      </c>
      <c r="D10" s="28">
        <f>'[1]Batu Berang (ST1)'!O12</f>
        <v>0.13</v>
      </c>
      <c r="E10" s="28">
        <f>'[1]Batu Berang (ST1)'!S12</f>
        <v>5.1999999999999998E-3</v>
      </c>
      <c r="F10" s="29">
        <f t="shared" si="1"/>
        <v>5.1999999999999998E-3</v>
      </c>
      <c r="H10" s="31" t="s">
        <v>131</v>
      </c>
      <c r="I10" s="16">
        <v>0.01</v>
      </c>
      <c r="J10" s="16">
        <v>1</v>
      </c>
      <c r="K10" s="25">
        <f t="shared" ref="K10:K12" si="2">(I10/$I$13)*100%</f>
        <v>8.765508799340587E-4</v>
      </c>
      <c r="L10" s="25">
        <f t="shared" ref="L10:L12" si="3">(J10/$J$13)*100%</f>
        <v>0.13194444444444445</v>
      </c>
    </row>
    <row r="11" spans="1:12" x14ac:dyDescent="0.35">
      <c r="A11" s="29" t="s">
        <v>15</v>
      </c>
      <c r="B11" s="29" t="s">
        <v>18</v>
      </c>
      <c r="C11" s="29" t="s">
        <v>207</v>
      </c>
      <c r="D11" s="28">
        <f>'[1]Batu Berang (ST1)'!O13</f>
        <v>1E-3</v>
      </c>
      <c r="E11" s="28">
        <f>'[1]Batu Berang (ST1)'!S13</f>
        <v>4.0000000000000003E-5</v>
      </c>
      <c r="F11" s="29">
        <f t="shared" si="1"/>
        <v>4.0000000000000003E-5</v>
      </c>
      <c r="H11" s="30" t="s">
        <v>99</v>
      </c>
      <c r="I11" s="16">
        <v>10.46</v>
      </c>
      <c r="J11" s="16">
        <v>1</v>
      </c>
      <c r="K11" s="25">
        <f t="shared" si="2"/>
        <v>0.91687222041102545</v>
      </c>
      <c r="L11" s="25">
        <f t="shared" si="3"/>
        <v>0.13194444444444445</v>
      </c>
    </row>
    <row r="12" spans="1:12" x14ac:dyDescent="0.35">
      <c r="A12" s="29" t="s">
        <v>15</v>
      </c>
      <c r="B12" s="28" t="s">
        <v>22</v>
      </c>
      <c r="C12" s="28" t="s">
        <v>120</v>
      </c>
      <c r="D12" s="28">
        <f>'[1]Batu Berang (ST1)'!O27</f>
        <v>1E-3</v>
      </c>
      <c r="E12" s="28">
        <f>'[1]Batu Berang (ST1)'!S27</f>
        <v>4.0000000000000003E-5</v>
      </c>
      <c r="F12" s="29">
        <f t="shared" si="1"/>
        <v>4.0000000000000003E-5</v>
      </c>
      <c r="H12" s="31" t="s">
        <v>15</v>
      </c>
      <c r="I12" s="16">
        <v>9.4684210526315746E-2</v>
      </c>
      <c r="J12" s="16">
        <v>4.5789473684210522</v>
      </c>
      <c r="K12" s="25">
        <f t="shared" si="2"/>
        <v>8.2995528052703729E-3</v>
      </c>
      <c r="L12" s="25">
        <f t="shared" si="3"/>
        <v>0.60416666666666663</v>
      </c>
    </row>
    <row r="13" spans="1:12" x14ac:dyDescent="0.35">
      <c r="A13" s="29" t="s">
        <v>15</v>
      </c>
      <c r="B13" s="28" t="s">
        <v>22</v>
      </c>
      <c r="C13" s="28" t="s">
        <v>154</v>
      </c>
      <c r="D13" s="28">
        <f>'[1]Batu Berang (ST1)'!O39</f>
        <v>0.13100000000000001</v>
      </c>
      <c r="E13" s="28">
        <f>'[1]Batu Berang (ST1)'!S39</f>
        <v>5.2399999999999999E-3</v>
      </c>
      <c r="F13" s="29">
        <f t="shared" si="1"/>
        <v>5.2399999999999999E-3</v>
      </c>
      <c r="H13" s="16" t="s">
        <v>108</v>
      </c>
      <c r="I13" s="16">
        <f>SUM(I9:I12)</f>
        <v>11.408350877192984</v>
      </c>
      <c r="J13" s="16">
        <f>SUM(J9:J12)</f>
        <v>7.5789473684210522</v>
      </c>
    </row>
    <row r="14" spans="1:12" x14ac:dyDescent="0.35">
      <c r="A14" s="29" t="s">
        <v>15</v>
      </c>
      <c r="B14" s="28" t="s">
        <v>22</v>
      </c>
      <c r="C14" s="28" t="s">
        <v>154</v>
      </c>
      <c r="D14" s="28">
        <f>'[1]Batu Berang (ST1)'!O40</f>
        <v>1E-3</v>
      </c>
      <c r="E14" s="28">
        <f>'[1]Batu Berang (ST1)'!S40</f>
        <v>4.0000000000000003E-5</v>
      </c>
      <c r="F14" s="29">
        <f t="shared" si="1"/>
        <v>4.0000000000000003E-5</v>
      </c>
    </row>
    <row r="15" spans="1:12" x14ac:dyDescent="0.35">
      <c r="A15" s="29" t="s">
        <v>15</v>
      </c>
      <c r="B15" s="28" t="s">
        <v>22</v>
      </c>
      <c r="C15" s="28" t="s">
        <v>154</v>
      </c>
      <c r="D15" s="28">
        <f>'[1]Batu Berang (ST1)'!O41</f>
        <v>1E-3</v>
      </c>
      <c r="E15" s="28">
        <f>'[1]Batu Berang (ST1)'!S41</f>
        <v>4.0000000000000003E-5</v>
      </c>
      <c r="F15" s="29">
        <f t="shared" si="1"/>
        <v>4.0000000000000003E-5</v>
      </c>
      <c r="H15" s="17" t="s">
        <v>220</v>
      </c>
      <c r="I15" s="25" t="s">
        <v>221</v>
      </c>
      <c r="J15" s="25" t="s">
        <v>222</v>
      </c>
    </row>
    <row r="16" spans="1:12" x14ac:dyDescent="0.35">
      <c r="A16" s="29" t="s">
        <v>15</v>
      </c>
      <c r="B16" s="28" t="s">
        <v>29</v>
      </c>
      <c r="C16" s="28" t="s">
        <v>127</v>
      </c>
      <c r="D16" s="28">
        <f>'[1]Batu Berang (ST1)'!O42</f>
        <v>0.23</v>
      </c>
      <c r="E16" s="28">
        <f>'[1]Batu Berang (ST1)'!S42</f>
        <v>9.1999999999999998E-3</v>
      </c>
      <c r="F16" s="29">
        <f t="shared" si="1"/>
        <v>9.1999999999999998E-3</v>
      </c>
      <c r="H16" s="30" t="s">
        <v>223</v>
      </c>
      <c r="I16" s="25">
        <v>7.3951675903770081E-2</v>
      </c>
      <c r="J16" s="25">
        <v>0.13194444444444445</v>
      </c>
    </row>
    <row r="17" spans="1:10" x14ac:dyDescent="0.35">
      <c r="A17" s="29" t="s">
        <v>15</v>
      </c>
      <c r="B17" s="28" t="s">
        <v>29</v>
      </c>
      <c r="C17" s="28" t="s">
        <v>154</v>
      </c>
      <c r="D17" s="28">
        <f>'[1]Batu Berang (ST1)'!O49</f>
        <v>0.1</v>
      </c>
      <c r="E17" s="28">
        <f>'[1]Batu Berang (ST1)'!S49</f>
        <v>4.0000000000000001E-3</v>
      </c>
      <c r="F17" s="29">
        <f t="shared" si="1"/>
        <v>4.0000000000000001E-3</v>
      </c>
      <c r="H17" s="31" t="s">
        <v>225</v>
      </c>
      <c r="I17" s="25">
        <v>8.765508799340587E-4</v>
      </c>
      <c r="J17" s="25">
        <v>0.13194444444444445</v>
      </c>
    </row>
    <row r="18" spans="1:10" x14ac:dyDescent="0.35">
      <c r="A18" s="29" t="s">
        <v>15</v>
      </c>
      <c r="B18" s="28" t="s">
        <v>61</v>
      </c>
      <c r="C18" s="28" t="s">
        <v>208</v>
      </c>
      <c r="D18" s="28">
        <f>'[1]Batu Berang (ST1)'!O56</f>
        <v>0.4</v>
      </c>
      <c r="E18" s="28">
        <f>'[1]Batu Berang (ST1)'!S56</f>
        <v>1.6E-2</v>
      </c>
      <c r="F18" s="29">
        <f t="shared" si="1"/>
        <v>1.6E-2</v>
      </c>
      <c r="H18" s="30" t="s">
        <v>230</v>
      </c>
      <c r="I18" s="25">
        <v>0.91687222041102545</v>
      </c>
      <c r="J18" s="25">
        <v>0.13194444444444445</v>
      </c>
    </row>
    <row r="19" spans="1:10" x14ac:dyDescent="0.35">
      <c r="A19" s="29" t="s">
        <v>15</v>
      </c>
      <c r="B19" s="28" t="s">
        <v>61</v>
      </c>
      <c r="C19" s="28" t="s">
        <v>62</v>
      </c>
      <c r="D19" s="28">
        <f>'[1]Batu Berang (ST1)'!O57</f>
        <v>0.34</v>
      </c>
      <c r="E19" s="28">
        <f>'[1]Batu Berang (ST1)'!S57</f>
        <v>1.3600000000000001E-2</v>
      </c>
      <c r="F19" s="29">
        <f t="shared" si="1"/>
        <v>1.3600000000000001E-2</v>
      </c>
      <c r="H19" s="31" t="s">
        <v>163</v>
      </c>
      <c r="I19" s="25">
        <v>8.2995528052703729E-3</v>
      </c>
      <c r="J19" s="25">
        <v>0.60416666666666663</v>
      </c>
    </row>
    <row r="20" spans="1:10" x14ac:dyDescent="0.35">
      <c r="A20" s="29" t="s">
        <v>15</v>
      </c>
      <c r="B20" s="28" t="s">
        <v>61</v>
      </c>
      <c r="C20" s="28" t="s">
        <v>209</v>
      </c>
      <c r="D20" s="28">
        <f>'[1]Batu Berang (ST1)'!O58</f>
        <v>0.01</v>
      </c>
      <c r="E20" s="28">
        <f>'[1]Batu Berang (ST1)'!S58</f>
        <v>4.0000000000000002E-4</v>
      </c>
      <c r="F20" s="29">
        <f t="shared" si="1"/>
        <v>4.0000000000000002E-4</v>
      </c>
    </row>
    <row r="21" spans="1:10" x14ac:dyDescent="0.35">
      <c r="A21" s="29" t="s">
        <v>15</v>
      </c>
      <c r="B21" s="28" t="s">
        <v>61</v>
      </c>
      <c r="C21" s="28" t="s">
        <v>210</v>
      </c>
      <c r="D21" s="28">
        <f>'[1]Batu Berang (ST1)'!O59</f>
        <v>0.16</v>
      </c>
      <c r="E21" s="28">
        <f>'[1]Batu Berang (ST1)'!S59</f>
        <v>6.4000000000000003E-3</v>
      </c>
      <c r="F21" s="29">
        <f t="shared" si="1"/>
        <v>6.4000000000000003E-3</v>
      </c>
    </row>
    <row r="22" spans="1:10" x14ac:dyDescent="0.35">
      <c r="A22" s="29" t="s">
        <v>15</v>
      </c>
      <c r="B22" s="28" t="s">
        <v>94</v>
      </c>
      <c r="C22" s="28" t="s">
        <v>211</v>
      </c>
      <c r="D22" s="28">
        <f>'[1]Batu Berang (ST1)'!O60</f>
        <v>0.01</v>
      </c>
      <c r="E22" s="28">
        <f>'[1]Batu Berang (ST1)'!S60</f>
        <v>4.0000000000000002E-4</v>
      </c>
      <c r="F22" s="29">
        <f t="shared" si="1"/>
        <v>4.0000000000000002E-4</v>
      </c>
    </row>
    <row r="23" spans="1:10" x14ac:dyDescent="0.35">
      <c r="A23" s="29" t="s">
        <v>15</v>
      </c>
      <c r="B23" s="28" t="s">
        <v>33</v>
      </c>
      <c r="C23" s="28" t="s">
        <v>34</v>
      </c>
      <c r="D23" s="28">
        <f>'[1]Batu Berang (ST1)'!O61</f>
        <v>0.24100000000000002</v>
      </c>
      <c r="E23" s="28">
        <f>'[1]Batu Berang (ST1)'!S61</f>
        <v>9.640000000000001E-3</v>
      </c>
      <c r="F23" s="29">
        <f t="shared" si="1"/>
        <v>9.640000000000001E-3</v>
      </c>
    </row>
    <row r="24" spans="1:10" x14ac:dyDescent="0.35">
      <c r="A24" s="29" t="s">
        <v>15</v>
      </c>
      <c r="B24" s="28" t="s">
        <v>35</v>
      </c>
      <c r="C24" s="28" t="s">
        <v>96</v>
      </c>
      <c r="D24" s="28">
        <f>'[1]Batu Berang (ST1)'!O65</f>
        <v>0.03</v>
      </c>
      <c r="E24" s="28">
        <f>'[1]Batu Berang (ST1)'!S65</f>
        <v>1.1999999999999999E-3</v>
      </c>
      <c r="F24" s="29">
        <f t="shared" si="1"/>
        <v>1.1999999999999999E-3</v>
      </c>
    </row>
    <row r="25" spans="1:10" x14ac:dyDescent="0.35">
      <c r="A25" s="29" t="s">
        <v>15</v>
      </c>
      <c r="B25" s="28" t="s">
        <v>35</v>
      </c>
      <c r="C25" s="28" t="s">
        <v>162</v>
      </c>
      <c r="D25" s="28">
        <f>'[1]Batu Berang (ST1)'!O66</f>
        <v>0.37</v>
      </c>
      <c r="E25" s="28">
        <f>'[1]Batu Berang (ST1)'!S66</f>
        <v>1.4800000000000001E-2</v>
      </c>
      <c r="F25" s="29">
        <f t="shared" si="1"/>
        <v>1.4800000000000001E-2</v>
      </c>
    </row>
    <row r="26" spans="1:10" x14ac:dyDescent="0.35">
      <c r="A26" s="29" t="s">
        <v>15</v>
      </c>
      <c r="B26" s="28" t="s">
        <v>36</v>
      </c>
      <c r="C26" s="28" t="s">
        <v>212</v>
      </c>
      <c r="D26" s="28">
        <f>'[1]Batu Berang (ST1)'!O76</f>
        <v>0.01</v>
      </c>
      <c r="E26" s="28">
        <f>'[1]Batu Berang (ST1)'!S76</f>
        <v>4.0000000000000002E-4</v>
      </c>
      <c r="F26" s="29">
        <f t="shared" si="1"/>
        <v>4.0000000000000002E-4</v>
      </c>
    </row>
    <row r="27" spans="1:10" x14ac:dyDescent="0.35">
      <c r="A27" s="29" t="s">
        <v>15</v>
      </c>
      <c r="B27" s="28" t="s">
        <v>36</v>
      </c>
      <c r="C27" s="28" t="s">
        <v>139</v>
      </c>
      <c r="D27" s="28">
        <f>'[1]Batu Berang (ST1)'!O77</f>
        <v>0.39</v>
      </c>
      <c r="E27" s="28">
        <f>'[1]Batu Berang (ST1)'!S77</f>
        <v>1.5600000000000001E-2</v>
      </c>
      <c r="F27" s="29">
        <f t="shared" si="1"/>
        <v>1.5600000000000001E-2</v>
      </c>
    </row>
    <row r="28" spans="1:10" x14ac:dyDescent="0.35">
      <c r="A28" s="28" t="s">
        <v>15</v>
      </c>
      <c r="B28" s="28" t="s">
        <v>22</v>
      </c>
      <c r="C28" s="28" t="s">
        <v>213</v>
      </c>
      <c r="D28" s="16">
        <f>'[1]Batu Berang (ST2)'!O31</f>
        <v>1E-3</v>
      </c>
      <c r="E28" s="16">
        <f>'[1]Batu Berang (ST2)'!S31</f>
        <v>0.04</v>
      </c>
      <c r="F28" s="16">
        <f>'[1]Batu Berang (ST2)'!AI31</f>
        <v>0.08</v>
      </c>
    </row>
    <row r="29" spans="1:10" x14ac:dyDescent="0.35">
      <c r="A29" s="28" t="s">
        <v>15</v>
      </c>
      <c r="B29" s="28" t="s">
        <v>29</v>
      </c>
      <c r="C29" s="28" t="s">
        <v>213</v>
      </c>
      <c r="D29" s="16">
        <f>'[1]Batu Berang (ST2)'!O39</f>
        <v>2E-3</v>
      </c>
      <c r="E29" s="16">
        <f>'[1]Batu Berang (ST2)'!S39</f>
        <v>0.04</v>
      </c>
      <c r="F29" s="16">
        <f>'[1]Batu Berang (ST2)'!AI39</f>
        <v>0.12</v>
      </c>
    </row>
    <row r="30" spans="1:10" x14ac:dyDescent="0.35">
      <c r="A30" s="28" t="s">
        <v>15</v>
      </c>
      <c r="B30" s="28" t="s">
        <v>61</v>
      </c>
      <c r="C30" s="28" t="s">
        <v>214</v>
      </c>
      <c r="D30" s="16">
        <f>'[1]Batu Berang (ST2)'!O42</f>
        <v>1E-3</v>
      </c>
      <c r="E30" s="16">
        <f>'[1]Batu Berang (ST2)'!S42</f>
        <v>0.04</v>
      </c>
      <c r="F30" s="16">
        <f>'[1]Batu Berang (ST2)'!AI42</f>
        <v>0.12</v>
      </c>
    </row>
    <row r="31" spans="1:10" x14ac:dyDescent="0.35">
      <c r="A31" s="28" t="s">
        <v>15</v>
      </c>
      <c r="B31" s="28" t="s">
        <v>61</v>
      </c>
      <c r="C31" s="28" t="s">
        <v>208</v>
      </c>
      <c r="D31" s="16">
        <f>'[1]Batu Berang (ST2)'!O43</f>
        <v>3.0000000000000001E-3</v>
      </c>
      <c r="E31" s="16">
        <f>'[1]Batu Berang (ST2)'!S43</f>
        <v>0.04</v>
      </c>
      <c r="F31" s="16">
        <f>'[1]Batu Berang (ST2)'!AI43</f>
        <v>0.64</v>
      </c>
    </row>
    <row r="32" spans="1:10" x14ac:dyDescent="0.35">
      <c r="A32" s="28" t="s">
        <v>15</v>
      </c>
      <c r="B32" s="28" t="s">
        <v>33</v>
      </c>
      <c r="C32" s="28" t="s">
        <v>34</v>
      </c>
      <c r="D32" s="16">
        <f>'[1]Batu Berang (ST2)'!O44</f>
        <v>1E-3</v>
      </c>
      <c r="E32" s="16">
        <f>'[1]Batu Berang (ST2)'!S44</f>
        <v>6.2197757770832359E-7</v>
      </c>
      <c r="F32" s="16">
        <f>'[1]Batu Berang (ST2)'!AI44</f>
        <v>0.36</v>
      </c>
    </row>
    <row r="33" spans="1:6" x14ac:dyDescent="0.35">
      <c r="A33" s="28" t="s">
        <v>15</v>
      </c>
      <c r="B33" s="28" t="s">
        <v>33</v>
      </c>
      <c r="C33" s="28" t="s">
        <v>215</v>
      </c>
      <c r="D33" s="16">
        <f>'[1]Batu Berang (ST2)'!O45</f>
        <v>1E-3</v>
      </c>
      <c r="E33" s="16">
        <f>'[1]Batu Berang (ST2)'!S45</f>
        <v>0.04</v>
      </c>
      <c r="F33" s="16">
        <f>'[1]Batu Berang (ST2)'!AI45</f>
        <v>0.08</v>
      </c>
    </row>
    <row r="34" spans="1:6" x14ac:dyDescent="0.35">
      <c r="A34" s="29" t="str">
        <f>'[1]Batu Berang (ST3)'!A18</f>
        <v>Plastik</v>
      </c>
      <c r="B34" s="29" t="str">
        <f>'[1]Batu Berang (ST3)'!B18</f>
        <v>PL06</v>
      </c>
      <c r="C34" s="29" t="str">
        <f>'[1]Batu Berang (ST3)'!C18</f>
        <v>Serpihan bungkus jajan</v>
      </c>
      <c r="D34" s="29">
        <f>'[1]Batu Berang (ST3)'!O18</f>
        <v>0.09</v>
      </c>
      <c r="E34" s="29">
        <f>'[1]Batu Berang (ST3)'!S18</f>
        <v>3.5999999999999999E-3</v>
      </c>
      <c r="F34" s="29">
        <f>'[1]Batu Berang (ST3)'!AI18</f>
        <v>0.04</v>
      </c>
    </row>
    <row r="35" spans="1:6" x14ac:dyDescent="0.35">
      <c r="A35" s="29" t="str">
        <f>'[1]Batu Berang (ST3)'!A24</f>
        <v>Plastik</v>
      </c>
      <c r="B35" s="29" t="str">
        <f>'[1]Batu Berang (ST3)'!B24</f>
        <v>PL16</v>
      </c>
      <c r="C35" s="29" t="str">
        <f>'[1]Batu Berang (ST3)'!C24</f>
        <v>Serpihan karung</v>
      </c>
      <c r="D35" s="29">
        <f>'[1]Batu Berang (ST3)'!O24</f>
        <v>1E-3</v>
      </c>
      <c r="E35" s="29">
        <f>'[1]Batu Berang (ST3)'!S24</f>
        <v>4.0000000000000003E-5</v>
      </c>
      <c r="F35" s="29">
        <f>'[1]Batu Berang (ST3)'!AI24</f>
        <v>0.04</v>
      </c>
    </row>
    <row r="36" spans="1:6" x14ac:dyDescent="0.35">
      <c r="A36" s="29" t="str">
        <f>'[1]Batu Berang (ST3)'!A25</f>
        <v>Plastik</v>
      </c>
      <c r="B36" s="29" t="str">
        <f>'[1]Batu Berang (ST3)'!B25</f>
        <v>PL16</v>
      </c>
      <c r="C36" s="29" t="str">
        <f>'[1]Batu Berang (ST3)'!C25</f>
        <v>Serpihan bung</v>
      </c>
      <c r="D36" s="29">
        <f>'[1]Batu Berang (ST3)'!O25</f>
        <v>1E-3</v>
      </c>
      <c r="E36" s="29">
        <f>'[1]Batu Berang (ST3)'!S25</f>
        <v>4.0000000000000003E-5</v>
      </c>
      <c r="F36" s="29">
        <f>'[1]Batu Berang (ST3)'!AI25</f>
        <v>0.04</v>
      </c>
    </row>
    <row r="37" spans="1:6" x14ac:dyDescent="0.35">
      <c r="A37" s="29" t="str">
        <f>'[1]Batu Berang (ST3)'!A28</f>
        <v>Plastik</v>
      </c>
      <c r="B37" s="29" t="str">
        <f>'[1]Batu Berang (ST3)'!B28</f>
        <v>PL19</v>
      </c>
      <c r="C37" s="29" t="str">
        <f>'[1]Batu Berang (ST3)'!C28</f>
        <v>Serpihan tali tambang</v>
      </c>
      <c r="D37" s="29">
        <f>'[1]Batu Berang (ST3)'!O28</f>
        <v>1E-3</v>
      </c>
      <c r="E37" s="29">
        <f>'[1]Batu Berang (ST3)'!S28</f>
        <v>4.0000000000000003E-5</v>
      </c>
      <c r="F37" s="29">
        <f>'[1]Batu Berang (ST3)'!AI28</f>
        <v>0.04</v>
      </c>
    </row>
    <row r="38" spans="1:6" x14ac:dyDescent="0.35">
      <c r="A38" s="29" t="str">
        <f>'[1]Batu Berang (ST3)'!A31</f>
        <v>Plastik</v>
      </c>
      <c r="B38" s="29" t="str">
        <f>'[1]Batu Berang (ST3)'!B31</f>
        <v>PL21</v>
      </c>
      <c r="C38" s="29" t="str">
        <f>'[1]Batu Berang (ST3)'!C31</f>
        <v>Serpihan tali rapia</v>
      </c>
      <c r="D38" s="29">
        <f>'[1]Batu Berang (ST3)'!O31</f>
        <v>1E-3</v>
      </c>
      <c r="E38" s="29">
        <f>'[1]Batu Berang (ST3)'!S31</f>
        <v>4.0000000000000003E-5</v>
      </c>
      <c r="F38" s="29">
        <f>'[1]Batu Berang (ST3)'!AI31</f>
        <v>0.08</v>
      </c>
    </row>
    <row r="39" spans="1:6" x14ac:dyDescent="0.35">
      <c r="A39" s="28" t="s">
        <v>15</v>
      </c>
      <c r="B39" s="28" t="s">
        <v>61</v>
      </c>
      <c r="C39" s="28" t="s">
        <v>101</v>
      </c>
      <c r="D39" s="16">
        <f>'[1]Batu Berang (ST4)'!O22</f>
        <v>2E-3</v>
      </c>
      <c r="E39" s="16">
        <f>'[1]Batu Berang (ST4)'!S22</f>
        <v>8.0000000000000007E-5</v>
      </c>
      <c r="F39" s="16">
        <f t="shared" ref="F39:F45" si="4">D39/25</f>
        <v>8.0000000000000007E-5</v>
      </c>
    </row>
    <row r="40" spans="1:6" x14ac:dyDescent="0.35">
      <c r="A40" s="28" t="s">
        <v>15</v>
      </c>
      <c r="B40" s="28" t="s">
        <v>61</v>
      </c>
      <c r="C40" s="28" t="s">
        <v>201</v>
      </c>
      <c r="D40" s="16">
        <f>'[1]Batu Berang (ST4)'!O23</f>
        <v>0.23100000000000001</v>
      </c>
      <c r="E40" s="16">
        <f>'[1]Batu Berang (ST4)'!S23</f>
        <v>9.2399999999999999E-3</v>
      </c>
      <c r="F40" s="16">
        <f t="shared" si="4"/>
        <v>9.2399999999999999E-3</v>
      </c>
    </row>
    <row r="41" spans="1:6" x14ac:dyDescent="0.35">
      <c r="A41" s="28" t="s">
        <v>15</v>
      </c>
      <c r="B41" s="28" t="s">
        <v>182</v>
      </c>
      <c r="C41" s="28" t="s">
        <v>216</v>
      </c>
      <c r="D41" s="16">
        <f>'[1]Batu Berang (ST4)'!O30</f>
        <v>0.25</v>
      </c>
      <c r="E41" s="16">
        <f>'[1]Batu Berang (ST4)'!S30</f>
        <v>0.01</v>
      </c>
      <c r="F41" s="16">
        <f t="shared" si="4"/>
        <v>0.01</v>
      </c>
    </row>
    <row r="42" spans="1:6" x14ac:dyDescent="0.35">
      <c r="A42" s="29" t="s">
        <v>15</v>
      </c>
      <c r="B42" s="29" t="s">
        <v>61</v>
      </c>
      <c r="C42" s="29" t="s">
        <v>101</v>
      </c>
      <c r="D42" s="29">
        <f>'[1]Batu Berang (ST5)'!O12</f>
        <v>2E-3</v>
      </c>
      <c r="E42" s="29">
        <f>'[1]Batu Berang (ST5)'!S12</f>
        <v>8.0000000000000007E-5</v>
      </c>
      <c r="F42" s="29">
        <f t="shared" si="4"/>
        <v>8.0000000000000007E-5</v>
      </c>
    </row>
    <row r="43" spans="1:6" x14ac:dyDescent="0.35">
      <c r="A43" s="29" t="s">
        <v>15</v>
      </c>
      <c r="B43" s="29" t="s">
        <v>61</v>
      </c>
      <c r="C43" s="29" t="s">
        <v>208</v>
      </c>
      <c r="D43" s="29">
        <f>'[1]Batu Berang (ST5)'!O13</f>
        <v>2E-3</v>
      </c>
      <c r="E43" s="29">
        <f>'[1]Batu Berang (ST5)'!S13</f>
        <v>8.0000000000000007E-5</v>
      </c>
      <c r="F43" s="29">
        <f t="shared" si="4"/>
        <v>8.0000000000000007E-5</v>
      </c>
    </row>
    <row r="44" spans="1:6" x14ac:dyDescent="0.35">
      <c r="A44" s="29" t="s">
        <v>15</v>
      </c>
      <c r="B44" s="29" t="s">
        <v>61</v>
      </c>
      <c r="C44" s="29" t="s">
        <v>209</v>
      </c>
      <c r="D44" s="29">
        <f>'[1]Batu Berang (ST5)'!O14</f>
        <v>1E-3</v>
      </c>
      <c r="E44" s="29">
        <f>'[1]Batu Berang (ST5)'!S14</f>
        <v>4.0000000000000003E-5</v>
      </c>
      <c r="F44" s="29">
        <f t="shared" si="4"/>
        <v>4.0000000000000003E-5</v>
      </c>
    </row>
    <row r="45" spans="1:6" x14ac:dyDescent="0.35">
      <c r="A45" s="29" t="s">
        <v>15</v>
      </c>
      <c r="B45" s="29" t="s">
        <v>182</v>
      </c>
      <c r="C45" s="29" t="s">
        <v>101</v>
      </c>
      <c r="D45" s="29">
        <f>'[1]Batu Berang (ST5)'!O16</f>
        <v>1E-3</v>
      </c>
      <c r="E45" s="29">
        <f>'[1]Batu Berang (ST5)'!S16</f>
        <v>4.0000000000000003E-5</v>
      </c>
      <c r="F45" s="29">
        <f t="shared" si="4"/>
        <v>4.0000000000000003E-5</v>
      </c>
    </row>
    <row r="46" spans="1:6" x14ac:dyDescent="0.35">
      <c r="C46" s="33" t="s">
        <v>82</v>
      </c>
      <c r="D46" s="38">
        <f>AVERAGE(D8:D45)</f>
        <v>9.4684210526315746E-2</v>
      </c>
      <c r="E46" s="38">
        <f t="shared" ref="E46:F46" si="5">AVERAGE(E8:E45)</f>
        <v>9.0410689994099395E-3</v>
      </c>
      <c r="F46" s="38">
        <f t="shared" si="5"/>
        <v>4.6836842105263163E-2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5507-36D7-49DE-95BE-F640A60A54E6}">
  <dimension ref="A1:H46"/>
  <sheetViews>
    <sheetView workbookViewId="0">
      <selection activeCell="E6" sqref="E6:E45"/>
    </sheetView>
  </sheetViews>
  <sheetFormatPr defaultRowHeight="14.5" x14ac:dyDescent="0.35"/>
  <cols>
    <col min="2" max="2" width="11" bestFit="1" customWidth="1"/>
    <col min="4" max="4" width="19.1796875" bestFit="1" customWidth="1"/>
    <col min="7" max="7" width="10.54296875" bestFit="1" customWidth="1"/>
  </cols>
  <sheetData>
    <row r="1" spans="1:8" x14ac:dyDescent="0.35">
      <c r="A1" t="s">
        <v>197</v>
      </c>
      <c r="B1" t="s">
        <v>198</v>
      </c>
      <c r="C1" t="s">
        <v>199</v>
      </c>
      <c r="D1" t="s">
        <v>200</v>
      </c>
      <c r="E1" t="s">
        <v>46</v>
      </c>
      <c r="G1" t="s">
        <v>1</v>
      </c>
      <c r="H1" t="s">
        <v>46</v>
      </c>
    </row>
    <row r="2" spans="1:8" x14ac:dyDescent="0.35">
      <c r="A2">
        <v>1</v>
      </c>
      <c r="B2" s="19" t="s">
        <v>152</v>
      </c>
      <c r="C2" t="s">
        <v>116</v>
      </c>
      <c r="D2" t="s">
        <v>138</v>
      </c>
      <c r="E2">
        <v>1</v>
      </c>
      <c r="G2" t="s">
        <v>152</v>
      </c>
      <c r="H2">
        <v>1</v>
      </c>
    </row>
    <row r="3" spans="1:8" x14ac:dyDescent="0.35">
      <c r="A3">
        <v>2</v>
      </c>
      <c r="B3" t="s">
        <v>152</v>
      </c>
      <c r="C3" t="s">
        <v>116</v>
      </c>
      <c r="D3" t="s">
        <v>138</v>
      </c>
      <c r="E3">
        <v>1</v>
      </c>
      <c r="G3" t="s">
        <v>131</v>
      </c>
      <c r="H3">
        <v>1</v>
      </c>
    </row>
    <row r="4" spans="1:8" x14ac:dyDescent="0.35">
      <c r="A4">
        <v>5</v>
      </c>
      <c r="B4" t="s">
        <v>152</v>
      </c>
      <c r="C4" t="s">
        <v>116</v>
      </c>
      <c r="D4" t="s">
        <v>138</v>
      </c>
      <c r="E4">
        <v>1</v>
      </c>
      <c r="G4" t="s">
        <v>99</v>
      </c>
      <c r="H4">
        <v>1</v>
      </c>
    </row>
    <row r="5" spans="1:8" x14ac:dyDescent="0.35">
      <c r="D5" s="34" t="s">
        <v>82</v>
      </c>
      <c r="E5" s="34">
        <f>AVERAGE(E2:E4)</f>
        <v>1</v>
      </c>
      <c r="G5" t="s">
        <v>63</v>
      </c>
      <c r="H5">
        <v>4.5789473684210522</v>
      </c>
    </row>
    <row r="6" spans="1:8" ht="14" customHeight="1" x14ac:dyDescent="0.35">
      <c r="A6">
        <v>1</v>
      </c>
      <c r="B6" s="19" t="s">
        <v>131</v>
      </c>
      <c r="C6" s="20" t="s">
        <v>185</v>
      </c>
      <c r="D6" s="20" t="s">
        <v>202</v>
      </c>
      <c r="E6">
        <v>1</v>
      </c>
    </row>
    <row r="7" spans="1:8" x14ac:dyDescent="0.35">
      <c r="A7">
        <v>5</v>
      </c>
      <c r="B7" t="s">
        <v>99</v>
      </c>
      <c r="C7" t="s">
        <v>203</v>
      </c>
      <c r="D7" t="s">
        <v>204</v>
      </c>
      <c r="E7">
        <v>1</v>
      </c>
    </row>
    <row r="8" spans="1:8" x14ac:dyDescent="0.35">
      <c r="A8">
        <v>1</v>
      </c>
      <c r="B8" s="19" t="s">
        <v>15</v>
      </c>
      <c r="C8" t="s">
        <v>205</v>
      </c>
      <c r="D8" t="s">
        <v>206</v>
      </c>
      <c r="E8">
        <v>1</v>
      </c>
    </row>
    <row r="9" spans="1:8" x14ac:dyDescent="0.35">
      <c r="A9">
        <v>1</v>
      </c>
      <c r="B9" s="19" t="s">
        <v>15</v>
      </c>
      <c r="C9" s="20" t="s">
        <v>16</v>
      </c>
      <c r="D9" s="20" t="s">
        <v>17</v>
      </c>
      <c r="E9">
        <v>1</v>
      </c>
    </row>
    <row r="10" spans="1:8" x14ac:dyDescent="0.35">
      <c r="A10">
        <v>1</v>
      </c>
      <c r="B10" s="19" t="s">
        <v>15</v>
      </c>
      <c r="C10" s="20" t="s">
        <v>18</v>
      </c>
      <c r="D10" s="20" t="s">
        <v>51</v>
      </c>
      <c r="E10">
        <v>2</v>
      </c>
    </row>
    <row r="11" spans="1:8" x14ac:dyDescent="0.35">
      <c r="A11">
        <v>1</v>
      </c>
      <c r="B11" s="19" t="s">
        <v>15</v>
      </c>
      <c r="C11" s="20" t="s">
        <v>18</v>
      </c>
      <c r="D11" s="20" t="s">
        <v>207</v>
      </c>
      <c r="E11">
        <v>1</v>
      </c>
    </row>
    <row r="12" spans="1:8" x14ac:dyDescent="0.35">
      <c r="A12">
        <v>1</v>
      </c>
      <c r="B12" s="19" t="s">
        <v>15</v>
      </c>
      <c r="C12" t="s">
        <v>22</v>
      </c>
      <c r="D12" t="s">
        <v>120</v>
      </c>
      <c r="E12">
        <v>1</v>
      </c>
    </row>
    <row r="13" spans="1:8" x14ac:dyDescent="0.35">
      <c r="A13">
        <v>1</v>
      </c>
      <c r="B13" s="19" t="s">
        <v>15</v>
      </c>
      <c r="C13" t="s">
        <v>22</v>
      </c>
      <c r="D13" t="s">
        <v>154</v>
      </c>
      <c r="E13">
        <v>6</v>
      </c>
    </row>
    <row r="14" spans="1:8" x14ac:dyDescent="0.35">
      <c r="A14">
        <v>1</v>
      </c>
      <c r="B14" s="19" t="s">
        <v>15</v>
      </c>
      <c r="C14" t="s">
        <v>22</v>
      </c>
      <c r="D14" t="s">
        <v>154</v>
      </c>
      <c r="E14">
        <v>1</v>
      </c>
    </row>
    <row r="15" spans="1:8" x14ac:dyDescent="0.35">
      <c r="A15">
        <v>1</v>
      </c>
      <c r="B15" s="19" t="s">
        <v>15</v>
      </c>
      <c r="C15" t="s">
        <v>22</v>
      </c>
      <c r="D15" t="s">
        <v>154</v>
      </c>
      <c r="E15">
        <v>1</v>
      </c>
    </row>
    <row r="16" spans="1:8" x14ac:dyDescent="0.35">
      <c r="A16">
        <v>1</v>
      </c>
      <c r="B16" s="19" t="s">
        <v>15</v>
      </c>
      <c r="C16" t="s">
        <v>29</v>
      </c>
      <c r="D16" t="s">
        <v>127</v>
      </c>
      <c r="E16">
        <v>13</v>
      </c>
    </row>
    <row r="17" spans="1:5" x14ac:dyDescent="0.35">
      <c r="A17">
        <v>1</v>
      </c>
      <c r="B17" s="19" t="s">
        <v>15</v>
      </c>
      <c r="C17" t="s">
        <v>29</v>
      </c>
      <c r="D17" t="s">
        <v>154</v>
      </c>
      <c r="E17">
        <v>3</v>
      </c>
    </row>
    <row r="18" spans="1:5" x14ac:dyDescent="0.35">
      <c r="A18">
        <v>1</v>
      </c>
      <c r="B18" s="19" t="s">
        <v>15</v>
      </c>
      <c r="C18" t="s">
        <v>61</v>
      </c>
      <c r="D18" t="s">
        <v>208</v>
      </c>
      <c r="E18">
        <v>18</v>
      </c>
    </row>
    <row r="19" spans="1:5" x14ac:dyDescent="0.35">
      <c r="A19">
        <v>1</v>
      </c>
      <c r="B19" s="19" t="s">
        <v>15</v>
      </c>
      <c r="C19" t="s">
        <v>61</v>
      </c>
      <c r="D19" t="s">
        <v>62</v>
      </c>
      <c r="E19">
        <v>42</v>
      </c>
    </row>
    <row r="20" spans="1:5" x14ac:dyDescent="0.35">
      <c r="A20">
        <v>1</v>
      </c>
      <c r="B20" s="19" t="s">
        <v>15</v>
      </c>
      <c r="C20" t="s">
        <v>61</v>
      </c>
      <c r="D20" t="s">
        <v>209</v>
      </c>
      <c r="E20">
        <v>2</v>
      </c>
    </row>
    <row r="21" spans="1:5" x14ac:dyDescent="0.35">
      <c r="A21">
        <v>1</v>
      </c>
      <c r="B21" s="19" t="s">
        <v>15</v>
      </c>
      <c r="C21" t="s">
        <v>61</v>
      </c>
      <c r="D21" t="s">
        <v>210</v>
      </c>
      <c r="E21">
        <v>1</v>
      </c>
    </row>
    <row r="22" spans="1:5" x14ac:dyDescent="0.35">
      <c r="A22">
        <v>1</v>
      </c>
      <c r="B22" s="19" t="s">
        <v>15</v>
      </c>
      <c r="C22" t="s">
        <v>94</v>
      </c>
      <c r="D22" t="s">
        <v>211</v>
      </c>
      <c r="E22">
        <v>1</v>
      </c>
    </row>
    <row r="23" spans="1:5" x14ac:dyDescent="0.35">
      <c r="A23">
        <v>1</v>
      </c>
      <c r="B23" s="19" t="s">
        <v>15</v>
      </c>
      <c r="C23" t="s">
        <v>33</v>
      </c>
      <c r="D23" t="s">
        <v>34</v>
      </c>
      <c r="E23">
        <v>17</v>
      </c>
    </row>
    <row r="24" spans="1:5" x14ac:dyDescent="0.35">
      <c r="A24">
        <v>1</v>
      </c>
      <c r="B24" s="19" t="s">
        <v>15</v>
      </c>
      <c r="C24" t="s">
        <v>35</v>
      </c>
      <c r="D24" t="s">
        <v>96</v>
      </c>
      <c r="E24">
        <v>4</v>
      </c>
    </row>
    <row r="25" spans="1:5" x14ac:dyDescent="0.35">
      <c r="A25">
        <v>1</v>
      </c>
      <c r="B25" s="19" t="s">
        <v>15</v>
      </c>
      <c r="C25" t="s">
        <v>35</v>
      </c>
      <c r="D25" t="s">
        <v>162</v>
      </c>
      <c r="E25">
        <v>1</v>
      </c>
    </row>
    <row r="26" spans="1:5" x14ac:dyDescent="0.35">
      <c r="A26">
        <v>1</v>
      </c>
      <c r="B26" s="19" t="s">
        <v>15</v>
      </c>
      <c r="C26" t="s">
        <v>36</v>
      </c>
      <c r="D26" t="s">
        <v>212</v>
      </c>
      <c r="E26">
        <v>1</v>
      </c>
    </row>
    <row r="27" spans="1:5" x14ac:dyDescent="0.35">
      <c r="A27">
        <v>1</v>
      </c>
      <c r="B27" s="19" t="s">
        <v>15</v>
      </c>
      <c r="C27" t="s">
        <v>36</v>
      </c>
      <c r="D27" t="s">
        <v>139</v>
      </c>
      <c r="E27">
        <v>1</v>
      </c>
    </row>
    <row r="28" spans="1:5" x14ac:dyDescent="0.35">
      <c r="A28">
        <v>2</v>
      </c>
      <c r="B28" t="s">
        <v>15</v>
      </c>
      <c r="C28" t="s">
        <v>22</v>
      </c>
      <c r="D28" t="s">
        <v>213</v>
      </c>
      <c r="E28">
        <v>2</v>
      </c>
    </row>
    <row r="29" spans="1:5" x14ac:dyDescent="0.35">
      <c r="A29">
        <v>2</v>
      </c>
      <c r="B29" t="s">
        <v>15</v>
      </c>
      <c r="C29" t="s">
        <v>29</v>
      </c>
      <c r="D29" t="s">
        <v>213</v>
      </c>
      <c r="E29">
        <v>3</v>
      </c>
    </row>
    <row r="30" spans="1:5" x14ac:dyDescent="0.35">
      <c r="A30">
        <v>2</v>
      </c>
      <c r="B30" t="s">
        <v>15</v>
      </c>
      <c r="C30" t="s">
        <v>61</v>
      </c>
      <c r="D30" t="s">
        <v>214</v>
      </c>
      <c r="E30">
        <v>3</v>
      </c>
    </row>
    <row r="31" spans="1:5" x14ac:dyDescent="0.35">
      <c r="A31">
        <v>2</v>
      </c>
      <c r="B31" t="s">
        <v>15</v>
      </c>
      <c r="C31" t="s">
        <v>61</v>
      </c>
      <c r="D31" t="s">
        <v>208</v>
      </c>
      <c r="E31">
        <v>16</v>
      </c>
    </row>
    <row r="32" spans="1:5" x14ac:dyDescent="0.35">
      <c r="A32">
        <v>2</v>
      </c>
      <c r="B32" t="s">
        <v>15</v>
      </c>
      <c r="C32" t="s">
        <v>33</v>
      </c>
      <c r="D32" t="s">
        <v>34</v>
      </c>
      <c r="E32">
        <v>9</v>
      </c>
    </row>
    <row r="33" spans="1:5" x14ac:dyDescent="0.35">
      <c r="A33">
        <v>2</v>
      </c>
      <c r="B33" t="s">
        <v>15</v>
      </c>
      <c r="C33" t="s">
        <v>33</v>
      </c>
      <c r="D33" t="s">
        <v>215</v>
      </c>
      <c r="E33">
        <v>2</v>
      </c>
    </row>
    <row r="34" spans="1:5" x14ac:dyDescent="0.35">
      <c r="A34">
        <v>3</v>
      </c>
      <c r="B34" t="s">
        <v>15</v>
      </c>
      <c r="C34" t="s">
        <v>22</v>
      </c>
      <c r="D34" t="s">
        <v>217</v>
      </c>
      <c r="E34">
        <v>1</v>
      </c>
    </row>
    <row r="35" spans="1:5" x14ac:dyDescent="0.35">
      <c r="A35">
        <v>3</v>
      </c>
      <c r="B35" t="s">
        <v>15</v>
      </c>
      <c r="C35" t="s">
        <v>61</v>
      </c>
      <c r="D35" t="s">
        <v>208</v>
      </c>
      <c r="E35">
        <v>1</v>
      </c>
    </row>
    <row r="36" spans="1:5" x14ac:dyDescent="0.35">
      <c r="A36">
        <v>3</v>
      </c>
      <c r="B36" t="s">
        <v>15</v>
      </c>
      <c r="C36" t="s">
        <v>61</v>
      </c>
      <c r="D36" t="s">
        <v>218</v>
      </c>
      <c r="E36">
        <v>1</v>
      </c>
    </row>
    <row r="37" spans="1:5" x14ac:dyDescent="0.35">
      <c r="A37">
        <v>3</v>
      </c>
      <c r="B37" t="s">
        <v>15</v>
      </c>
      <c r="C37" t="s">
        <v>33</v>
      </c>
      <c r="D37" t="s">
        <v>215</v>
      </c>
      <c r="E37">
        <v>1</v>
      </c>
    </row>
    <row r="38" spans="1:5" x14ac:dyDescent="0.35">
      <c r="A38">
        <v>3</v>
      </c>
      <c r="B38" t="s">
        <v>15</v>
      </c>
      <c r="C38" t="s">
        <v>79</v>
      </c>
      <c r="D38" t="s">
        <v>219</v>
      </c>
      <c r="E38">
        <v>2</v>
      </c>
    </row>
    <row r="39" spans="1:5" x14ac:dyDescent="0.35">
      <c r="A39">
        <v>4</v>
      </c>
      <c r="B39" t="s">
        <v>15</v>
      </c>
      <c r="C39" t="s">
        <v>61</v>
      </c>
      <c r="D39" t="s">
        <v>101</v>
      </c>
      <c r="E39">
        <v>3</v>
      </c>
    </row>
    <row r="40" spans="1:5" x14ac:dyDescent="0.35">
      <c r="A40">
        <v>4</v>
      </c>
      <c r="B40" t="s">
        <v>15</v>
      </c>
      <c r="C40" t="s">
        <v>61</v>
      </c>
      <c r="D40" t="s">
        <v>201</v>
      </c>
      <c r="E40">
        <v>2</v>
      </c>
    </row>
    <row r="41" spans="1:5" x14ac:dyDescent="0.35">
      <c r="A41">
        <v>4</v>
      </c>
      <c r="B41" t="s">
        <v>15</v>
      </c>
      <c r="C41" t="s">
        <v>182</v>
      </c>
      <c r="D41" t="s">
        <v>216</v>
      </c>
      <c r="E41">
        <v>2</v>
      </c>
    </row>
    <row r="42" spans="1:5" x14ac:dyDescent="0.35">
      <c r="A42">
        <v>5</v>
      </c>
      <c r="B42" t="s">
        <v>15</v>
      </c>
      <c r="C42" t="s">
        <v>61</v>
      </c>
      <c r="D42" t="s">
        <v>101</v>
      </c>
      <c r="E42">
        <v>2</v>
      </c>
    </row>
    <row r="43" spans="1:5" x14ac:dyDescent="0.35">
      <c r="A43">
        <v>5</v>
      </c>
      <c r="B43" t="s">
        <v>15</v>
      </c>
      <c r="C43" t="s">
        <v>61</v>
      </c>
      <c r="D43" t="s">
        <v>208</v>
      </c>
      <c r="E43">
        <v>3</v>
      </c>
    </row>
    <row r="44" spans="1:5" x14ac:dyDescent="0.35">
      <c r="A44">
        <v>5</v>
      </c>
      <c r="B44" t="s">
        <v>15</v>
      </c>
      <c r="C44" t="s">
        <v>61</v>
      </c>
      <c r="D44" t="s">
        <v>209</v>
      </c>
      <c r="E44">
        <v>2</v>
      </c>
    </row>
    <row r="45" spans="1:5" x14ac:dyDescent="0.35">
      <c r="A45">
        <v>5</v>
      </c>
      <c r="B45" t="s">
        <v>15</v>
      </c>
      <c r="C45" t="s">
        <v>182</v>
      </c>
      <c r="D45" t="s">
        <v>101</v>
      </c>
      <c r="E45">
        <v>1</v>
      </c>
    </row>
    <row r="46" spans="1:5" x14ac:dyDescent="0.35">
      <c r="D46" s="34" t="s">
        <v>82</v>
      </c>
      <c r="E46" s="34">
        <f>AVERAGE(E8:E45)</f>
        <v>4.5789473684210522</v>
      </c>
    </row>
  </sheetData>
  <sortState xmlns:xlrd2="http://schemas.microsoft.com/office/spreadsheetml/2017/richdata2" ref="A2:E45">
    <sortCondition ref="B2:B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1121-04F5-46AC-B9A0-024C1F5B3E9C}">
  <dimension ref="A1:H79"/>
  <sheetViews>
    <sheetView workbookViewId="0">
      <selection activeCell="L3" sqref="L3"/>
    </sheetView>
  </sheetViews>
  <sheetFormatPr defaultRowHeight="14.5" x14ac:dyDescent="0.35"/>
  <cols>
    <col min="2" max="2" width="14.54296875" bestFit="1" customWidth="1"/>
    <col min="4" max="4" width="17.1796875" bestFit="1" customWidth="1"/>
  </cols>
  <sheetData>
    <row r="1" spans="1:8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46</v>
      </c>
      <c r="H1" s="1" t="s">
        <v>6</v>
      </c>
    </row>
    <row r="2" spans="1:8" ht="26" x14ac:dyDescent="0.35">
      <c r="A2">
        <v>1</v>
      </c>
      <c r="B2" s="3" t="s">
        <v>7</v>
      </c>
      <c r="C2" s="4" t="s">
        <v>8</v>
      </c>
      <c r="D2" s="4" t="s">
        <v>9</v>
      </c>
      <c r="E2">
        <v>1.1299999999999999</v>
      </c>
      <c r="F2">
        <v>4.5199999999999997E-2</v>
      </c>
      <c r="G2">
        <v>1</v>
      </c>
      <c r="H2">
        <v>0.04</v>
      </c>
    </row>
    <row r="3" spans="1:8" ht="26" x14ac:dyDescent="0.35">
      <c r="A3">
        <v>1</v>
      </c>
      <c r="B3" s="3" t="s">
        <v>7</v>
      </c>
      <c r="C3" s="4" t="s">
        <v>8</v>
      </c>
      <c r="D3" s="4" t="s">
        <v>10</v>
      </c>
      <c r="E3">
        <v>0.31</v>
      </c>
      <c r="F3">
        <v>1.24E-2</v>
      </c>
      <c r="G3">
        <v>1</v>
      </c>
      <c r="H3">
        <v>0.04</v>
      </c>
    </row>
    <row r="4" spans="1:8" ht="26" x14ac:dyDescent="0.35">
      <c r="A4">
        <v>1</v>
      </c>
      <c r="B4" s="3" t="s">
        <v>11</v>
      </c>
      <c r="C4" s="4" t="s">
        <v>12</v>
      </c>
      <c r="D4" s="4" t="s">
        <v>13</v>
      </c>
      <c r="E4">
        <v>9.35</v>
      </c>
      <c r="F4">
        <v>0.374</v>
      </c>
      <c r="G4">
        <v>1</v>
      </c>
      <c r="H4">
        <v>0.04</v>
      </c>
    </row>
    <row r="5" spans="1:8" ht="26" x14ac:dyDescent="0.35">
      <c r="A5">
        <v>1</v>
      </c>
      <c r="B5" s="3" t="s">
        <v>11</v>
      </c>
      <c r="C5" s="4" t="s">
        <v>12</v>
      </c>
      <c r="D5" s="4" t="s">
        <v>14</v>
      </c>
      <c r="E5">
        <v>0.53</v>
      </c>
      <c r="F5">
        <v>2.12E-2</v>
      </c>
      <c r="G5">
        <v>1</v>
      </c>
      <c r="H5">
        <v>0.04</v>
      </c>
    </row>
    <row r="6" spans="1:8" ht="26" x14ac:dyDescent="0.35">
      <c r="A6">
        <v>1</v>
      </c>
      <c r="B6" s="3" t="s">
        <v>15</v>
      </c>
      <c r="C6" s="4" t="s">
        <v>16</v>
      </c>
      <c r="D6" s="4" t="s">
        <v>17</v>
      </c>
      <c r="E6">
        <v>2.11</v>
      </c>
      <c r="F6">
        <v>8.4399999999999989E-2</v>
      </c>
      <c r="G6">
        <v>2</v>
      </c>
      <c r="H6">
        <v>0.08</v>
      </c>
    </row>
    <row r="7" spans="1:8" x14ac:dyDescent="0.35">
      <c r="A7">
        <v>1</v>
      </c>
      <c r="B7" s="3" t="s">
        <v>15</v>
      </c>
      <c r="C7" s="4" t="s">
        <v>18</v>
      </c>
      <c r="D7" s="4" t="s">
        <v>19</v>
      </c>
      <c r="E7">
        <v>2.0499999999999998</v>
      </c>
      <c r="F7">
        <v>8.199999999999999E-2</v>
      </c>
      <c r="G7">
        <v>5</v>
      </c>
      <c r="H7">
        <v>0.2</v>
      </c>
    </row>
    <row r="8" spans="1:8" x14ac:dyDescent="0.35">
      <c r="A8">
        <v>1</v>
      </c>
      <c r="B8" s="3" t="s">
        <v>15</v>
      </c>
      <c r="C8" s="4" t="s">
        <v>18</v>
      </c>
      <c r="D8" s="4" t="s">
        <v>20</v>
      </c>
      <c r="E8">
        <v>1.25</v>
      </c>
      <c r="F8">
        <v>0.05</v>
      </c>
      <c r="G8">
        <v>1</v>
      </c>
      <c r="H8">
        <v>0.04</v>
      </c>
    </row>
    <row r="9" spans="1:8" x14ac:dyDescent="0.35">
      <c r="A9">
        <v>1</v>
      </c>
      <c r="B9" s="3" t="s">
        <v>15</v>
      </c>
      <c r="C9" s="4" t="s">
        <v>22</v>
      </c>
      <c r="D9" s="4" t="s">
        <v>23</v>
      </c>
      <c r="E9">
        <v>0.77</v>
      </c>
      <c r="F9">
        <v>3.0800000000000001E-2</v>
      </c>
      <c r="G9">
        <v>2</v>
      </c>
      <c r="H9">
        <v>0.08</v>
      </c>
    </row>
    <row r="10" spans="1:8" x14ac:dyDescent="0.35">
      <c r="A10">
        <v>1</v>
      </c>
      <c r="B10" s="3" t="s">
        <v>15</v>
      </c>
      <c r="C10" s="4" t="s">
        <v>22</v>
      </c>
      <c r="D10" s="4" t="s">
        <v>24</v>
      </c>
      <c r="E10">
        <v>1.1200000000000001</v>
      </c>
      <c r="F10">
        <v>4.4800000000000006E-2</v>
      </c>
      <c r="G10">
        <v>1</v>
      </c>
      <c r="H10">
        <v>0.04</v>
      </c>
    </row>
    <row r="11" spans="1:8" x14ac:dyDescent="0.35">
      <c r="A11">
        <v>1</v>
      </c>
      <c r="B11" s="3" t="s">
        <v>15</v>
      </c>
      <c r="C11" s="4" t="s">
        <v>22</v>
      </c>
      <c r="D11" s="4" t="s">
        <v>25</v>
      </c>
      <c r="E11">
        <v>0.71</v>
      </c>
      <c r="F11">
        <v>2.8399999999999998E-2</v>
      </c>
      <c r="G11">
        <v>1</v>
      </c>
      <c r="H11">
        <v>0.04</v>
      </c>
    </row>
    <row r="12" spans="1:8" x14ac:dyDescent="0.35">
      <c r="A12">
        <v>1</v>
      </c>
      <c r="B12" s="3" t="s">
        <v>15</v>
      </c>
      <c r="C12" s="4" t="s">
        <v>22</v>
      </c>
      <c r="D12" s="4" t="s">
        <v>25</v>
      </c>
      <c r="E12">
        <v>0.1</v>
      </c>
      <c r="F12">
        <v>4.0000000000000001E-3</v>
      </c>
      <c r="G12">
        <v>1</v>
      </c>
      <c r="H12">
        <v>0.04</v>
      </c>
    </row>
    <row r="13" spans="1:8" x14ac:dyDescent="0.35">
      <c r="A13">
        <v>1</v>
      </c>
      <c r="B13" s="3" t="s">
        <v>15</v>
      </c>
      <c r="C13" s="4" t="s">
        <v>22</v>
      </c>
      <c r="D13" s="4" t="s">
        <v>26</v>
      </c>
      <c r="E13">
        <v>0.12</v>
      </c>
      <c r="F13">
        <v>4.7999999999999996E-3</v>
      </c>
      <c r="G13">
        <v>1</v>
      </c>
      <c r="H13">
        <v>0.04</v>
      </c>
    </row>
    <row r="14" spans="1:8" x14ac:dyDescent="0.35">
      <c r="A14">
        <v>1</v>
      </c>
      <c r="B14" s="3" t="s">
        <v>15</v>
      </c>
      <c r="C14" s="4" t="s">
        <v>22</v>
      </c>
      <c r="D14" s="4" t="s">
        <v>27</v>
      </c>
      <c r="E14">
        <v>0.14000000000000001</v>
      </c>
      <c r="F14">
        <v>5.6000000000000008E-3</v>
      </c>
      <c r="G14">
        <v>1</v>
      </c>
      <c r="H14">
        <v>0.04</v>
      </c>
    </row>
    <row r="15" spans="1:8" x14ac:dyDescent="0.35">
      <c r="A15">
        <v>1</v>
      </c>
      <c r="B15" s="3" t="s">
        <v>15</v>
      </c>
      <c r="C15" s="4" t="s">
        <v>22</v>
      </c>
      <c r="D15" s="4" t="s">
        <v>28</v>
      </c>
      <c r="E15">
        <v>0.1</v>
      </c>
      <c r="F15">
        <v>4.0000000000000001E-3</v>
      </c>
      <c r="G15">
        <v>1</v>
      </c>
      <c r="H15">
        <v>0.04</v>
      </c>
    </row>
    <row r="16" spans="1:8" x14ac:dyDescent="0.35">
      <c r="A16">
        <v>1</v>
      </c>
      <c r="B16" s="3" t="s">
        <v>15</v>
      </c>
      <c r="C16" s="4" t="s">
        <v>22</v>
      </c>
      <c r="D16" s="4" t="s">
        <v>28</v>
      </c>
      <c r="E16">
        <v>0.1</v>
      </c>
      <c r="F16">
        <v>4.0000000000000001E-3</v>
      </c>
      <c r="G16">
        <v>3</v>
      </c>
      <c r="H16">
        <v>0.12</v>
      </c>
    </row>
    <row r="17" spans="1:8" x14ac:dyDescent="0.35">
      <c r="A17">
        <v>1</v>
      </c>
      <c r="B17" s="3" t="s">
        <v>15</v>
      </c>
      <c r="C17" s="4" t="s">
        <v>29</v>
      </c>
      <c r="D17" s="4" t="s">
        <v>30</v>
      </c>
      <c r="E17">
        <v>8.6199999999999992</v>
      </c>
      <c r="F17">
        <v>0.3448</v>
      </c>
      <c r="G17">
        <v>12</v>
      </c>
      <c r="H17">
        <v>0.48</v>
      </c>
    </row>
    <row r="18" spans="1:8" x14ac:dyDescent="0.35">
      <c r="A18">
        <v>1</v>
      </c>
      <c r="B18" s="3" t="s">
        <v>15</v>
      </c>
      <c r="C18" s="4" t="s">
        <v>31</v>
      </c>
      <c r="D18" s="4" t="s">
        <v>32</v>
      </c>
      <c r="E18">
        <v>2.8</v>
      </c>
      <c r="F18">
        <v>0.11199999999999999</v>
      </c>
      <c r="G18">
        <v>3</v>
      </c>
      <c r="H18">
        <v>0.12</v>
      </c>
    </row>
    <row r="19" spans="1:8" x14ac:dyDescent="0.35">
      <c r="A19">
        <v>1</v>
      </c>
      <c r="B19" s="3" t="s">
        <v>15</v>
      </c>
      <c r="C19" s="4" t="s">
        <v>33</v>
      </c>
      <c r="D19" s="4" t="s">
        <v>34</v>
      </c>
      <c r="E19">
        <v>4.49</v>
      </c>
      <c r="F19">
        <v>0.17960000000000001</v>
      </c>
      <c r="G19">
        <v>2</v>
      </c>
      <c r="H19">
        <v>0.08</v>
      </c>
    </row>
    <row r="20" spans="1:8" x14ac:dyDescent="0.35">
      <c r="A20">
        <v>1</v>
      </c>
      <c r="B20" s="3" t="s">
        <v>15</v>
      </c>
      <c r="C20" s="4" t="s">
        <v>36</v>
      </c>
      <c r="D20" s="4" t="s">
        <v>37</v>
      </c>
      <c r="E20">
        <v>0.86</v>
      </c>
      <c r="F20">
        <v>3.44E-2</v>
      </c>
      <c r="G20">
        <v>1</v>
      </c>
      <c r="H20">
        <v>0.04</v>
      </c>
    </row>
    <row r="21" spans="1:8" x14ac:dyDescent="0.35">
      <c r="A21">
        <v>1</v>
      </c>
      <c r="B21" s="3" t="s">
        <v>15</v>
      </c>
      <c r="C21" s="4" t="s">
        <v>36</v>
      </c>
      <c r="D21" s="4" t="s">
        <v>38</v>
      </c>
      <c r="E21">
        <v>0.1</v>
      </c>
      <c r="F21">
        <v>4.0000000000000001E-3</v>
      </c>
      <c r="G21">
        <v>1</v>
      </c>
      <c r="H21">
        <v>0.04</v>
      </c>
    </row>
    <row r="22" spans="1:8" x14ac:dyDescent="0.35">
      <c r="A22">
        <v>1</v>
      </c>
      <c r="B22" s="3" t="s">
        <v>39</v>
      </c>
      <c r="C22" s="4" t="s">
        <v>40</v>
      </c>
      <c r="D22" s="4" t="s">
        <v>41</v>
      </c>
      <c r="E22">
        <v>57.2</v>
      </c>
      <c r="F22">
        <v>2.2880000000000003</v>
      </c>
      <c r="G22">
        <v>1</v>
      </c>
      <c r="H22">
        <v>0.04</v>
      </c>
    </row>
    <row r="23" spans="1:8" x14ac:dyDescent="0.35">
      <c r="A23">
        <v>1</v>
      </c>
      <c r="B23" s="3" t="s">
        <v>39</v>
      </c>
      <c r="C23" s="4" t="s">
        <v>42</v>
      </c>
      <c r="D23" s="4" t="s">
        <v>43</v>
      </c>
      <c r="E23">
        <v>0.08</v>
      </c>
      <c r="F23">
        <v>3.2000000000000002E-3</v>
      </c>
      <c r="G23">
        <v>1</v>
      </c>
      <c r="H23">
        <v>0.04</v>
      </c>
    </row>
    <row r="24" spans="1:8" x14ac:dyDescent="0.35">
      <c r="A24">
        <v>1</v>
      </c>
      <c r="B24" s="3" t="s">
        <v>39</v>
      </c>
      <c r="C24" s="4" t="s">
        <v>44</v>
      </c>
      <c r="D24" s="4" t="s">
        <v>45</v>
      </c>
      <c r="E24">
        <v>2.57</v>
      </c>
      <c r="F24">
        <v>0.10279999999999999</v>
      </c>
      <c r="G24">
        <v>2</v>
      </c>
      <c r="H24">
        <v>0.08</v>
      </c>
    </row>
    <row r="25" spans="1:8" x14ac:dyDescent="0.35">
      <c r="A25">
        <v>2</v>
      </c>
      <c r="B25" s="3" t="s">
        <v>7</v>
      </c>
      <c r="C25" s="4" t="s">
        <v>8</v>
      </c>
      <c r="D25" s="4" t="s">
        <v>9</v>
      </c>
      <c r="E25">
        <v>7.65</v>
      </c>
      <c r="F25">
        <v>0.30599999999999999</v>
      </c>
      <c r="G25">
        <v>1</v>
      </c>
      <c r="H25">
        <v>0.04</v>
      </c>
    </row>
    <row r="26" spans="1:8" x14ac:dyDescent="0.35">
      <c r="A26">
        <v>2</v>
      </c>
      <c r="B26" s="3" t="s">
        <v>7</v>
      </c>
      <c r="C26" s="4" t="s">
        <v>48</v>
      </c>
      <c r="D26" s="4" t="s">
        <v>47</v>
      </c>
      <c r="E26">
        <v>0.28999999999999998</v>
      </c>
      <c r="F26">
        <v>1.1599999999999999E-2</v>
      </c>
      <c r="G26">
        <v>1</v>
      </c>
      <c r="H26">
        <v>0.04</v>
      </c>
    </row>
    <row r="27" spans="1:8" x14ac:dyDescent="0.35">
      <c r="A27">
        <v>2</v>
      </c>
      <c r="B27" s="3" t="s">
        <v>15</v>
      </c>
      <c r="C27" s="4" t="s">
        <v>16</v>
      </c>
      <c r="D27" s="4" t="s">
        <v>17</v>
      </c>
      <c r="E27">
        <v>5.07</v>
      </c>
      <c r="F27">
        <v>0.20280000000000001</v>
      </c>
      <c r="G27">
        <v>4</v>
      </c>
      <c r="H27">
        <v>0.16</v>
      </c>
    </row>
    <row r="28" spans="1:8" x14ac:dyDescent="0.35">
      <c r="A28">
        <v>2</v>
      </c>
      <c r="B28" s="3" t="s">
        <v>15</v>
      </c>
      <c r="C28" s="4" t="s">
        <v>18</v>
      </c>
      <c r="D28" s="4" t="s">
        <v>49</v>
      </c>
      <c r="E28">
        <v>6.15</v>
      </c>
      <c r="F28">
        <v>0.24600000000000002</v>
      </c>
      <c r="G28">
        <v>3</v>
      </c>
      <c r="H28">
        <v>0.12</v>
      </c>
    </row>
    <row r="29" spans="1:8" x14ac:dyDescent="0.35">
      <c r="A29">
        <v>2</v>
      </c>
      <c r="B29" s="3" t="s">
        <v>15</v>
      </c>
      <c r="C29" s="4" t="s">
        <v>18</v>
      </c>
      <c r="D29" s="4" t="s">
        <v>50</v>
      </c>
      <c r="E29">
        <v>3.17</v>
      </c>
      <c r="F29">
        <v>0.1268</v>
      </c>
      <c r="G29">
        <v>2</v>
      </c>
      <c r="H29">
        <v>0.08</v>
      </c>
    </row>
    <row r="30" spans="1:8" x14ac:dyDescent="0.35">
      <c r="A30">
        <v>2</v>
      </c>
      <c r="B30" s="3" t="s">
        <v>15</v>
      </c>
      <c r="C30" s="4" t="s">
        <v>18</v>
      </c>
      <c r="D30" s="4" t="s">
        <v>51</v>
      </c>
      <c r="E30">
        <v>3.43</v>
      </c>
      <c r="F30">
        <v>0.13720000000000002</v>
      </c>
      <c r="G30">
        <v>9</v>
      </c>
      <c r="H30">
        <v>0.36</v>
      </c>
    </row>
    <row r="31" spans="1:8" x14ac:dyDescent="0.35">
      <c r="A31">
        <v>2</v>
      </c>
      <c r="B31" s="3" t="s">
        <v>15</v>
      </c>
      <c r="C31" s="4" t="s">
        <v>21</v>
      </c>
      <c r="D31" s="4" t="s">
        <v>52</v>
      </c>
      <c r="E31">
        <v>4.87</v>
      </c>
      <c r="F31">
        <v>0.1948</v>
      </c>
      <c r="G31">
        <v>4</v>
      </c>
      <c r="H31">
        <v>0.16</v>
      </c>
    </row>
    <row r="32" spans="1:8" x14ac:dyDescent="0.35">
      <c r="A32">
        <v>2</v>
      </c>
      <c r="B32" s="3" t="s">
        <v>15</v>
      </c>
      <c r="C32" s="4" t="s">
        <v>21</v>
      </c>
      <c r="D32" s="4" t="s">
        <v>10</v>
      </c>
      <c r="E32">
        <v>0.45</v>
      </c>
      <c r="F32">
        <v>1.8000000000000002E-2</v>
      </c>
      <c r="G32">
        <v>1</v>
      </c>
      <c r="H32">
        <v>0.04</v>
      </c>
    </row>
    <row r="33" spans="1:8" x14ac:dyDescent="0.35">
      <c r="A33">
        <v>2</v>
      </c>
      <c r="B33" s="3" t="s">
        <v>15</v>
      </c>
      <c r="C33" s="4" t="s">
        <v>22</v>
      </c>
      <c r="D33" s="4" t="s">
        <v>53</v>
      </c>
      <c r="E33">
        <v>1.47</v>
      </c>
      <c r="F33">
        <v>5.8799999999999998E-2</v>
      </c>
      <c r="G33">
        <v>1</v>
      </c>
      <c r="H33">
        <v>0.04</v>
      </c>
    </row>
    <row r="34" spans="1:8" x14ac:dyDescent="0.35">
      <c r="A34">
        <v>2</v>
      </c>
      <c r="B34" s="3" t="s">
        <v>15</v>
      </c>
      <c r="C34" s="4" t="s">
        <v>22</v>
      </c>
      <c r="D34" s="4" t="s">
        <v>54</v>
      </c>
      <c r="E34">
        <v>1.02</v>
      </c>
      <c r="F34">
        <v>4.0800000000000003E-2</v>
      </c>
      <c r="G34">
        <v>1</v>
      </c>
      <c r="H34">
        <v>0.04</v>
      </c>
    </row>
    <row r="35" spans="1:8" x14ac:dyDescent="0.35">
      <c r="A35">
        <v>2</v>
      </c>
      <c r="B35" s="3" t="s">
        <v>15</v>
      </c>
      <c r="C35" s="4" t="s">
        <v>22</v>
      </c>
      <c r="D35" s="4" t="s">
        <v>55</v>
      </c>
      <c r="E35">
        <v>0.7</v>
      </c>
      <c r="F35">
        <v>2.7999999999999997E-2</v>
      </c>
      <c r="G35">
        <v>1</v>
      </c>
      <c r="H35">
        <v>0.04</v>
      </c>
    </row>
    <row r="36" spans="1:8" x14ac:dyDescent="0.35">
      <c r="A36">
        <v>2</v>
      </c>
      <c r="B36" s="3" t="s">
        <v>15</v>
      </c>
      <c r="C36" s="4" t="s">
        <v>22</v>
      </c>
      <c r="D36" s="4" t="s">
        <v>56</v>
      </c>
      <c r="E36">
        <v>1E-3</v>
      </c>
      <c r="F36">
        <v>4.0000000000000003E-5</v>
      </c>
      <c r="G36">
        <v>1</v>
      </c>
      <c r="H36">
        <v>0.04</v>
      </c>
    </row>
    <row r="37" spans="1:8" x14ac:dyDescent="0.35">
      <c r="A37">
        <v>2</v>
      </c>
      <c r="B37" s="3" t="s">
        <v>15</v>
      </c>
      <c r="C37" s="4" t="s">
        <v>22</v>
      </c>
      <c r="D37" s="4" t="s">
        <v>57</v>
      </c>
      <c r="E37">
        <v>0.17</v>
      </c>
      <c r="F37">
        <v>6.8000000000000005E-3</v>
      </c>
      <c r="G37">
        <v>1</v>
      </c>
      <c r="H37">
        <v>0.04</v>
      </c>
    </row>
    <row r="38" spans="1:8" x14ac:dyDescent="0.35">
      <c r="A38">
        <v>2</v>
      </c>
      <c r="B38" s="3" t="s">
        <v>15</v>
      </c>
      <c r="C38" s="4" t="s">
        <v>22</v>
      </c>
      <c r="D38" s="4" t="s">
        <v>56</v>
      </c>
      <c r="E38">
        <v>0.56000000000000005</v>
      </c>
      <c r="F38">
        <v>2.2400000000000003E-2</v>
      </c>
      <c r="G38">
        <v>1</v>
      </c>
      <c r="H38">
        <v>0.04</v>
      </c>
    </row>
    <row r="39" spans="1:8" x14ac:dyDescent="0.35">
      <c r="A39">
        <v>2</v>
      </c>
      <c r="B39" s="3" t="s">
        <v>15</v>
      </c>
      <c r="C39" s="4" t="s">
        <v>22</v>
      </c>
      <c r="D39" s="4" t="s">
        <v>55</v>
      </c>
      <c r="E39">
        <v>0.38</v>
      </c>
      <c r="F39">
        <v>1.52E-2</v>
      </c>
      <c r="G39">
        <v>1</v>
      </c>
      <c r="H39">
        <v>0.04</v>
      </c>
    </row>
    <row r="40" spans="1:8" x14ac:dyDescent="0.35">
      <c r="A40">
        <v>2</v>
      </c>
      <c r="B40" s="3" t="s">
        <v>15</v>
      </c>
      <c r="C40" s="4" t="s">
        <v>22</v>
      </c>
      <c r="D40" s="4" t="s">
        <v>58</v>
      </c>
      <c r="E40">
        <v>0.48</v>
      </c>
      <c r="F40">
        <v>1.9199999999999998E-2</v>
      </c>
      <c r="G40">
        <v>2</v>
      </c>
      <c r="H40">
        <v>0.08</v>
      </c>
    </row>
    <row r="41" spans="1:8" x14ac:dyDescent="0.35">
      <c r="A41">
        <v>2</v>
      </c>
      <c r="B41" s="3" t="s">
        <v>15</v>
      </c>
      <c r="C41" s="4" t="s">
        <v>22</v>
      </c>
      <c r="D41" s="4" t="s">
        <v>55</v>
      </c>
      <c r="E41">
        <v>0.1</v>
      </c>
      <c r="F41">
        <v>4.0000000000000001E-3</v>
      </c>
      <c r="G41">
        <v>1</v>
      </c>
      <c r="H41">
        <v>0.04</v>
      </c>
    </row>
    <row r="42" spans="1:8" x14ac:dyDescent="0.35">
      <c r="A42">
        <v>2</v>
      </c>
      <c r="B42" s="3" t="s">
        <v>15</v>
      </c>
      <c r="C42" s="4" t="s">
        <v>22</v>
      </c>
      <c r="D42" s="4" t="s">
        <v>55</v>
      </c>
      <c r="E42">
        <v>0.11</v>
      </c>
      <c r="F42">
        <v>4.4000000000000003E-3</v>
      </c>
      <c r="G42">
        <v>2</v>
      </c>
      <c r="H42">
        <v>0.08</v>
      </c>
    </row>
    <row r="43" spans="1:8" x14ac:dyDescent="0.35">
      <c r="A43">
        <v>2</v>
      </c>
      <c r="B43" s="3" t="s">
        <v>15</v>
      </c>
      <c r="C43" s="4" t="s">
        <v>29</v>
      </c>
      <c r="D43" s="4" t="s">
        <v>30</v>
      </c>
      <c r="E43">
        <v>7.25</v>
      </c>
      <c r="F43">
        <v>0.28999999999999998</v>
      </c>
      <c r="G43">
        <v>15</v>
      </c>
      <c r="H43">
        <v>0.6</v>
      </c>
    </row>
    <row r="44" spans="1:8" x14ac:dyDescent="0.35">
      <c r="A44">
        <v>2</v>
      </c>
      <c r="B44" s="3" t="s">
        <v>15</v>
      </c>
      <c r="C44" s="4" t="s">
        <v>31</v>
      </c>
      <c r="D44" s="4" t="s">
        <v>32</v>
      </c>
      <c r="E44">
        <v>8.26</v>
      </c>
      <c r="F44">
        <v>0.33039999999999997</v>
      </c>
      <c r="G44">
        <v>3</v>
      </c>
      <c r="H44">
        <v>0.12</v>
      </c>
    </row>
    <row r="45" spans="1:8" x14ac:dyDescent="0.35">
      <c r="A45">
        <v>2</v>
      </c>
      <c r="B45" s="3" t="s">
        <v>15</v>
      </c>
      <c r="C45" s="4" t="s">
        <v>59</v>
      </c>
      <c r="D45" s="4" t="s">
        <v>60</v>
      </c>
      <c r="E45">
        <v>18.16</v>
      </c>
      <c r="F45">
        <v>0.72640000000000005</v>
      </c>
      <c r="G45">
        <v>1</v>
      </c>
      <c r="H45">
        <v>0.04</v>
      </c>
    </row>
    <row r="46" spans="1:8" x14ac:dyDescent="0.35">
      <c r="A46">
        <v>2</v>
      </c>
      <c r="B46" s="3" t="s">
        <v>15</v>
      </c>
      <c r="C46" s="4" t="s">
        <v>61</v>
      </c>
      <c r="D46" s="4" t="s">
        <v>62</v>
      </c>
      <c r="E46">
        <v>8.81</v>
      </c>
      <c r="F46">
        <v>0.35240000000000005</v>
      </c>
      <c r="G46">
        <v>1</v>
      </c>
      <c r="H46">
        <v>0.04</v>
      </c>
    </row>
    <row r="47" spans="1:8" x14ac:dyDescent="0.35">
      <c r="A47">
        <v>2</v>
      </c>
      <c r="B47" s="3" t="s">
        <v>15</v>
      </c>
      <c r="C47" s="4" t="s">
        <v>33</v>
      </c>
      <c r="D47" s="4" t="s">
        <v>34</v>
      </c>
      <c r="E47">
        <v>12.17</v>
      </c>
      <c r="F47">
        <v>0.48680000000000001</v>
      </c>
      <c r="G47">
        <v>4</v>
      </c>
      <c r="H47">
        <v>0.16</v>
      </c>
    </row>
    <row r="48" spans="1:8" x14ac:dyDescent="0.35">
      <c r="A48">
        <v>2</v>
      </c>
      <c r="B48" s="3" t="s">
        <v>15</v>
      </c>
      <c r="C48" s="4" t="s">
        <v>36</v>
      </c>
      <c r="D48" s="4" t="s">
        <v>37</v>
      </c>
      <c r="E48">
        <v>17.71</v>
      </c>
      <c r="F48">
        <v>0.70840000000000003</v>
      </c>
      <c r="G48">
        <v>2</v>
      </c>
      <c r="H48">
        <v>0.08</v>
      </c>
    </row>
    <row r="49" spans="1:8" x14ac:dyDescent="0.35">
      <c r="A49">
        <v>2</v>
      </c>
      <c r="B49" s="3" t="s">
        <v>15</v>
      </c>
      <c r="C49" s="4" t="s">
        <v>36</v>
      </c>
      <c r="D49" s="4" t="s">
        <v>37</v>
      </c>
      <c r="E49">
        <v>0.32</v>
      </c>
      <c r="F49">
        <v>1.2800000000000001E-2</v>
      </c>
      <c r="G49">
        <v>4</v>
      </c>
      <c r="H49">
        <v>0.16</v>
      </c>
    </row>
    <row r="50" spans="1:8" x14ac:dyDescent="0.35">
      <c r="A50">
        <v>3</v>
      </c>
      <c r="B50" s="3" t="s">
        <v>63</v>
      </c>
      <c r="C50" s="4" t="s">
        <v>16</v>
      </c>
      <c r="D50" s="4" t="s">
        <v>17</v>
      </c>
      <c r="E50">
        <v>1.77</v>
      </c>
      <c r="F50">
        <v>7.0800000000000002E-2</v>
      </c>
      <c r="G50">
        <v>1</v>
      </c>
      <c r="H50">
        <v>0.04</v>
      </c>
    </row>
    <row r="51" spans="1:8" x14ac:dyDescent="0.35">
      <c r="A51">
        <v>3</v>
      </c>
      <c r="B51" s="3" t="s">
        <v>63</v>
      </c>
      <c r="C51" s="4" t="s">
        <v>16</v>
      </c>
      <c r="D51" s="4" t="s">
        <v>17</v>
      </c>
      <c r="E51">
        <v>2.95</v>
      </c>
      <c r="F51">
        <v>0.11800000000000001</v>
      </c>
      <c r="G51">
        <v>1</v>
      </c>
      <c r="H51">
        <v>0.04</v>
      </c>
    </row>
    <row r="52" spans="1:8" x14ac:dyDescent="0.35">
      <c r="A52">
        <v>3</v>
      </c>
      <c r="B52" s="3" t="s">
        <v>63</v>
      </c>
      <c r="C52" s="4" t="s">
        <v>18</v>
      </c>
      <c r="D52" s="4" t="s">
        <v>64</v>
      </c>
      <c r="E52">
        <v>3.99</v>
      </c>
      <c r="F52">
        <v>0.15960000000000002</v>
      </c>
      <c r="G52">
        <v>2</v>
      </c>
      <c r="H52">
        <v>0.08</v>
      </c>
    </row>
    <row r="53" spans="1:8" x14ac:dyDescent="0.35">
      <c r="A53">
        <v>3</v>
      </c>
      <c r="B53" s="3" t="s">
        <v>63</v>
      </c>
      <c r="C53" s="4" t="s">
        <v>18</v>
      </c>
      <c r="D53" s="4" t="s">
        <v>20</v>
      </c>
      <c r="E53">
        <v>1.7</v>
      </c>
      <c r="F53">
        <v>6.8000000000000005E-2</v>
      </c>
      <c r="G53">
        <v>1</v>
      </c>
      <c r="H53">
        <v>0.04</v>
      </c>
    </row>
    <row r="54" spans="1:8" x14ac:dyDescent="0.35">
      <c r="A54">
        <v>3</v>
      </c>
      <c r="B54" s="3" t="s">
        <v>63</v>
      </c>
      <c r="C54" s="4" t="s">
        <v>18</v>
      </c>
      <c r="D54" s="4" t="s">
        <v>19</v>
      </c>
      <c r="E54">
        <v>1.53</v>
      </c>
      <c r="F54">
        <v>6.1200000000000004E-2</v>
      </c>
      <c r="G54">
        <v>1</v>
      </c>
      <c r="H54">
        <v>0.04</v>
      </c>
    </row>
    <row r="55" spans="1:8" x14ac:dyDescent="0.35">
      <c r="A55">
        <v>3</v>
      </c>
      <c r="B55" s="3" t="s">
        <v>63</v>
      </c>
      <c r="C55" s="4" t="s">
        <v>21</v>
      </c>
      <c r="D55" s="4" t="s">
        <v>52</v>
      </c>
      <c r="E55">
        <v>4.3099999999999996</v>
      </c>
      <c r="F55">
        <v>0.1724</v>
      </c>
      <c r="G55">
        <v>1</v>
      </c>
      <c r="H55">
        <v>0.04</v>
      </c>
    </row>
    <row r="56" spans="1:8" x14ac:dyDescent="0.35">
      <c r="A56">
        <v>3</v>
      </c>
      <c r="B56" s="3" t="s">
        <v>63</v>
      </c>
      <c r="C56" s="4" t="s">
        <v>22</v>
      </c>
      <c r="D56" s="4" t="s">
        <v>55</v>
      </c>
      <c r="E56">
        <v>1.77</v>
      </c>
      <c r="F56">
        <v>7.0800000000000002E-2</v>
      </c>
      <c r="G56">
        <v>1</v>
      </c>
      <c r="H56">
        <v>0.04</v>
      </c>
    </row>
    <row r="57" spans="1:8" x14ac:dyDescent="0.35">
      <c r="A57">
        <v>3</v>
      </c>
      <c r="B57" s="3" t="s">
        <v>63</v>
      </c>
      <c r="C57" s="4" t="s">
        <v>22</v>
      </c>
      <c r="D57" s="4" t="s">
        <v>65</v>
      </c>
      <c r="E57">
        <v>1.38</v>
      </c>
      <c r="F57">
        <v>5.5199999999999999E-2</v>
      </c>
      <c r="G57">
        <v>1</v>
      </c>
      <c r="H57">
        <v>0.04</v>
      </c>
    </row>
    <row r="58" spans="1:8" x14ac:dyDescent="0.35">
      <c r="A58">
        <v>3</v>
      </c>
      <c r="B58" s="3" t="s">
        <v>63</v>
      </c>
      <c r="C58" s="4" t="s">
        <v>22</v>
      </c>
      <c r="D58" s="4" t="s">
        <v>55</v>
      </c>
      <c r="E58">
        <v>0.19</v>
      </c>
      <c r="F58">
        <v>7.6E-3</v>
      </c>
      <c r="G58">
        <v>1</v>
      </c>
      <c r="H58">
        <v>0.04</v>
      </c>
    </row>
    <row r="59" spans="1:8" x14ac:dyDescent="0.35">
      <c r="A59">
        <v>3</v>
      </c>
      <c r="B59" s="3" t="s">
        <v>63</v>
      </c>
      <c r="C59" s="4" t="s">
        <v>22</v>
      </c>
      <c r="D59" s="4" t="s">
        <v>55</v>
      </c>
      <c r="E59">
        <v>1.3</v>
      </c>
      <c r="F59">
        <v>5.2000000000000005E-2</v>
      </c>
      <c r="G59">
        <v>4</v>
      </c>
      <c r="H59">
        <v>0.16</v>
      </c>
    </row>
    <row r="60" spans="1:8" x14ac:dyDescent="0.35">
      <c r="A60">
        <v>3</v>
      </c>
      <c r="B60" s="3" t="s">
        <v>63</v>
      </c>
      <c r="C60" s="4" t="s">
        <v>66</v>
      </c>
      <c r="D60" s="4" t="s">
        <v>67</v>
      </c>
      <c r="E60">
        <v>0.6</v>
      </c>
      <c r="F60">
        <v>2.4E-2</v>
      </c>
      <c r="G60">
        <v>1</v>
      </c>
      <c r="H60">
        <v>0.04</v>
      </c>
    </row>
    <row r="61" spans="1:8" x14ac:dyDescent="0.35">
      <c r="A61">
        <v>3</v>
      </c>
      <c r="B61" s="3" t="s">
        <v>63</v>
      </c>
      <c r="C61" s="4" t="s">
        <v>29</v>
      </c>
      <c r="D61" s="4" t="s">
        <v>68</v>
      </c>
      <c r="E61">
        <v>5.43</v>
      </c>
      <c r="F61">
        <v>0.21719999999999998</v>
      </c>
      <c r="G61">
        <v>7</v>
      </c>
      <c r="H61">
        <v>0.28000000000000003</v>
      </c>
    </row>
    <row r="62" spans="1:8" x14ac:dyDescent="0.35">
      <c r="A62">
        <v>3</v>
      </c>
      <c r="B62" s="3" t="s">
        <v>63</v>
      </c>
      <c r="C62" s="4" t="s">
        <v>36</v>
      </c>
      <c r="D62" s="4" t="s">
        <v>37</v>
      </c>
      <c r="E62">
        <v>7.62</v>
      </c>
      <c r="F62">
        <v>0.30480000000000002</v>
      </c>
      <c r="G62">
        <v>2</v>
      </c>
      <c r="H62">
        <v>0.08</v>
      </c>
    </row>
    <row r="63" spans="1:8" x14ac:dyDescent="0.35">
      <c r="A63">
        <v>4</v>
      </c>
      <c r="B63" s="3" t="s">
        <v>15</v>
      </c>
      <c r="C63" s="4" t="s">
        <v>16</v>
      </c>
      <c r="D63" s="4" t="s">
        <v>70</v>
      </c>
      <c r="E63">
        <v>3.59</v>
      </c>
      <c r="F63">
        <v>0.14360000000000001</v>
      </c>
      <c r="G63">
        <v>2</v>
      </c>
      <c r="H63">
        <v>0.08</v>
      </c>
    </row>
    <row r="64" spans="1:8" x14ac:dyDescent="0.35">
      <c r="A64">
        <v>4</v>
      </c>
      <c r="B64" s="3" t="s">
        <v>15</v>
      </c>
      <c r="C64" s="4" t="s">
        <v>71</v>
      </c>
      <c r="D64" s="4" t="s">
        <v>17</v>
      </c>
      <c r="E64">
        <v>2.2400000000000002</v>
      </c>
      <c r="F64">
        <v>8.9600000000000013E-2</v>
      </c>
      <c r="G64">
        <v>1</v>
      </c>
      <c r="H64">
        <v>0.04</v>
      </c>
    </row>
    <row r="65" spans="1:8" x14ac:dyDescent="0.35">
      <c r="A65">
        <v>4</v>
      </c>
      <c r="B65" s="3" t="s">
        <v>15</v>
      </c>
      <c r="C65" s="4" t="s">
        <v>18</v>
      </c>
      <c r="D65" s="4" t="s">
        <v>19</v>
      </c>
      <c r="E65">
        <v>0.71</v>
      </c>
      <c r="F65">
        <v>2.8399999999999998E-2</v>
      </c>
      <c r="G65">
        <v>2</v>
      </c>
      <c r="H65">
        <v>0.08</v>
      </c>
    </row>
    <row r="66" spans="1:8" x14ac:dyDescent="0.35">
      <c r="A66">
        <v>4</v>
      </c>
      <c r="B66" s="3" t="s">
        <v>15</v>
      </c>
      <c r="C66" s="4" t="s">
        <v>22</v>
      </c>
      <c r="D66" s="4" t="s">
        <v>72</v>
      </c>
      <c r="E66">
        <v>0.11</v>
      </c>
      <c r="F66">
        <v>4.4000000000000003E-3</v>
      </c>
      <c r="G66">
        <v>1</v>
      </c>
      <c r="H66">
        <v>0.04</v>
      </c>
    </row>
    <row r="67" spans="1:8" x14ac:dyDescent="0.35">
      <c r="A67">
        <v>4</v>
      </c>
      <c r="B67" s="3" t="s">
        <v>15</v>
      </c>
      <c r="C67" s="4" t="s">
        <v>22</v>
      </c>
      <c r="D67" s="4" t="s">
        <v>73</v>
      </c>
      <c r="E67">
        <v>0.11</v>
      </c>
      <c r="F67">
        <v>4.4000000000000003E-3</v>
      </c>
      <c r="G67">
        <v>1</v>
      </c>
      <c r="H67">
        <v>0.04</v>
      </c>
    </row>
    <row r="68" spans="1:8" x14ac:dyDescent="0.35">
      <c r="A68">
        <v>4</v>
      </c>
      <c r="B68" s="3" t="s">
        <v>15</v>
      </c>
      <c r="C68" s="4" t="s">
        <v>29</v>
      </c>
      <c r="D68" s="4" t="s">
        <v>30</v>
      </c>
      <c r="E68">
        <v>6.74</v>
      </c>
      <c r="F68">
        <v>0.26960000000000001</v>
      </c>
      <c r="G68">
        <v>10</v>
      </c>
      <c r="H68">
        <v>0.4</v>
      </c>
    </row>
    <row r="69" spans="1:8" x14ac:dyDescent="0.35">
      <c r="A69">
        <v>4</v>
      </c>
      <c r="B69" s="3" t="s">
        <v>15</v>
      </c>
      <c r="C69" s="4" t="s">
        <v>33</v>
      </c>
      <c r="D69" s="4" t="s">
        <v>34</v>
      </c>
      <c r="E69">
        <v>1.1100000000000001</v>
      </c>
      <c r="F69">
        <v>4.4400000000000002E-2</v>
      </c>
      <c r="G69">
        <v>1</v>
      </c>
      <c r="H69">
        <v>0.04</v>
      </c>
    </row>
    <row r="70" spans="1:8" x14ac:dyDescent="0.35">
      <c r="A70">
        <v>4</v>
      </c>
      <c r="B70" s="3" t="s">
        <v>15</v>
      </c>
      <c r="C70" s="4" t="s">
        <v>35</v>
      </c>
      <c r="D70" s="4" t="s">
        <v>69</v>
      </c>
      <c r="E70">
        <v>0.97</v>
      </c>
      <c r="F70">
        <v>3.8800000000000001E-2</v>
      </c>
      <c r="G70">
        <v>2</v>
      </c>
      <c r="H70">
        <v>0.08</v>
      </c>
    </row>
    <row r="71" spans="1:8" x14ac:dyDescent="0.35">
      <c r="A71">
        <v>4</v>
      </c>
      <c r="B71" s="3" t="s">
        <v>15</v>
      </c>
      <c r="C71" s="4" t="s">
        <v>36</v>
      </c>
      <c r="D71" s="4" t="s">
        <v>74</v>
      </c>
      <c r="E71">
        <v>0.44</v>
      </c>
      <c r="F71">
        <v>1.7600000000000001E-2</v>
      </c>
      <c r="G71">
        <v>1</v>
      </c>
      <c r="H71">
        <v>0.04</v>
      </c>
    </row>
    <row r="72" spans="1:8" x14ac:dyDescent="0.35">
      <c r="A72">
        <v>5</v>
      </c>
      <c r="B72" t="s">
        <v>75</v>
      </c>
      <c r="C72" t="s">
        <v>8</v>
      </c>
      <c r="D72" t="s">
        <v>76</v>
      </c>
      <c r="E72">
        <v>0.14000000000000001</v>
      </c>
      <c r="F72">
        <v>5.6000000000000008E-3</v>
      </c>
      <c r="G72">
        <v>1</v>
      </c>
      <c r="H72">
        <v>0.04</v>
      </c>
    </row>
    <row r="73" spans="1:8" x14ac:dyDescent="0.35">
      <c r="A73">
        <v>5</v>
      </c>
      <c r="B73" t="s">
        <v>15</v>
      </c>
      <c r="C73" t="s">
        <v>22</v>
      </c>
      <c r="D73" t="s">
        <v>55</v>
      </c>
      <c r="E73">
        <v>1.85</v>
      </c>
      <c r="F73">
        <v>7.400000000000001E-2</v>
      </c>
      <c r="G73">
        <v>1</v>
      </c>
      <c r="H73">
        <v>0.04</v>
      </c>
    </row>
    <row r="74" spans="1:8" x14ac:dyDescent="0.35">
      <c r="A74">
        <v>5</v>
      </c>
      <c r="B74" t="s">
        <v>15</v>
      </c>
      <c r="C74" t="s">
        <v>22</v>
      </c>
      <c r="D74" t="s">
        <v>55</v>
      </c>
      <c r="E74">
        <v>0.41</v>
      </c>
      <c r="F74">
        <v>1.6399999999999998E-2</v>
      </c>
      <c r="G74">
        <v>1</v>
      </c>
      <c r="H74">
        <v>0.04</v>
      </c>
    </row>
    <row r="75" spans="1:8" x14ac:dyDescent="0.35">
      <c r="A75">
        <v>5</v>
      </c>
      <c r="B75" t="s">
        <v>15</v>
      </c>
      <c r="C75" t="s">
        <v>22</v>
      </c>
      <c r="D75" t="s">
        <v>77</v>
      </c>
      <c r="E75">
        <v>1E-3</v>
      </c>
      <c r="F75">
        <v>4.0000000000000003E-5</v>
      </c>
      <c r="G75">
        <v>1</v>
      </c>
      <c r="H75">
        <v>0.04</v>
      </c>
    </row>
    <row r="76" spans="1:8" x14ac:dyDescent="0.35">
      <c r="A76">
        <v>5</v>
      </c>
      <c r="B76" t="s">
        <v>15</v>
      </c>
      <c r="C76" t="s">
        <v>29</v>
      </c>
      <c r="D76" t="s">
        <v>68</v>
      </c>
      <c r="E76">
        <v>1E-3</v>
      </c>
      <c r="F76">
        <v>4.0000000000000003E-5</v>
      </c>
      <c r="G76">
        <v>1</v>
      </c>
      <c r="H76">
        <v>0.04</v>
      </c>
    </row>
    <row r="77" spans="1:8" x14ac:dyDescent="0.35">
      <c r="A77">
        <v>5</v>
      </c>
      <c r="B77" t="s">
        <v>15</v>
      </c>
      <c r="C77" t="s">
        <v>33</v>
      </c>
      <c r="D77" t="s">
        <v>78</v>
      </c>
      <c r="E77">
        <v>0.08</v>
      </c>
      <c r="F77">
        <v>3.2000000000000002E-3</v>
      </c>
      <c r="G77">
        <v>2</v>
      </c>
      <c r="H77">
        <v>0.08</v>
      </c>
    </row>
    <row r="78" spans="1:8" x14ac:dyDescent="0.35">
      <c r="A78">
        <v>5</v>
      </c>
      <c r="B78" t="s">
        <v>15</v>
      </c>
      <c r="C78" t="s">
        <v>79</v>
      </c>
      <c r="D78" t="s">
        <v>80</v>
      </c>
      <c r="E78">
        <v>1.24</v>
      </c>
      <c r="F78">
        <v>4.9599999999999998E-2</v>
      </c>
      <c r="G78">
        <v>1</v>
      </c>
      <c r="H78">
        <v>0.04</v>
      </c>
    </row>
    <row r="79" spans="1:8" x14ac:dyDescent="0.35">
      <c r="A79">
        <v>5</v>
      </c>
      <c r="B79" t="s">
        <v>15</v>
      </c>
      <c r="C79" t="s">
        <v>36</v>
      </c>
      <c r="D79" t="s">
        <v>81</v>
      </c>
      <c r="E79">
        <v>0.57999999999999996</v>
      </c>
      <c r="F79">
        <v>2.3199999999999998E-2</v>
      </c>
      <c r="G79">
        <v>1</v>
      </c>
      <c r="H79">
        <v>0.04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9F90-BB3A-4341-BB8A-D3558E67ED56}">
  <dimension ref="A1:N41"/>
  <sheetViews>
    <sheetView topLeftCell="F12" zoomScale="110" zoomScaleNormal="110" workbookViewId="0">
      <selection activeCell="I31" sqref="I31"/>
    </sheetView>
  </sheetViews>
  <sheetFormatPr defaultRowHeight="14.5" x14ac:dyDescent="0.35"/>
  <cols>
    <col min="2" max="2" width="14.54296875" bestFit="1" customWidth="1"/>
    <col min="4" max="4" width="16.54296875" customWidth="1"/>
    <col min="5" max="5" width="11.81640625" customWidth="1"/>
    <col min="6" max="6" width="12.1796875" customWidth="1"/>
    <col min="7" max="7" width="11.7265625" customWidth="1"/>
    <col min="8" max="8" width="13.54296875" customWidth="1"/>
    <col min="10" max="10" width="17.7265625" customWidth="1"/>
    <col min="11" max="11" width="16.453125" bestFit="1" customWidth="1"/>
    <col min="12" max="12" width="17.81640625" bestFit="1" customWidth="1"/>
    <col min="13" max="13" width="14.1796875" bestFit="1" customWidth="1"/>
    <col min="14" max="14" width="15" bestFit="1" customWidth="1"/>
  </cols>
  <sheetData>
    <row r="1" spans="1:1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  <c r="J1" s="1" t="s">
        <v>1</v>
      </c>
      <c r="K1" s="1" t="s">
        <v>4</v>
      </c>
      <c r="L1" s="2" t="s">
        <v>5</v>
      </c>
      <c r="M1" s="1" t="s">
        <v>46</v>
      </c>
      <c r="N1" s="1" t="s">
        <v>6</v>
      </c>
    </row>
    <row r="2" spans="1:14" x14ac:dyDescent="0.35">
      <c r="A2">
        <v>1</v>
      </c>
      <c r="B2" s="3" t="s">
        <v>7</v>
      </c>
      <c r="C2" s="3" t="s">
        <v>87</v>
      </c>
      <c r="D2" s="3" t="s">
        <v>88</v>
      </c>
      <c r="E2">
        <v>4.0000000000000001E-3</v>
      </c>
      <c r="F2">
        <v>1.6000000000000001E-4</v>
      </c>
      <c r="G2">
        <v>5</v>
      </c>
      <c r="H2">
        <v>0.2</v>
      </c>
      <c r="J2" s="3" t="s">
        <v>7</v>
      </c>
      <c r="K2">
        <v>2.3333333333333335E-3</v>
      </c>
      <c r="L2">
        <v>9.3333333333333343E-5</v>
      </c>
      <c r="M2">
        <v>3</v>
      </c>
      <c r="N2">
        <v>0.12</v>
      </c>
    </row>
    <row r="3" spans="1:14" x14ac:dyDescent="0.35">
      <c r="A3">
        <v>2</v>
      </c>
      <c r="B3" s="3" t="s">
        <v>7</v>
      </c>
      <c r="C3" s="4" t="s">
        <v>87</v>
      </c>
      <c r="D3" s="4" t="s">
        <v>47</v>
      </c>
      <c r="E3">
        <v>2E-3</v>
      </c>
      <c r="F3">
        <v>8.0000000000000007E-5</v>
      </c>
      <c r="G3">
        <v>3</v>
      </c>
      <c r="H3">
        <v>0.12</v>
      </c>
      <c r="J3" s="3" t="s">
        <v>39</v>
      </c>
      <c r="K3">
        <v>0.15</v>
      </c>
      <c r="L3">
        <v>6.0000000000000001E-3</v>
      </c>
      <c r="M3">
        <v>1</v>
      </c>
      <c r="N3">
        <v>0.04</v>
      </c>
    </row>
    <row r="4" spans="1:14" x14ac:dyDescent="0.35">
      <c r="A4">
        <v>4</v>
      </c>
      <c r="B4" s="3" t="s">
        <v>7</v>
      </c>
      <c r="C4" s="4" t="s">
        <v>87</v>
      </c>
      <c r="D4" s="4" t="s">
        <v>88</v>
      </c>
      <c r="E4">
        <v>1E-3</v>
      </c>
      <c r="F4">
        <v>4.0000000000000003E-5</v>
      </c>
      <c r="G4">
        <v>1</v>
      </c>
      <c r="H4">
        <v>0.04</v>
      </c>
      <c r="J4" s="3" t="s">
        <v>99</v>
      </c>
      <c r="K4">
        <v>0.1855</v>
      </c>
      <c r="L4">
        <v>7.4199999999999995E-3</v>
      </c>
      <c r="M4">
        <v>1.5</v>
      </c>
      <c r="N4">
        <v>0.06</v>
      </c>
    </row>
    <row r="5" spans="1:14" x14ac:dyDescent="0.35">
      <c r="B5" s="3"/>
      <c r="C5" s="4"/>
      <c r="D5" s="5" t="s">
        <v>82</v>
      </c>
      <c r="E5" s="34">
        <f>AVERAGE(E2:E4)</f>
        <v>2.3333333333333335E-3</v>
      </c>
      <c r="F5" s="34">
        <f t="shared" ref="F5:H5" si="0">AVERAGE(F2:F4)</f>
        <v>9.3333333333333343E-5</v>
      </c>
      <c r="G5" s="34">
        <f t="shared" si="0"/>
        <v>3</v>
      </c>
      <c r="H5" s="34">
        <f t="shared" si="0"/>
        <v>0.12</v>
      </c>
      <c r="J5" s="3" t="s">
        <v>11</v>
      </c>
      <c r="K5">
        <v>1E-3</v>
      </c>
      <c r="L5">
        <v>4.0000000000000003E-5</v>
      </c>
      <c r="M5">
        <v>2</v>
      </c>
      <c r="N5">
        <v>0.08</v>
      </c>
    </row>
    <row r="6" spans="1:14" x14ac:dyDescent="0.35">
      <c r="A6">
        <v>1</v>
      </c>
      <c r="B6" s="3" t="s">
        <v>39</v>
      </c>
      <c r="C6" s="3" t="s">
        <v>97</v>
      </c>
      <c r="D6" s="3" t="s">
        <v>98</v>
      </c>
      <c r="E6">
        <v>0.15</v>
      </c>
      <c r="F6">
        <v>6.0000000000000001E-3</v>
      </c>
      <c r="G6">
        <v>1</v>
      </c>
      <c r="H6">
        <v>0.04</v>
      </c>
      <c r="J6" s="3" t="s">
        <v>15</v>
      </c>
      <c r="K6">
        <v>4.5428571428571408E-2</v>
      </c>
      <c r="L6">
        <v>1.8171428571428559E-3</v>
      </c>
      <c r="M6">
        <v>2.5714285714285716</v>
      </c>
      <c r="N6">
        <v>0.10285714285714288</v>
      </c>
    </row>
    <row r="7" spans="1:14" x14ac:dyDescent="0.35">
      <c r="B7" s="3"/>
      <c r="C7" s="3"/>
      <c r="D7" s="36" t="s">
        <v>82</v>
      </c>
      <c r="E7" s="34">
        <f>AVERAGE(E6)</f>
        <v>0.15</v>
      </c>
      <c r="F7" s="34">
        <f t="shared" ref="F7:H7" si="1">AVERAGE(F6)</f>
        <v>6.0000000000000001E-3</v>
      </c>
      <c r="G7" s="34">
        <f t="shared" si="1"/>
        <v>1</v>
      </c>
      <c r="H7" s="34">
        <f t="shared" si="1"/>
        <v>0.04</v>
      </c>
      <c r="J7" s="3" t="s">
        <v>82</v>
      </c>
      <c r="K7">
        <f>AVERAGE(K2:K6)</f>
        <v>7.685238095238095E-2</v>
      </c>
      <c r="L7">
        <f t="shared" ref="L7:N7" si="2">AVERAGE(L2:L6)</f>
        <v>3.0740952380952377E-3</v>
      </c>
      <c r="M7">
        <f t="shared" si="2"/>
        <v>2.0142857142857142</v>
      </c>
      <c r="N7">
        <f t="shared" si="2"/>
        <v>8.0571428571428572E-2</v>
      </c>
    </row>
    <row r="8" spans="1:14" x14ac:dyDescent="0.35">
      <c r="A8">
        <v>1</v>
      </c>
      <c r="B8" s="3" t="s">
        <v>99</v>
      </c>
      <c r="C8" s="3" t="s">
        <v>100</v>
      </c>
      <c r="D8" s="3" t="s">
        <v>99</v>
      </c>
      <c r="E8">
        <v>0.13</v>
      </c>
      <c r="F8">
        <v>5.1999999999999998E-3</v>
      </c>
      <c r="G8">
        <v>1</v>
      </c>
      <c r="H8">
        <v>0.04</v>
      </c>
    </row>
    <row r="9" spans="1:14" x14ac:dyDescent="0.35">
      <c r="A9">
        <v>3</v>
      </c>
      <c r="B9" s="3" t="s">
        <v>99</v>
      </c>
      <c r="C9" s="4" t="s">
        <v>100</v>
      </c>
      <c r="D9" s="4" t="s">
        <v>102</v>
      </c>
      <c r="E9">
        <v>0.24099999999999999</v>
      </c>
      <c r="F9">
        <v>9.6399999999999993E-3</v>
      </c>
      <c r="G9">
        <v>2</v>
      </c>
      <c r="H9">
        <v>0.08</v>
      </c>
      <c r="J9" s="1" t="s">
        <v>1</v>
      </c>
      <c r="K9" s="1" t="s">
        <v>4</v>
      </c>
      <c r="L9" s="1" t="s">
        <v>46</v>
      </c>
      <c r="M9" s="1" t="s">
        <v>106</v>
      </c>
      <c r="N9" s="1" t="s">
        <v>107</v>
      </c>
    </row>
    <row r="10" spans="1:14" x14ac:dyDescent="0.35">
      <c r="B10" s="3"/>
      <c r="C10" s="4"/>
      <c r="D10" s="5" t="s">
        <v>82</v>
      </c>
      <c r="E10" s="34">
        <f>AVERAGE(E8:E9)</f>
        <v>0.1855</v>
      </c>
      <c r="F10" s="34">
        <f t="shared" ref="F10:H10" si="3">AVERAGE(F8:F9)</f>
        <v>7.4199999999999995E-3</v>
      </c>
      <c r="G10" s="34">
        <f t="shared" si="3"/>
        <v>1.5</v>
      </c>
      <c r="H10" s="34">
        <f t="shared" si="3"/>
        <v>0.06</v>
      </c>
      <c r="J10" s="3" t="s">
        <v>7</v>
      </c>
      <c r="K10">
        <v>2.3333333333333335E-3</v>
      </c>
      <c r="L10">
        <v>3</v>
      </c>
      <c r="M10" s="7">
        <f>(K10/$K$15)*100%</f>
        <v>6.0722473511369982E-3</v>
      </c>
      <c r="N10" s="7">
        <f>(L10/$L$15)*100%</f>
        <v>0.2978723404255319</v>
      </c>
    </row>
    <row r="11" spans="1:14" x14ac:dyDescent="0.35">
      <c r="A11">
        <v>1</v>
      </c>
      <c r="B11" s="3" t="s">
        <v>11</v>
      </c>
      <c r="C11" s="3" t="s">
        <v>89</v>
      </c>
      <c r="D11" s="10" t="s">
        <v>90</v>
      </c>
      <c r="E11">
        <v>1E-3</v>
      </c>
      <c r="F11">
        <v>4.0000000000000003E-5</v>
      </c>
      <c r="G11">
        <v>2</v>
      </c>
      <c r="H11">
        <v>0.08</v>
      </c>
      <c r="J11" s="3" t="s">
        <v>39</v>
      </c>
      <c r="K11">
        <v>0.15</v>
      </c>
      <c r="L11">
        <v>1</v>
      </c>
      <c r="M11" s="7">
        <f t="shared" ref="M11:M14" si="4">(K11/$K$15)*100%</f>
        <v>0.39035875828737837</v>
      </c>
      <c r="N11" s="7">
        <f t="shared" ref="N11:N14" si="5">(L11/$L$15)*100%</f>
        <v>9.9290780141843976E-2</v>
      </c>
    </row>
    <row r="12" spans="1:14" x14ac:dyDescent="0.35">
      <c r="B12" s="3"/>
      <c r="C12" s="3"/>
      <c r="D12" s="37" t="s">
        <v>82</v>
      </c>
      <c r="E12" s="34">
        <f>AVERAGE(E11)</f>
        <v>1E-3</v>
      </c>
      <c r="F12" s="34">
        <f t="shared" ref="F12:H12" si="6">AVERAGE(F11)</f>
        <v>4.0000000000000003E-5</v>
      </c>
      <c r="G12" s="34">
        <f t="shared" si="6"/>
        <v>2</v>
      </c>
      <c r="H12" s="34">
        <f t="shared" si="6"/>
        <v>0.08</v>
      </c>
      <c r="J12" s="3" t="s">
        <v>99</v>
      </c>
      <c r="K12">
        <v>0.1855</v>
      </c>
      <c r="L12">
        <v>1.5</v>
      </c>
      <c r="M12" s="7">
        <f t="shared" si="4"/>
        <v>0.48274366441539129</v>
      </c>
      <c r="N12" s="7">
        <f t="shared" si="5"/>
        <v>0.14893617021276595</v>
      </c>
    </row>
    <row r="13" spans="1:14" x14ac:dyDescent="0.35">
      <c r="A13">
        <v>1</v>
      </c>
      <c r="B13" s="3" t="s">
        <v>15</v>
      </c>
      <c r="C13" s="4" t="s">
        <v>18</v>
      </c>
      <c r="D13" s="4" t="s">
        <v>19</v>
      </c>
      <c r="E13">
        <v>9.0999999999999998E-2</v>
      </c>
      <c r="F13">
        <v>3.64E-3</v>
      </c>
      <c r="G13">
        <v>2</v>
      </c>
      <c r="H13">
        <v>0.08</v>
      </c>
      <c r="J13" s="3" t="s">
        <v>11</v>
      </c>
      <c r="K13">
        <v>1E-3</v>
      </c>
      <c r="L13">
        <v>2</v>
      </c>
      <c r="M13" s="7">
        <f t="shared" si="4"/>
        <v>2.602391721915856E-3</v>
      </c>
      <c r="N13" s="7">
        <f t="shared" si="5"/>
        <v>0.19858156028368795</v>
      </c>
    </row>
    <row r="14" spans="1:14" x14ac:dyDescent="0.35">
      <c r="A14">
        <v>1</v>
      </c>
      <c r="B14" s="3" t="s">
        <v>15</v>
      </c>
      <c r="C14" s="3" t="s">
        <v>21</v>
      </c>
      <c r="D14" s="3" t="s">
        <v>91</v>
      </c>
      <c r="E14">
        <v>0.21</v>
      </c>
      <c r="F14">
        <v>8.3999999999999995E-3</v>
      </c>
      <c r="G14">
        <v>1</v>
      </c>
      <c r="H14">
        <v>0.04</v>
      </c>
      <c r="J14" s="3" t="s">
        <v>15</v>
      </c>
      <c r="K14">
        <v>4.5428571428571408E-2</v>
      </c>
      <c r="L14">
        <v>2.5714285714285716</v>
      </c>
      <c r="M14" s="7">
        <f t="shared" si="4"/>
        <v>0.11822293822417741</v>
      </c>
      <c r="N14" s="7">
        <f t="shared" si="5"/>
        <v>0.25531914893617025</v>
      </c>
    </row>
    <row r="15" spans="1:14" x14ac:dyDescent="0.35">
      <c r="A15">
        <v>1</v>
      </c>
      <c r="B15" s="3" t="s">
        <v>15</v>
      </c>
      <c r="C15" s="4" t="s">
        <v>22</v>
      </c>
      <c r="D15" s="4" t="s">
        <v>25</v>
      </c>
      <c r="E15">
        <v>1E-3</v>
      </c>
      <c r="F15">
        <v>4.0000000000000003E-5</v>
      </c>
      <c r="G15">
        <v>2</v>
      </c>
      <c r="H15">
        <v>0.08</v>
      </c>
      <c r="J15" s="3" t="s">
        <v>108</v>
      </c>
      <c r="K15">
        <f>SUM(K10:K14)</f>
        <v>0.38426190476190475</v>
      </c>
      <c r="L15">
        <f>SUM(L10:L14)</f>
        <v>10.071428571428571</v>
      </c>
    </row>
    <row r="16" spans="1:14" x14ac:dyDescent="0.35">
      <c r="A16">
        <v>1</v>
      </c>
      <c r="B16" s="3" t="s">
        <v>15</v>
      </c>
      <c r="C16" s="4" t="s">
        <v>29</v>
      </c>
      <c r="D16" s="4" t="s">
        <v>30</v>
      </c>
      <c r="E16">
        <v>0.10300000000000001</v>
      </c>
      <c r="F16">
        <v>4.1200000000000004E-3</v>
      </c>
      <c r="G16">
        <v>10</v>
      </c>
      <c r="H16">
        <v>0.4</v>
      </c>
    </row>
    <row r="17" spans="1:12" x14ac:dyDescent="0.35">
      <c r="A17">
        <v>1</v>
      </c>
      <c r="B17" s="3" t="s">
        <v>15</v>
      </c>
      <c r="C17" s="3" t="s">
        <v>92</v>
      </c>
      <c r="D17" s="3" t="s">
        <v>93</v>
      </c>
      <c r="E17">
        <v>0.45</v>
      </c>
      <c r="F17">
        <v>1.8000000000000002E-2</v>
      </c>
      <c r="G17">
        <v>3</v>
      </c>
      <c r="H17">
        <v>0.12</v>
      </c>
      <c r="J17" s="1" t="s">
        <v>226</v>
      </c>
      <c r="K17" t="s">
        <v>221</v>
      </c>
      <c r="L17" t="s">
        <v>227</v>
      </c>
    </row>
    <row r="18" spans="1:12" x14ac:dyDescent="0.35">
      <c r="A18">
        <v>1</v>
      </c>
      <c r="B18" s="3" t="s">
        <v>15</v>
      </c>
      <c r="C18" s="3" t="s">
        <v>94</v>
      </c>
      <c r="D18" s="3" t="s">
        <v>95</v>
      </c>
      <c r="E18">
        <v>1E-3</v>
      </c>
      <c r="F18">
        <v>4.0000000000000003E-5</v>
      </c>
      <c r="G18">
        <v>1</v>
      </c>
      <c r="H18">
        <v>0.04</v>
      </c>
      <c r="J18" s="3" t="s">
        <v>228</v>
      </c>
      <c r="K18" s="7">
        <v>6.0722473511369982E-3</v>
      </c>
      <c r="L18" s="7">
        <v>0.2978723404255319</v>
      </c>
    </row>
    <row r="19" spans="1:12" x14ac:dyDescent="0.35">
      <c r="A19">
        <v>1</v>
      </c>
      <c r="B19" s="3" t="s">
        <v>15</v>
      </c>
      <c r="C19" s="4" t="s">
        <v>33</v>
      </c>
      <c r="D19" s="4" t="s">
        <v>34</v>
      </c>
      <c r="E19">
        <v>1E-3</v>
      </c>
      <c r="F19">
        <v>4.0000000000000003E-5</v>
      </c>
      <c r="G19">
        <v>1</v>
      </c>
      <c r="H19">
        <v>0.04</v>
      </c>
      <c r="J19" s="3" t="s">
        <v>224</v>
      </c>
      <c r="K19" s="7">
        <v>0.39035875828737837</v>
      </c>
      <c r="L19" s="7">
        <v>9.9290780141843976E-2</v>
      </c>
    </row>
    <row r="20" spans="1:12" x14ac:dyDescent="0.35">
      <c r="A20">
        <v>1</v>
      </c>
      <c r="B20" s="3" t="s">
        <v>15</v>
      </c>
      <c r="C20" s="3" t="s">
        <v>35</v>
      </c>
      <c r="D20" s="3" t="s">
        <v>96</v>
      </c>
      <c r="E20">
        <v>1E-3</v>
      </c>
      <c r="F20">
        <v>4.0000000000000003E-5</v>
      </c>
      <c r="G20">
        <v>1</v>
      </c>
      <c r="H20">
        <v>0.04</v>
      </c>
      <c r="J20" s="3" t="s">
        <v>230</v>
      </c>
      <c r="K20" s="7">
        <v>0.48274366441539129</v>
      </c>
      <c r="L20" s="7">
        <v>0.14893617021276595</v>
      </c>
    </row>
    <row r="21" spans="1:12" x14ac:dyDescent="0.35">
      <c r="A21">
        <v>1</v>
      </c>
      <c r="B21" s="3" t="s">
        <v>15</v>
      </c>
      <c r="C21" s="4" t="s">
        <v>36</v>
      </c>
      <c r="D21" s="4" t="s">
        <v>37</v>
      </c>
      <c r="E21">
        <v>0.12</v>
      </c>
      <c r="F21">
        <v>4.7999999999999996E-3</v>
      </c>
      <c r="G21">
        <v>3</v>
      </c>
      <c r="H21">
        <v>0.12</v>
      </c>
      <c r="J21" t="s">
        <v>229</v>
      </c>
      <c r="K21" s="7">
        <v>2.602391721915856E-3</v>
      </c>
      <c r="L21" s="7">
        <v>0.19858156028368795</v>
      </c>
    </row>
    <row r="22" spans="1:12" x14ac:dyDescent="0.35">
      <c r="A22">
        <v>2</v>
      </c>
      <c r="B22" s="3" t="s">
        <v>15</v>
      </c>
      <c r="C22" s="4" t="s">
        <v>21</v>
      </c>
      <c r="D22" s="4" t="s">
        <v>10</v>
      </c>
      <c r="E22">
        <v>1E-3</v>
      </c>
      <c r="F22">
        <v>4.0000000000000003E-5</v>
      </c>
      <c r="G22">
        <v>3</v>
      </c>
      <c r="H22">
        <v>0.12</v>
      </c>
      <c r="J22" s="3" t="s">
        <v>163</v>
      </c>
      <c r="K22" s="7">
        <v>0.11822293822417741</v>
      </c>
      <c r="L22" s="7">
        <v>0.25531914893617025</v>
      </c>
    </row>
    <row r="23" spans="1:12" x14ac:dyDescent="0.35">
      <c r="A23">
        <v>2</v>
      </c>
      <c r="B23" s="3" t="s">
        <v>15</v>
      </c>
      <c r="C23" s="4" t="s">
        <v>22</v>
      </c>
      <c r="D23" s="4" t="s">
        <v>57</v>
      </c>
      <c r="E23">
        <v>1E-3</v>
      </c>
      <c r="F23">
        <v>4.0000000000000003E-5</v>
      </c>
      <c r="G23">
        <v>1</v>
      </c>
      <c r="H23">
        <v>0.04</v>
      </c>
    </row>
    <row r="24" spans="1:12" x14ac:dyDescent="0.35">
      <c r="A24">
        <v>2</v>
      </c>
      <c r="B24" s="3" t="s">
        <v>15</v>
      </c>
      <c r="C24" s="4" t="s">
        <v>29</v>
      </c>
      <c r="D24" s="4" t="s">
        <v>30</v>
      </c>
      <c r="E24">
        <v>3.0000000000000001E-3</v>
      </c>
      <c r="F24">
        <v>1.2E-4</v>
      </c>
      <c r="G24">
        <v>8</v>
      </c>
      <c r="H24">
        <v>0.32</v>
      </c>
    </row>
    <row r="25" spans="1:12" x14ac:dyDescent="0.35">
      <c r="A25">
        <v>2</v>
      </c>
      <c r="B25" s="3" t="s">
        <v>15</v>
      </c>
      <c r="C25" s="4" t="s">
        <v>61</v>
      </c>
      <c r="D25" s="4" t="s">
        <v>62</v>
      </c>
      <c r="E25">
        <v>1E-3</v>
      </c>
      <c r="F25">
        <v>4.0000000000000003E-5</v>
      </c>
      <c r="G25">
        <v>1</v>
      </c>
      <c r="H25">
        <v>0.04</v>
      </c>
    </row>
    <row r="26" spans="1:12" x14ac:dyDescent="0.35">
      <c r="A26">
        <v>2</v>
      </c>
      <c r="B26" s="3" t="s">
        <v>15</v>
      </c>
      <c r="C26" s="4" t="s">
        <v>33</v>
      </c>
      <c r="D26" s="4" t="s">
        <v>34</v>
      </c>
      <c r="E26">
        <v>2E-3</v>
      </c>
      <c r="F26">
        <v>8.0000000000000007E-5</v>
      </c>
      <c r="G26">
        <v>5</v>
      </c>
      <c r="H26">
        <v>0.2</v>
      </c>
    </row>
    <row r="27" spans="1:12" x14ac:dyDescent="0.35">
      <c r="A27">
        <v>2</v>
      </c>
      <c r="B27" s="3" t="s">
        <v>15</v>
      </c>
      <c r="C27" s="3" t="s">
        <v>35</v>
      </c>
      <c r="D27" s="3" t="s">
        <v>96</v>
      </c>
      <c r="E27">
        <v>1E-3</v>
      </c>
      <c r="F27">
        <v>4.0000000000000003E-5</v>
      </c>
      <c r="G27">
        <v>2</v>
      </c>
      <c r="H27">
        <v>0.08</v>
      </c>
    </row>
    <row r="28" spans="1:12" x14ac:dyDescent="0.35">
      <c r="A28">
        <v>2</v>
      </c>
      <c r="B28" s="3" t="s">
        <v>15</v>
      </c>
      <c r="C28" s="4" t="s">
        <v>36</v>
      </c>
      <c r="D28" s="4" t="s">
        <v>37</v>
      </c>
      <c r="E28">
        <v>1E-3</v>
      </c>
      <c r="F28">
        <v>4.0000000000000003E-5</v>
      </c>
      <c r="G28">
        <v>3</v>
      </c>
      <c r="H28">
        <v>0.12</v>
      </c>
    </row>
    <row r="29" spans="1:12" x14ac:dyDescent="0.35">
      <c r="A29">
        <v>2</v>
      </c>
      <c r="B29" s="3" t="s">
        <v>15</v>
      </c>
      <c r="C29" s="4" t="s">
        <v>36</v>
      </c>
      <c r="D29" s="4" t="s">
        <v>37</v>
      </c>
      <c r="E29">
        <v>1E-3</v>
      </c>
      <c r="F29">
        <v>4.0000000000000003E-5</v>
      </c>
      <c r="G29">
        <v>2</v>
      </c>
      <c r="H29">
        <v>0.08</v>
      </c>
    </row>
    <row r="30" spans="1:12" x14ac:dyDescent="0.35">
      <c r="A30">
        <v>4</v>
      </c>
      <c r="B30" s="3" t="s">
        <v>15</v>
      </c>
      <c r="C30" s="4" t="s">
        <v>22</v>
      </c>
      <c r="D30" s="4" t="s">
        <v>103</v>
      </c>
      <c r="E30">
        <v>7.0000000000000007E-2</v>
      </c>
      <c r="F30">
        <v>2.8000000000000004E-3</v>
      </c>
      <c r="G30">
        <v>1</v>
      </c>
      <c r="H30">
        <v>0.04</v>
      </c>
    </row>
    <row r="31" spans="1:12" x14ac:dyDescent="0.35">
      <c r="A31">
        <v>5</v>
      </c>
      <c r="B31" s="3" t="s">
        <v>15</v>
      </c>
      <c r="C31" s="4" t="s">
        <v>18</v>
      </c>
      <c r="D31" s="4" t="s">
        <v>51</v>
      </c>
      <c r="E31">
        <v>1E-3</v>
      </c>
      <c r="F31">
        <v>4.0000000000000003E-5</v>
      </c>
      <c r="G31">
        <v>1</v>
      </c>
      <c r="H31">
        <v>0.04</v>
      </c>
    </row>
    <row r="32" spans="1:12" x14ac:dyDescent="0.35">
      <c r="A32">
        <v>5</v>
      </c>
      <c r="B32" s="3" t="s">
        <v>15</v>
      </c>
      <c r="C32" s="4" t="s">
        <v>94</v>
      </c>
      <c r="D32" s="4" t="s">
        <v>104</v>
      </c>
      <c r="E32">
        <v>2E-3</v>
      </c>
      <c r="F32">
        <v>8.0000000000000007E-5</v>
      </c>
      <c r="G32">
        <v>3</v>
      </c>
      <c r="H32">
        <v>0.12</v>
      </c>
    </row>
    <row r="33" spans="1:8" x14ac:dyDescent="0.35">
      <c r="A33">
        <v>5</v>
      </c>
      <c r="B33" s="3" t="s">
        <v>15</v>
      </c>
      <c r="C33" s="4" t="s">
        <v>79</v>
      </c>
      <c r="D33" s="4" t="s">
        <v>80</v>
      </c>
      <c r="E33">
        <v>1E-3</v>
      </c>
      <c r="F33">
        <v>4.0000000000000003E-5</v>
      </c>
      <c r="G33">
        <v>1</v>
      </c>
      <c r="H33">
        <v>0.04</v>
      </c>
    </row>
    <row r="34" spans="1:8" x14ac:dyDescent="0.35">
      <c r="A34">
        <v>5</v>
      </c>
      <c r="B34" s="3" t="s">
        <v>15</v>
      </c>
      <c r="C34" s="4" t="s">
        <v>35</v>
      </c>
      <c r="D34" s="4" t="s">
        <v>105</v>
      </c>
      <c r="E34">
        <v>2E-3</v>
      </c>
      <c r="F34">
        <v>8.0000000000000007E-5</v>
      </c>
      <c r="G34">
        <v>5</v>
      </c>
      <c r="H34">
        <v>0.2</v>
      </c>
    </row>
    <row r="35" spans="1:8" x14ac:dyDescent="0.35">
      <c r="A35">
        <v>5</v>
      </c>
      <c r="B35" s="3" t="s">
        <v>15</v>
      </c>
      <c r="C35" s="4" t="s">
        <v>36</v>
      </c>
      <c r="D35" s="4" t="s">
        <v>37</v>
      </c>
      <c r="E35">
        <v>8.3000000000000004E-2</v>
      </c>
      <c r="F35">
        <v>3.32E-3</v>
      </c>
      <c r="G35">
        <v>7</v>
      </c>
      <c r="H35">
        <v>0.28000000000000003</v>
      </c>
    </row>
    <row r="36" spans="1:8" x14ac:dyDescent="0.35">
      <c r="A36">
        <v>3</v>
      </c>
      <c r="B36" s="3" t="s">
        <v>63</v>
      </c>
      <c r="C36" s="4" t="s">
        <v>18</v>
      </c>
      <c r="D36" s="4" t="s">
        <v>19</v>
      </c>
      <c r="E36">
        <v>1E-3</v>
      </c>
      <c r="F36">
        <v>4.0000000000000003E-5</v>
      </c>
      <c r="G36">
        <v>1</v>
      </c>
      <c r="H36">
        <v>0.04</v>
      </c>
    </row>
    <row r="37" spans="1:8" x14ac:dyDescent="0.35">
      <c r="A37">
        <v>3</v>
      </c>
      <c r="B37" s="3" t="s">
        <v>63</v>
      </c>
      <c r="C37" s="4" t="s">
        <v>29</v>
      </c>
      <c r="D37" s="4" t="s">
        <v>68</v>
      </c>
      <c r="E37">
        <v>1E-3</v>
      </c>
      <c r="F37">
        <v>4.0000000000000003E-5</v>
      </c>
      <c r="G37">
        <v>1</v>
      </c>
      <c r="H37">
        <v>0.04</v>
      </c>
    </row>
    <row r="38" spans="1:8" x14ac:dyDescent="0.35">
      <c r="A38">
        <v>3</v>
      </c>
      <c r="B38" s="3" t="s">
        <v>63</v>
      </c>
      <c r="C38" s="4" t="s">
        <v>61</v>
      </c>
      <c r="D38" s="4" t="s">
        <v>62</v>
      </c>
      <c r="E38">
        <v>1E-3</v>
      </c>
      <c r="F38">
        <v>4.0000000000000003E-5</v>
      </c>
      <c r="G38">
        <v>1</v>
      </c>
      <c r="H38">
        <v>0.04</v>
      </c>
    </row>
    <row r="39" spans="1:8" x14ac:dyDescent="0.35">
      <c r="A39">
        <v>3</v>
      </c>
      <c r="B39" s="3" t="s">
        <v>63</v>
      </c>
      <c r="C39" s="4" t="s">
        <v>33</v>
      </c>
      <c r="D39" s="4" t="s">
        <v>101</v>
      </c>
      <c r="E39">
        <v>1E-3</v>
      </c>
      <c r="F39">
        <v>4.0000000000000003E-5</v>
      </c>
      <c r="G39">
        <v>1</v>
      </c>
      <c r="H39">
        <v>0.04</v>
      </c>
    </row>
    <row r="40" spans="1:8" x14ac:dyDescent="0.35">
      <c r="A40">
        <v>3</v>
      </c>
      <c r="B40" s="3" t="s">
        <v>63</v>
      </c>
      <c r="C40" s="4" t="s">
        <v>35</v>
      </c>
      <c r="D40" s="10" t="s">
        <v>69</v>
      </c>
      <c r="E40">
        <v>0.12</v>
      </c>
      <c r="F40">
        <v>4.7999999999999996E-3</v>
      </c>
      <c r="G40">
        <v>1</v>
      </c>
      <c r="H40">
        <v>0.04</v>
      </c>
    </row>
    <row r="41" spans="1:8" x14ac:dyDescent="0.35">
      <c r="D41" s="5" t="s">
        <v>82</v>
      </c>
      <c r="E41" s="34">
        <f>AVERAGE(E13:E40)</f>
        <v>4.5428571428571408E-2</v>
      </c>
      <c r="F41" s="34">
        <f t="shared" ref="F41:H41" si="7">AVERAGE(F13:F40)</f>
        <v>1.8171428571428559E-3</v>
      </c>
      <c r="G41" s="34">
        <f t="shared" si="7"/>
        <v>2.5714285714285716</v>
      </c>
      <c r="H41" s="34">
        <f t="shared" si="7"/>
        <v>0.10285714285714288</v>
      </c>
    </row>
  </sheetData>
  <sortState xmlns:xlrd2="http://schemas.microsoft.com/office/spreadsheetml/2017/richdata2" ref="A2:H40">
    <sortCondition ref="B2:B4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19AA-4AA9-41EA-8B73-590991049C78}">
  <dimension ref="A1:H43"/>
  <sheetViews>
    <sheetView workbookViewId="0">
      <selection activeCell="I6" sqref="I6"/>
    </sheetView>
  </sheetViews>
  <sheetFormatPr defaultRowHeight="14.5" x14ac:dyDescent="0.35"/>
  <cols>
    <col min="2" max="2" width="14.54296875" bestFit="1" customWidth="1"/>
    <col min="4" max="4" width="16.54296875" customWidth="1"/>
    <col min="5" max="5" width="11.81640625" customWidth="1"/>
    <col min="6" max="6" width="12.1796875" customWidth="1"/>
    <col min="7" max="7" width="11.7265625" customWidth="1"/>
    <col min="8" max="8" width="13.54296875" customWidth="1"/>
  </cols>
  <sheetData>
    <row r="1" spans="1:8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</row>
    <row r="2" spans="1:8" x14ac:dyDescent="0.35">
      <c r="A2">
        <v>1</v>
      </c>
      <c r="B2" s="3" t="s">
        <v>7</v>
      </c>
      <c r="C2" s="3" t="s">
        <v>87</v>
      </c>
      <c r="D2" s="3" t="s">
        <v>88</v>
      </c>
      <c r="E2">
        <v>4.0000000000000001E-3</v>
      </c>
      <c r="F2">
        <v>1.6000000000000001E-4</v>
      </c>
      <c r="G2">
        <v>5</v>
      </c>
      <c r="H2">
        <v>0.2</v>
      </c>
    </row>
    <row r="3" spans="1:8" x14ac:dyDescent="0.35">
      <c r="A3">
        <v>1</v>
      </c>
      <c r="B3" s="3" t="s">
        <v>11</v>
      </c>
      <c r="C3" s="3" t="s">
        <v>89</v>
      </c>
      <c r="D3" s="10" t="s">
        <v>90</v>
      </c>
      <c r="E3">
        <v>1E-3</v>
      </c>
      <c r="F3">
        <v>4.0000000000000003E-5</v>
      </c>
      <c r="G3">
        <v>2</v>
      </c>
      <c r="H3">
        <v>0.08</v>
      </c>
    </row>
    <row r="4" spans="1:8" x14ac:dyDescent="0.35">
      <c r="A4">
        <v>1</v>
      </c>
      <c r="B4" s="3" t="s">
        <v>15</v>
      </c>
      <c r="C4" s="4" t="s">
        <v>18</v>
      </c>
      <c r="D4" s="4" t="s">
        <v>19</v>
      </c>
      <c r="E4">
        <v>9.0999999999999998E-2</v>
      </c>
      <c r="F4">
        <v>3.64E-3</v>
      </c>
      <c r="G4">
        <v>2</v>
      </c>
      <c r="H4">
        <v>0.08</v>
      </c>
    </row>
    <row r="5" spans="1:8" x14ac:dyDescent="0.35">
      <c r="A5">
        <v>1</v>
      </c>
      <c r="B5" s="3" t="s">
        <v>15</v>
      </c>
      <c r="C5" s="3" t="s">
        <v>21</v>
      </c>
      <c r="D5" s="3" t="s">
        <v>91</v>
      </c>
      <c r="E5">
        <v>0.21</v>
      </c>
      <c r="F5">
        <v>8.3999999999999995E-3</v>
      </c>
      <c r="G5">
        <v>1</v>
      </c>
      <c r="H5">
        <v>0.04</v>
      </c>
    </row>
    <row r="6" spans="1:8" x14ac:dyDescent="0.35">
      <c r="A6">
        <v>1</v>
      </c>
      <c r="B6" s="3" t="s">
        <v>15</v>
      </c>
      <c r="C6" s="4" t="s">
        <v>22</v>
      </c>
      <c r="D6" s="4" t="s">
        <v>25</v>
      </c>
      <c r="E6">
        <v>1E-3</v>
      </c>
      <c r="F6">
        <v>4.0000000000000003E-5</v>
      </c>
      <c r="G6">
        <v>2</v>
      </c>
      <c r="H6">
        <v>0.08</v>
      </c>
    </row>
    <row r="7" spans="1:8" x14ac:dyDescent="0.35">
      <c r="A7">
        <v>1</v>
      </c>
      <c r="B7" s="3" t="s">
        <v>15</v>
      </c>
      <c r="C7" s="4" t="s">
        <v>29</v>
      </c>
      <c r="D7" s="4" t="s">
        <v>30</v>
      </c>
      <c r="E7">
        <v>0.10300000000000001</v>
      </c>
      <c r="F7">
        <v>4.1200000000000004E-3</v>
      </c>
      <c r="G7">
        <v>10</v>
      </c>
      <c r="H7">
        <v>0.4</v>
      </c>
    </row>
    <row r="8" spans="1:8" x14ac:dyDescent="0.35">
      <c r="A8">
        <v>1</v>
      </c>
      <c r="B8" s="3" t="s">
        <v>15</v>
      </c>
      <c r="C8" s="3" t="s">
        <v>92</v>
      </c>
      <c r="D8" s="3" t="s">
        <v>93</v>
      </c>
      <c r="E8">
        <v>0.45</v>
      </c>
      <c r="F8">
        <v>1.8000000000000002E-2</v>
      </c>
      <c r="G8">
        <v>3</v>
      </c>
      <c r="H8">
        <v>0.12</v>
      </c>
    </row>
    <row r="9" spans="1:8" x14ac:dyDescent="0.35">
      <c r="A9">
        <v>1</v>
      </c>
      <c r="B9" s="3" t="s">
        <v>15</v>
      </c>
      <c r="C9" s="3" t="s">
        <v>94</v>
      </c>
      <c r="D9" s="3" t="s">
        <v>95</v>
      </c>
      <c r="E9">
        <v>1E-3</v>
      </c>
      <c r="F9">
        <v>4.0000000000000003E-5</v>
      </c>
      <c r="G9">
        <v>1</v>
      </c>
      <c r="H9">
        <v>0.04</v>
      </c>
    </row>
    <row r="10" spans="1:8" x14ac:dyDescent="0.35">
      <c r="A10">
        <v>1</v>
      </c>
      <c r="B10" s="3" t="s">
        <v>15</v>
      </c>
      <c r="C10" s="4" t="s">
        <v>33</v>
      </c>
      <c r="D10" s="4" t="s">
        <v>34</v>
      </c>
      <c r="E10">
        <v>1E-3</v>
      </c>
      <c r="F10">
        <v>4.0000000000000003E-5</v>
      </c>
      <c r="G10">
        <v>1</v>
      </c>
      <c r="H10">
        <v>0.04</v>
      </c>
    </row>
    <row r="11" spans="1:8" x14ac:dyDescent="0.35">
      <c r="A11">
        <v>1</v>
      </c>
      <c r="B11" s="3" t="s">
        <v>15</v>
      </c>
      <c r="C11" s="3" t="s">
        <v>35</v>
      </c>
      <c r="D11" s="3" t="s">
        <v>96</v>
      </c>
      <c r="E11">
        <v>1E-3</v>
      </c>
      <c r="F11">
        <v>4.0000000000000003E-5</v>
      </c>
      <c r="G11">
        <v>1</v>
      </c>
      <c r="H11">
        <v>0.04</v>
      </c>
    </row>
    <row r="12" spans="1:8" x14ac:dyDescent="0.35">
      <c r="A12">
        <v>1</v>
      </c>
      <c r="B12" s="3" t="s">
        <v>15</v>
      </c>
      <c r="C12" s="4" t="s">
        <v>36</v>
      </c>
      <c r="D12" s="4" t="s">
        <v>37</v>
      </c>
      <c r="E12">
        <v>0.12</v>
      </c>
      <c r="F12">
        <v>4.7999999999999996E-3</v>
      </c>
      <c r="G12">
        <v>3</v>
      </c>
      <c r="H12">
        <v>0.12</v>
      </c>
    </row>
    <row r="13" spans="1:8" x14ac:dyDescent="0.35">
      <c r="A13">
        <v>1</v>
      </c>
      <c r="B13" s="3" t="s">
        <v>39</v>
      </c>
      <c r="C13" s="3" t="s">
        <v>97</v>
      </c>
      <c r="D13" s="3" t="s">
        <v>98</v>
      </c>
      <c r="E13">
        <v>0.15</v>
      </c>
      <c r="F13">
        <v>6.0000000000000001E-3</v>
      </c>
      <c r="G13">
        <v>1</v>
      </c>
      <c r="H13">
        <v>0.04</v>
      </c>
    </row>
    <row r="14" spans="1:8" x14ac:dyDescent="0.35">
      <c r="A14">
        <v>1</v>
      </c>
      <c r="B14" s="3" t="s">
        <v>99</v>
      </c>
      <c r="C14" s="3" t="s">
        <v>100</v>
      </c>
      <c r="D14" s="3" t="s">
        <v>99</v>
      </c>
      <c r="E14">
        <v>0.13</v>
      </c>
      <c r="F14">
        <v>5.1999999999999998E-3</v>
      </c>
      <c r="G14">
        <v>1</v>
      </c>
      <c r="H14">
        <v>0.04</v>
      </c>
    </row>
    <row r="15" spans="1:8" x14ac:dyDescent="0.35">
      <c r="A15">
        <v>2</v>
      </c>
      <c r="B15" s="3" t="s">
        <v>7</v>
      </c>
      <c r="C15" s="4" t="s">
        <v>87</v>
      </c>
      <c r="D15" s="4" t="s">
        <v>47</v>
      </c>
      <c r="E15">
        <v>2E-3</v>
      </c>
      <c r="F15">
        <v>8.0000000000000007E-5</v>
      </c>
      <c r="G15">
        <v>3</v>
      </c>
      <c r="H15">
        <v>0.12</v>
      </c>
    </row>
    <row r="16" spans="1:8" x14ac:dyDescent="0.35">
      <c r="A16">
        <v>2</v>
      </c>
      <c r="B16" s="3" t="s">
        <v>15</v>
      </c>
      <c r="C16" s="4" t="s">
        <v>21</v>
      </c>
      <c r="D16" s="4" t="s">
        <v>10</v>
      </c>
      <c r="E16">
        <v>1E-3</v>
      </c>
      <c r="F16">
        <v>4.0000000000000003E-5</v>
      </c>
      <c r="G16">
        <v>3</v>
      </c>
      <c r="H16">
        <v>0.12</v>
      </c>
    </row>
    <row r="17" spans="1:8" x14ac:dyDescent="0.35">
      <c r="A17">
        <v>2</v>
      </c>
      <c r="B17" s="3" t="s">
        <v>15</v>
      </c>
      <c r="C17" s="4" t="s">
        <v>22</v>
      </c>
      <c r="D17" s="4" t="s">
        <v>57</v>
      </c>
      <c r="E17">
        <v>1E-3</v>
      </c>
      <c r="F17">
        <v>4.0000000000000003E-5</v>
      </c>
      <c r="G17">
        <v>1</v>
      </c>
      <c r="H17">
        <v>0.04</v>
      </c>
    </row>
    <row r="18" spans="1:8" x14ac:dyDescent="0.35">
      <c r="A18">
        <v>2</v>
      </c>
      <c r="B18" s="3" t="s">
        <v>15</v>
      </c>
      <c r="C18" s="4" t="s">
        <v>29</v>
      </c>
      <c r="D18" s="4" t="s">
        <v>30</v>
      </c>
      <c r="E18">
        <v>3.0000000000000001E-3</v>
      </c>
      <c r="F18">
        <v>1.2E-4</v>
      </c>
      <c r="G18">
        <v>8</v>
      </c>
      <c r="H18">
        <v>0.32</v>
      </c>
    </row>
    <row r="19" spans="1:8" x14ac:dyDescent="0.35">
      <c r="A19">
        <v>2</v>
      </c>
      <c r="B19" s="3" t="s">
        <v>15</v>
      </c>
      <c r="C19" s="4" t="s">
        <v>61</v>
      </c>
      <c r="D19" s="4" t="s">
        <v>62</v>
      </c>
      <c r="E19">
        <v>1E-3</v>
      </c>
      <c r="F19">
        <v>4.0000000000000003E-5</v>
      </c>
      <c r="G19">
        <v>1</v>
      </c>
      <c r="H19">
        <v>0.04</v>
      </c>
    </row>
    <row r="20" spans="1:8" x14ac:dyDescent="0.35">
      <c r="A20">
        <v>2</v>
      </c>
      <c r="B20" s="3" t="s">
        <v>15</v>
      </c>
      <c r="C20" s="4" t="s">
        <v>33</v>
      </c>
      <c r="D20" s="4" t="s">
        <v>34</v>
      </c>
      <c r="E20">
        <v>2E-3</v>
      </c>
      <c r="F20">
        <v>8.0000000000000007E-5</v>
      </c>
      <c r="G20">
        <v>5</v>
      </c>
      <c r="H20">
        <v>0.2</v>
      </c>
    </row>
    <row r="21" spans="1:8" x14ac:dyDescent="0.35">
      <c r="A21">
        <v>2</v>
      </c>
      <c r="B21" s="3" t="s">
        <v>15</v>
      </c>
      <c r="C21" s="3" t="s">
        <v>35</v>
      </c>
      <c r="D21" s="3" t="s">
        <v>96</v>
      </c>
      <c r="E21">
        <v>1E-3</v>
      </c>
      <c r="F21">
        <v>4.0000000000000003E-5</v>
      </c>
      <c r="G21">
        <v>2</v>
      </c>
      <c r="H21">
        <v>0.08</v>
      </c>
    </row>
    <row r="22" spans="1:8" x14ac:dyDescent="0.35">
      <c r="A22">
        <v>2</v>
      </c>
      <c r="B22" s="3" t="s">
        <v>15</v>
      </c>
      <c r="C22" s="4" t="s">
        <v>36</v>
      </c>
      <c r="D22" s="4" t="s">
        <v>37</v>
      </c>
      <c r="E22">
        <v>1E-3</v>
      </c>
      <c r="F22">
        <v>4.0000000000000003E-5</v>
      </c>
      <c r="G22">
        <v>3</v>
      </c>
      <c r="H22">
        <v>0.12</v>
      </c>
    </row>
    <row r="23" spans="1:8" x14ac:dyDescent="0.35">
      <c r="A23">
        <v>2</v>
      </c>
      <c r="B23" s="3" t="s">
        <v>15</v>
      </c>
      <c r="C23" s="4" t="s">
        <v>36</v>
      </c>
      <c r="D23" s="4" t="s">
        <v>37</v>
      </c>
      <c r="E23">
        <v>1E-3</v>
      </c>
      <c r="F23">
        <v>4.0000000000000003E-5</v>
      </c>
      <c r="G23">
        <v>2</v>
      </c>
      <c r="H23">
        <v>0.08</v>
      </c>
    </row>
    <row r="24" spans="1:8" x14ac:dyDescent="0.35">
      <c r="A24">
        <v>3</v>
      </c>
      <c r="B24" s="3" t="s">
        <v>63</v>
      </c>
      <c r="C24" s="4" t="s">
        <v>18</v>
      </c>
      <c r="D24" s="4" t="s">
        <v>19</v>
      </c>
      <c r="E24">
        <v>1E-3</v>
      </c>
      <c r="F24">
        <v>4.0000000000000003E-5</v>
      </c>
      <c r="G24">
        <v>1</v>
      </c>
      <c r="H24">
        <v>0.04</v>
      </c>
    </row>
    <row r="25" spans="1:8" x14ac:dyDescent="0.35">
      <c r="A25">
        <v>3</v>
      </c>
      <c r="B25" s="3" t="s">
        <v>63</v>
      </c>
      <c r="C25" s="4" t="s">
        <v>29</v>
      </c>
      <c r="D25" s="4" t="s">
        <v>68</v>
      </c>
      <c r="E25">
        <v>1E-3</v>
      </c>
      <c r="F25">
        <v>4.0000000000000003E-5</v>
      </c>
      <c r="G25">
        <v>1</v>
      </c>
      <c r="H25">
        <v>0.04</v>
      </c>
    </row>
    <row r="26" spans="1:8" x14ac:dyDescent="0.35">
      <c r="A26">
        <v>3</v>
      </c>
      <c r="B26" s="3" t="s">
        <v>63</v>
      </c>
      <c r="C26" s="4" t="s">
        <v>61</v>
      </c>
      <c r="D26" s="4" t="s">
        <v>62</v>
      </c>
      <c r="E26">
        <v>1E-3</v>
      </c>
      <c r="F26">
        <v>4.0000000000000003E-5</v>
      </c>
      <c r="G26">
        <v>1</v>
      </c>
      <c r="H26">
        <v>0.04</v>
      </c>
    </row>
    <row r="27" spans="1:8" x14ac:dyDescent="0.35">
      <c r="A27">
        <v>3</v>
      </c>
      <c r="B27" s="3" t="s">
        <v>63</v>
      </c>
      <c r="C27" s="4" t="s">
        <v>33</v>
      </c>
      <c r="D27" s="4" t="s">
        <v>101</v>
      </c>
      <c r="E27">
        <v>1E-3</v>
      </c>
      <c r="F27">
        <v>4.0000000000000003E-5</v>
      </c>
      <c r="G27">
        <v>1</v>
      </c>
      <c r="H27">
        <v>0.04</v>
      </c>
    </row>
    <row r="28" spans="1:8" x14ac:dyDescent="0.35">
      <c r="A28">
        <v>3</v>
      </c>
      <c r="B28" s="3" t="s">
        <v>63</v>
      </c>
      <c r="C28" s="4" t="s">
        <v>35</v>
      </c>
      <c r="D28" s="10" t="s">
        <v>69</v>
      </c>
      <c r="E28">
        <v>0.12</v>
      </c>
      <c r="F28">
        <v>4.7999999999999996E-3</v>
      </c>
      <c r="G28">
        <v>1</v>
      </c>
      <c r="H28">
        <v>0.04</v>
      </c>
    </row>
    <row r="29" spans="1:8" x14ac:dyDescent="0.35">
      <c r="A29">
        <v>3</v>
      </c>
      <c r="B29" s="3" t="s">
        <v>99</v>
      </c>
      <c r="C29" s="4" t="s">
        <v>100</v>
      </c>
      <c r="D29" s="4" t="s">
        <v>102</v>
      </c>
      <c r="E29">
        <v>0.24099999999999999</v>
      </c>
      <c r="F29">
        <v>9.6399999999999993E-3</v>
      </c>
      <c r="G29">
        <v>2</v>
      </c>
      <c r="H29">
        <v>0.08</v>
      </c>
    </row>
    <row r="30" spans="1:8" x14ac:dyDescent="0.35">
      <c r="A30">
        <v>4</v>
      </c>
      <c r="B30" s="3" t="s">
        <v>7</v>
      </c>
      <c r="C30" s="4" t="s">
        <v>87</v>
      </c>
      <c r="D30" s="4" t="s">
        <v>88</v>
      </c>
      <c r="E30">
        <v>1E-3</v>
      </c>
      <c r="F30">
        <v>4.0000000000000003E-5</v>
      </c>
      <c r="G30">
        <v>1</v>
      </c>
      <c r="H30">
        <v>0.04</v>
      </c>
    </row>
    <row r="31" spans="1:8" x14ac:dyDescent="0.35">
      <c r="A31">
        <v>4</v>
      </c>
      <c r="B31" s="3" t="s">
        <v>15</v>
      </c>
      <c r="C31" s="4" t="s">
        <v>22</v>
      </c>
      <c r="D31" s="4" t="s">
        <v>103</v>
      </c>
      <c r="E31">
        <v>7.0000000000000007E-2</v>
      </c>
      <c r="F31">
        <v>2.8000000000000004E-3</v>
      </c>
      <c r="G31">
        <v>1</v>
      </c>
      <c r="H31">
        <v>0.04</v>
      </c>
    </row>
    <row r="32" spans="1:8" x14ac:dyDescent="0.35">
      <c r="A32">
        <v>5</v>
      </c>
      <c r="B32" s="3" t="s">
        <v>75</v>
      </c>
      <c r="C32" s="4" t="s">
        <v>8</v>
      </c>
      <c r="D32" s="4" t="s">
        <v>76</v>
      </c>
      <c r="E32">
        <v>0</v>
      </c>
      <c r="F32">
        <v>0</v>
      </c>
      <c r="G32">
        <v>0</v>
      </c>
      <c r="H32">
        <v>0</v>
      </c>
    </row>
    <row r="33" spans="1:8" x14ac:dyDescent="0.35">
      <c r="A33">
        <v>5</v>
      </c>
      <c r="B33" s="3" t="s">
        <v>15</v>
      </c>
      <c r="C33" s="4" t="s">
        <v>18</v>
      </c>
      <c r="D33" s="4" t="s">
        <v>51</v>
      </c>
      <c r="E33">
        <v>1E-3</v>
      </c>
      <c r="F33">
        <v>4.0000000000000003E-5</v>
      </c>
      <c r="G33">
        <v>1</v>
      </c>
      <c r="H33">
        <v>0.04</v>
      </c>
    </row>
    <row r="34" spans="1:8" x14ac:dyDescent="0.35">
      <c r="A34">
        <v>5</v>
      </c>
      <c r="B34" s="3" t="s">
        <v>15</v>
      </c>
      <c r="C34" s="4" t="s">
        <v>22</v>
      </c>
      <c r="D34" s="4" t="s">
        <v>55</v>
      </c>
      <c r="E34">
        <v>0</v>
      </c>
      <c r="F34">
        <v>0</v>
      </c>
      <c r="G34">
        <v>0</v>
      </c>
      <c r="H34">
        <v>0</v>
      </c>
    </row>
    <row r="35" spans="1:8" x14ac:dyDescent="0.35">
      <c r="A35">
        <v>5</v>
      </c>
      <c r="B35" s="3" t="s">
        <v>15</v>
      </c>
      <c r="C35" s="4" t="s">
        <v>22</v>
      </c>
      <c r="D35" s="4" t="s">
        <v>55</v>
      </c>
      <c r="E35">
        <v>0</v>
      </c>
      <c r="F35">
        <v>0</v>
      </c>
      <c r="G35">
        <v>0</v>
      </c>
      <c r="H35">
        <v>0</v>
      </c>
    </row>
    <row r="36" spans="1:8" x14ac:dyDescent="0.35">
      <c r="A36">
        <v>5</v>
      </c>
      <c r="B36" s="3" t="s">
        <v>15</v>
      </c>
      <c r="C36" s="4" t="s">
        <v>22</v>
      </c>
      <c r="D36" s="4" t="s">
        <v>77</v>
      </c>
      <c r="E36">
        <v>0</v>
      </c>
      <c r="F36">
        <v>0</v>
      </c>
      <c r="G36">
        <v>0</v>
      </c>
      <c r="H36">
        <v>0</v>
      </c>
    </row>
    <row r="37" spans="1:8" x14ac:dyDescent="0.35">
      <c r="A37">
        <v>5</v>
      </c>
      <c r="B37" s="3" t="s">
        <v>15</v>
      </c>
      <c r="C37" s="4" t="s">
        <v>29</v>
      </c>
      <c r="D37" s="4" t="s">
        <v>68</v>
      </c>
      <c r="E37">
        <v>0</v>
      </c>
      <c r="F37">
        <v>0</v>
      </c>
      <c r="G37">
        <v>0</v>
      </c>
      <c r="H37">
        <v>0</v>
      </c>
    </row>
    <row r="38" spans="1:8" x14ac:dyDescent="0.35">
      <c r="A38">
        <v>5</v>
      </c>
      <c r="B38" s="3" t="s">
        <v>15</v>
      </c>
      <c r="C38" s="4" t="s">
        <v>94</v>
      </c>
      <c r="D38" s="4" t="s">
        <v>104</v>
      </c>
      <c r="E38">
        <v>2E-3</v>
      </c>
      <c r="F38">
        <v>8.0000000000000007E-5</v>
      </c>
      <c r="G38">
        <v>3</v>
      </c>
      <c r="H38">
        <v>0.12</v>
      </c>
    </row>
    <row r="39" spans="1:8" x14ac:dyDescent="0.35">
      <c r="A39">
        <v>5</v>
      </c>
      <c r="B39" s="3" t="s">
        <v>15</v>
      </c>
      <c r="C39" s="4" t="s">
        <v>33</v>
      </c>
      <c r="D39" s="4" t="s">
        <v>78</v>
      </c>
      <c r="E39">
        <v>0</v>
      </c>
      <c r="F39">
        <v>0</v>
      </c>
      <c r="G39">
        <v>0</v>
      </c>
      <c r="H39">
        <v>0</v>
      </c>
    </row>
    <row r="40" spans="1:8" x14ac:dyDescent="0.35">
      <c r="A40">
        <v>5</v>
      </c>
      <c r="B40" s="3" t="s">
        <v>15</v>
      </c>
      <c r="C40" s="4" t="s">
        <v>79</v>
      </c>
      <c r="D40" s="4" t="s">
        <v>80</v>
      </c>
      <c r="E40">
        <v>1E-3</v>
      </c>
      <c r="F40">
        <v>4.0000000000000003E-5</v>
      </c>
      <c r="G40">
        <v>1</v>
      </c>
      <c r="H40">
        <v>0.04</v>
      </c>
    </row>
    <row r="41" spans="1:8" x14ac:dyDescent="0.35">
      <c r="A41">
        <v>5</v>
      </c>
      <c r="B41" s="3" t="s">
        <v>15</v>
      </c>
      <c r="C41" s="4" t="s">
        <v>35</v>
      </c>
      <c r="D41" s="4" t="s">
        <v>105</v>
      </c>
      <c r="E41">
        <v>2E-3</v>
      </c>
      <c r="F41">
        <v>8.0000000000000007E-5</v>
      </c>
      <c r="G41">
        <v>5</v>
      </c>
      <c r="H41">
        <v>0.2</v>
      </c>
    </row>
    <row r="42" spans="1:8" x14ac:dyDescent="0.35">
      <c r="A42">
        <v>5</v>
      </c>
      <c r="B42" s="3" t="s">
        <v>15</v>
      </c>
      <c r="C42" s="4" t="s">
        <v>36</v>
      </c>
      <c r="D42" s="4" t="s">
        <v>81</v>
      </c>
      <c r="E42">
        <v>0</v>
      </c>
      <c r="F42">
        <v>0</v>
      </c>
      <c r="G42">
        <v>0</v>
      </c>
      <c r="H42">
        <v>0</v>
      </c>
    </row>
    <row r="43" spans="1:8" x14ac:dyDescent="0.35">
      <c r="A43">
        <v>5</v>
      </c>
      <c r="B43" s="3" t="s">
        <v>15</v>
      </c>
      <c r="C43" s="4" t="s">
        <v>36</v>
      </c>
      <c r="D43" s="4" t="s">
        <v>37</v>
      </c>
      <c r="E43">
        <v>8.3000000000000004E-2</v>
      </c>
      <c r="F43">
        <v>3.32E-3</v>
      </c>
      <c r="G43">
        <v>7</v>
      </c>
      <c r="H43">
        <v>0.28000000000000003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9C6A-F1ED-4C45-858E-258F263C06A1}">
  <dimension ref="A1:N62"/>
  <sheetViews>
    <sheetView topLeftCell="G13" workbookViewId="0">
      <selection activeCell="J22" sqref="J22"/>
    </sheetView>
  </sheetViews>
  <sheetFormatPr defaultRowHeight="14.5" x14ac:dyDescent="0.35"/>
  <cols>
    <col min="2" max="2" width="14.453125" customWidth="1"/>
    <col min="4" max="4" width="17" customWidth="1"/>
    <col min="10" max="10" width="14.26953125" bestFit="1" customWidth="1"/>
    <col min="11" max="11" width="14.90625" bestFit="1" customWidth="1"/>
    <col min="12" max="12" width="16.81640625" bestFit="1" customWidth="1"/>
    <col min="13" max="13" width="13.7265625" bestFit="1" customWidth="1"/>
    <col min="14" max="14" width="15.453125" bestFit="1" customWidth="1"/>
  </cols>
  <sheetData>
    <row r="1" spans="1:1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  <c r="J1" s="9" t="s">
        <v>1</v>
      </c>
      <c r="K1" s="9" t="s">
        <v>4</v>
      </c>
      <c r="L1" s="9" t="s">
        <v>5</v>
      </c>
      <c r="M1" s="9" t="s">
        <v>46</v>
      </c>
      <c r="N1" s="9" t="s">
        <v>6</v>
      </c>
    </row>
    <row r="2" spans="1:14" x14ac:dyDescent="0.35">
      <c r="A2">
        <v>1</v>
      </c>
      <c r="B2" s="3" t="s">
        <v>112</v>
      </c>
      <c r="C2" s="4" t="s">
        <v>8</v>
      </c>
      <c r="D2" s="4" t="s">
        <v>113</v>
      </c>
      <c r="E2">
        <v>0.44</v>
      </c>
      <c r="F2">
        <v>1.7600000000000001E-2</v>
      </c>
      <c r="G2">
        <v>1</v>
      </c>
      <c r="H2">
        <v>0.04</v>
      </c>
      <c r="J2" s="3" t="s">
        <v>112</v>
      </c>
      <c r="K2" s="6">
        <v>0.44</v>
      </c>
      <c r="L2" s="6">
        <v>1.7600000000000001E-2</v>
      </c>
      <c r="M2" s="6">
        <v>1</v>
      </c>
      <c r="N2" s="6">
        <v>0.04</v>
      </c>
    </row>
    <row r="3" spans="1:14" x14ac:dyDescent="0.35">
      <c r="A3">
        <v>5</v>
      </c>
      <c r="B3" s="3" t="s">
        <v>147</v>
      </c>
      <c r="C3" s="4" t="s">
        <v>116</v>
      </c>
      <c r="D3" s="4" t="s">
        <v>138</v>
      </c>
      <c r="E3" s="4">
        <v>1.51</v>
      </c>
      <c r="F3">
        <v>6.0400000000000002E-2</v>
      </c>
      <c r="G3">
        <v>1</v>
      </c>
      <c r="H3">
        <v>0.04</v>
      </c>
      <c r="J3" s="3" t="s">
        <v>147</v>
      </c>
      <c r="K3" s="6">
        <v>1.51</v>
      </c>
      <c r="L3" s="6">
        <v>6.0400000000000002E-2</v>
      </c>
      <c r="M3" s="6">
        <v>1</v>
      </c>
      <c r="N3" s="6">
        <v>0.04</v>
      </c>
    </row>
    <row r="4" spans="1:14" x14ac:dyDescent="0.35">
      <c r="A4">
        <v>3</v>
      </c>
      <c r="B4" s="3" t="s">
        <v>136</v>
      </c>
      <c r="C4" s="4" t="s">
        <v>137</v>
      </c>
      <c r="D4" s="4" t="s">
        <v>91</v>
      </c>
      <c r="E4">
        <v>0.36</v>
      </c>
      <c r="F4">
        <v>1.44E-2</v>
      </c>
      <c r="G4">
        <v>2</v>
      </c>
      <c r="H4">
        <v>0.08</v>
      </c>
      <c r="J4" s="3" t="s">
        <v>136</v>
      </c>
      <c r="K4" s="6">
        <v>47.901666666666671</v>
      </c>
      <c r="L4" s="6">
        <v>1.9160666666666666</v>
      </c>
      <c r="M4" s="6">
        <v>1.1666666666666667</v>
      </c>
      <c r="N4" s="6">
        <v>4.6666666666666669E-2</v>
      </c>
    </row>
    <row r="5" spans="1:14" x14ac:dyDescent="0.35">
      <c r="A5">
        <v>3</v>
      </c>
      <c r="B5" s="3" t="s">
        <v>136</v>
      </c>
      <c r="C5" s="4" t="s">
        <v>116</v>
      </c>
      <c r="D5" s="4" t="s">
        <v>138</v>
      </c>
      <c r="E5">
        <v>6.41</v>
      </c>
      <c r="F5">
        <v>0.25640000000000002</v>
      </c>
      <c r="G5">
        <v>1</v>
      </c>
      <c r="H5">
        <v>0.04</v>
      </c>
      <c r="J5" s="3" t="s">
        <v>131</v>
      </c>
      <c r="K5" s="6">
        <v>0.26</v>
      </c>
      <c r="L5" s="6">
        <v>1.04E-2</v>
      </c>
      <c r="M5" s="6">
        <v>6</v>
      </c>
      <c r="N5" s="6">
        <v>0.24</v>
      </c>
    </row>
    <row r="6" spans="1:14" x14ac:dyDescent="0.35">
      <c r="A6">
        <v>1</v>
      </c>
      <c r="B6" s="3" t="s">
        <v>109</v>
      </c>
      <c r="C6" s="4" t="s">
        <v>110</v>
      </c>
      <c r="D6" s="4" t="s">
        <v>111</v>
      </c>
      <c r="E6">
        <v>0.59</v>
      </c>
      <c r="F6">
        <v>2.3599999999999999E-2</v>
      </c>
      <c r="G6">
        <v>1</v>
      </c>
      <c r="H6">
        <v>0.04</v>
      </c>
      <c r="J6" s="3" t="s">
        <v>39</v>
      </c>
      <c r="K6" s="6">
        <v>5.7033333333333331</v>
      </c>
      <c r="L6" s="6">
        <v>0.22813333333333338</v>
      </c>
      <c r="M6" s="6">
        <v>1</v>
      </c>
      <c r="N6" s="6">
        <v>0.04</v>
      </c>
    </row>
    <row r="7" spans="1:14" x14ac:dyDescent="0.35">
      <c r="A7">
        <v>1</v>
      </c>
      <c r="B7" s="3" t="s">
        <v>109</v>
      </c>
      <c r="C7" s="4" t="s">
        <v>114</v>
      </c>
      <c r="D7" s="4" t="s">
        <v>115</v>
      </c>
      <c r="E7">
        <v>269.55</v>
      </c>
      <c r="F7">
        <v>10.782</v>
      </c>
      <c r="G7">
        <v>1</v>
      </c>
      <c r="H7">
        <v>0.04</v>
      </c>
      <c r="J7" s="3" t="s">
        <v>15</v>
      </c>
      <c r="K7" s="6">
        <v>1.4800681818181816</v>
      </c>
      <c r="L7" s="6">
        <v>5.9202727272727282E-2</v>
      </c>
      <c r="M7" s="6">
        <v>1.4651162790697674</v>
      </c>
      <c r="N7" s="6">
        <v>6.0000000000000026E-2</v>
      </c>
    </row>
    <row r="8" spans="1:14" x14ac:dyDescent="0.35">
      <c r="A8">
        <v>1</v>
      </c>
      <c r="B8" s="3" t="s">
        <v>109</v>
      </c>
      <c r="C8" s="4" t="s">
        <v>116</v>
      </c>
      <c r="D8" s="4" t="s">
        <v>117</v>
      </c>
      <c r="E8">
        <v>2.4</v>
      </c>
      <c r="F8">
        <v>9.6000000000000002E-2</v>
      </c>
      <c r="G8">
        <v>1</v>
      </c>
      <c r="H8">
        <v>0.04</v>
      </c>
      <c r="J8" s="3" t="s">
        <v>82</v>
      </c>
      <c r="K8" s="6">
        <f>AVERAGE(K2:K7)</f>
        <v>9.5491780303030307</v>
      </c>
      <c r="L8" s="6">
        <f t="shared" ref="L8:N8" si="0">AVERAGE(L2:L7)</f>
        <v>0.38196712121212123</v>
      </c>
      <c r="M8" s="6">
        <f t="shared" si="0"/>
        <v>1.9386304909560728</v>
      </c>
      <c r="N8" s="6">
        <f t="shared" si="0"/>
        <v>7.7777777777777779E-2</v>
      </c>
    </row>
    <row r="9" spans="1:14" x14ac:dyDescent="0.35">
      <c r="A9">
        <v>1</v>
      </c>
      <c r="B9" s="3" t="s">
        <v>109</v>
      </c>
      <c r="C9" s="4" t="s">
        <v>118</v>
      </c>
      <c r="D9" s="4" t="s">
        <v>115</v>
      </c>
      <c r="E9">
        <v>8.1</v>
      </c>
      <c r="F9">
        <v>0.32400000000000001</v>
      </c>
      <c r="G9">
        <v>1</v>
      </c>
      <c r="H9">
        <v>0.04</v>
      </c>
    </row>
    <row r="10" spans="1:14" x14ac:dyDescent="0.35">
      <c r="B10" s="3"/>
      <c r="C10" s="4"/>
      <c r="D10" s="5" t="s">
        <v>82</v>
      </c>
      <c r="E10" s="34">
        <f>AVERAGE(E4:E9)</f>
        <v>47.901666666666671</v>
      </c>
      <c r="F10" s="34">
        <f t="shared" ref="F10:H10" si="1">AVERAGE(F4:F9)</f>
        <v>1.9160666666666666</v>
      </c>
      <c r="G10" s="34">
        <f t="shared" si="1"/>
        <v>1.1666666666666667</v>
      </c>
      <c r="H10" s="34">
        <f t="shared" si="1"/>
        <v>4.6666666666666669E-2</v>
      </c>
      <c r="J10" s="9" t="s">
        <v>1</v>
      </c>
      <c r="K10" s="9" t="s">
        <v>4</v>
      </c>
      <c r="L10" s="9" t="s">
        <v>46</v>
      </c>
      <c r="M10" s="9" t="s">
        <v>149</v>
      </c>
      <c r="N10" s="9" t="s">
        <v>150</v>
      </c>
    </row>
    <row r="11" spans="1:14" x14ac:dyDescent="0.35">
      <c r="A11">
        <v>3</v>
      </c>
      <c r="B11" s="3" t="s">
        <v>131</v>
      </c>
      <c r="C11" s="4" t="s">
        <v>132</v>
      </c>
      <c r="D11" s="4" t="s">
        <v>133</v>
      </c>
      <c r="E11">
        <v>0.25</v>
      </c>
      <c r="F11">
        <v>0.01</v>
      </c>
      <c r="G11">
        <v>11</v>
      </c>
      <c r="H11">
        <v>0.44</v>
      </c>
      <c r="J11" s="3" t="s">
        <v>112</v>
      </c>
      <c r="K11" s="6">
        <v>0.44</v>
      </c>
      <c r="L11" s="6">
        <v>1</v>
      </c>
      <c r="M11" s="7">
        <f>(K11/$K$17)*100%</f>
        <v>7.6795440508722187E-3</v>
      </c>
      <c r="N11" s="7">
        <f>(L11/$L$17)*100%</f>
        <v>8.5971342885704752E-2</v>
      </c>
    </row>
    <row r="12" spans="1:14" x14ac:dyDescent="0.35">
      <c r="A12">
        <v>3</v>
      </c>
      <c r="B12" s="3" t="s">
        <v>131</v>
      </c>
      <c r="C12" s="4" t="s">
        <v>134</v>
      </c>
      <c r="D12" s="4" t="s">
        <v>135</v>
      </c>
      <c r="E12">
        <v>0.27</v>
      </c>
      <c r="F12">
        <v>1.0800000000000001E-2</v>
      </c>
      <c r="G12">
        <v>1</v>
      </c>
      <c r="H12">
        <v>0.04</v>
      </c>
      <c r="J12" s="3" t="s">
        <v>147</v>
      </c>
      <c r="K12" s="6">
        <v>1.51</v>
      </c>
      <c r="L12" s="6">
        <v>1</v>
      </c>
      <c r="M12" s="7">
        <f t="shared" ref="M12:M16" si="2">(K12/$K$17)*100%</f>
        <v>2.6354798901856932E-2</v>
      </c>
      <c r="N12" s="7">
        <f t="shared" ref="N12:N16" si="3">(L12/$L$17)*100%</f>
        <v>8.5971342885704752E-2</v>
      </c>
    </row>
    <row r="13" spans="1:14" x14ac:dyDescent="0.35">
      <c r="B13" s="3"/>
      <c r="C13" s="4"/>
      <c r="D13" s="4" t="s">
        <v>82</v>
      </c>
      <c r="E13">
        <f>AVERAGE(E11:E12)</f>
        <v>0.26</v>
      </c>
      <c r="F13">
        <f t="shared" ref="F13:H13" si="4">AVERAGE(F11:F12)</f>
        <v>1.04E-2</v>
      </c>
      <c r="G13">
        <f t="shared" si="4"/>
        <v>6</v>
      </c>
      <c r="H13">
        <f t="shared" si="4"/>
        <v>0.24</v>
      </c>
      <c r="J13" s="3" t="s">
        <v>136</v>
      </c>
      <c r="K13" s="6">
        <v>47.901666666666671</v>
      </c>
      <c r="L13" s="6">
        <v>1.1666666666666667</v>
      </c>
      <c r="M13" s="7">
        <f t="shared" si="2"/>
        <v>0.83605218017469107</v>
      </c>
      <c r="N13" s="7">
        <f t="shared" si="3"/>
        <v>0.10029990003332222</v>
      </c>
    </row>
    <row r="14" spans="1:14" x14ac:dyDescent="0.35">
      <c r="A14">
        <v>2</v>
      </c>
      <c r="B14" s="3" t="s">
        <v>39</v>
      </c>
      <c r="C14" s="4" t="s">
        <v>129</v>
      </c>
      <c r="D14" s="4" t="s">
        <v>130</v>
      </c>
      <c r="E14">
        <v>4.2300000000000004</v>
      </c>
      <c r="F14">
        <v>0.16920000000000002</v>
      </c>
      <c r="G14">
        <v>1</v>
      </c>
      <c r="H14">
        <v>0.04</v>
      </c>
      <c r="J14" s="3" t="s">
        <v>131</v>
      </c>
      <c r="K14" s="6">
        <v>0.26</v>
      </c>
      <c r="L14" s="6">
        <v>6</v>
      </c>
      <c r="M14" s="7">
        <f t="shared" si="2"/>
        <v>4.5379123936972205E-3</v>
      </c>
      <c r="N14" s="7">
        <f t="shared" si="3"/>
        <v>0.51582805731422854</v>
      </c>
    </row>
    <row r="15" spans="1:14" x14ac:dyDescent="0.35">
      <c r="A15">
        <v>3</v>
      </c>
      <c r="B15" s="3" t="s">
        <v>39</v>
      </c>
      <c r="C15" s="4" t="s">
        <v>40</v>
      </c>
      <c r="D15" s="4" t="s">
        <v>143</v>
      </c>
      <c r="E15">
        <v>3.92</v>
      </c>
      <c r="F15">
        <v>0.15679999999999999</v>
      </c>
      <c r="G15">
        <v>1</v>
      </c>
      <c r="H15">
        <v>0.04</v>
      </c>
      <c r="J15" s="3" t="s">
        <v>39</v>
      </c>
      <c r="K15" s="6">
        <v>5.7033333333333331</v>
      </c>
      <c r="L15" s="6">
        <v>1</v>
      </c>
      <c r="M15" s="7">
        <f t="shared" si="2"/>
        <v>9.9543180841230039E-2</v>
      </c>
      <c r="N15" s="7">
        <f t="shared" si="3"/>
        <v>8.5971342885704752E-2</v>
      </c>
    </row>
    <row r="16" spans="1:14" x14ac:dyDescent="0.35">
      <c r="A16">
        <v>3</v>
      </c>
      <c r="B16" s="3" t="s">
        <v>39</v>
      </c>
      <c r="C16" s="4" t="s">
        <v>129</v>
      </c>
      <c r="D16" s="4" t="s">
        <v>144</v>
      </c>
      <c r="E16">
        <v>8.9600000000000009</v>
      </c>
      <c r="F16">
        <v>0.35840000000000005</v>
      </c>
      <c r="G16">
        <v>1</v>
      </c>
      <c r="H16">
        <v>0.04</v>
      </c>
      <c r="J16" s="3" t="s">
        <v>15</v>
      </c>
      <c r="K16" s="6">
        <v>1.4800681818181816</v>
      </c>
      <c r="L16" s="6">
        <v>1.4651162790697674</v>
      </c>
      <c r="M16" s="7">
        <f t="shared" si="2"/>
        <v>2.5832383637652449E-2</v>
      </c>
      <c r="N16" s="7">
        <f t="shared" si="3"/>
        <v>0.12595801399533485</v>
      </c>
    </row>
    <row r="17" spans="1:12" x14ac:dyDescent="0.35">
      <c r="B17" s="3"/>
      <c r="C17" s="4"/>
      <c r="D17" s="5" t="s">
        <v>82</v>
      </c>
      <c r="E17" s="34">
        <f>AVERAGE(E14:E16)</f>
        <v>5.7033333333333331</v>
      </c>
      <c r="F17" s="34">
        <f t="shared" ref="F17:H17" si="5">AVERAGE(F14:F16)</f>
        <v>0.22813333333333338</v>
      </c>
      <c r="G17" s="34">
        <f t="shared" si="5"/>
        <v>1</v>
      </c>
      <c r="H17" s="34">
        <f t="shared" si="5"/>
        <v>0.04</v>
      </c>
      <c r="J17" s="3" t="s">
        <v>108</v>
      </c>
      <c r="K17" s="6">
        <f>SUM(K11:K16)</f>
        <v>57.295068181818188</v>
      </c>
      <c r="L17" s="6">
        <f>SUM(L11:L16)</f>
        <v>11.631782945736436</v>
      </c>
    </row>
    <row r="18" spans="1:12" x14ac:dyDescent="0.35">
      <c r="A18">
        <v>1</v>
      </c>
      <c r="B18" s="3" t="s">
        <v>15</v>
      </c>
      <c r="C18" s="4" t="s">
        <v>18</v>
      </c>
      <c r="D18" s="4" t="s">
        <v>51</v>
      </c>
      <c r="E18">
        <v>1.26</v>
      </c>
      <c r="F18">
        <v>5.04E-2</v>
      </c>
      <c r="G18">
        <v>4</v>
      </c>
      <c r="H18">
        <v>0.16</v>
      </c>
    </row>
    <row r="19" spans="1:12" x14ac:dyDescent="0.35">
      <c r="A19">
        <v>1</v>
      </c>
      <c r="B19" s="3" t="s">
        <v>15</v>
      </c>
      <c r="C19" s="4" t="s">
        <v>21</v>
      </c>
      <c r="D19" s="4" t="s">
        <v>52</v>
      </c>
      <c r="E19">
        <v>3.12</v>
      </c>
      <c r="F19">
        <v>0.12480000000000001</v>
      </c>
      <c r="G19">
        <v>1</v>
      </c>
      <c r="H19">
        <v>0.04</v>
      </c>
      <c r="J19" s="1" t="s">
        <v>226</v>
      </c>
      <c r="K19" t="s">
        <v>221</v>
      </c>
      <c r="L19" t="s">
        <v>227</v>
      </c>
    </row>
    <row r="20" spans="1:12" x14ac:dyDescent="0.35">
      <c r="A20">
        <v>1</v>
      </c>
      <c r="B20" s="3" t="s">
        <v>15</v>
      </c>
      <c r="C20" s="4" t="s">
        <v>21</v>
      </c>
      <c r="D20" s="4" t="s">
        <v>119</v>
      </c>
      <c r="E20">
        <v>0.17</v>
      </c>
      <c r="F20">
        <v>6.8000000000000005E-3</v>
      </c>
      <c r="G20">
        <v>1</v>
      </c>
      <c r="H20">
        <v>0.04</v>
      </c>
      <c r="J20" s="3" t="s">
        <v>228</v>
      </c>
      <c r="K20" s="7">
        <v>7.6795440508722187E-3</v>
      </c>
      <c r="L20" s="7">
        <v>8.5971342885704752E-2</v>
      </c>
    </row>
    <row r="21" spans="1:12" x14ac:dyDescent="0.35">
      <c r="A21">
        <v>1</v>
      </c>
      <c r="B21" s="3" t="s">
        <v>15</v>
      </c>
      <c r="C21" s="4" t="s">
        <v>22</v>
      </c>
      <c r="D21" s="4" t="s">
        <v>120</v>
      </c>
      <c r="E21">
        <v>0.59</v>
      </c>
      <c r="F21">
        <v>2.3599999999999999E-2</v>
      </c>
      <c r="G21">
        <v>1</v>
      </c>
      <c r="H21">
        <v>0.04</v>
      </c>
      <c r="J21" s="3" t="s">
        <v>223</v>
      </c>
      <c r="K21" s="7">
        <v>2.6354798901856932E-2</v>
      </c>
      <c r="L21" s="7">
        <v>8.5971342885704752E-2</v>
      </c>
    </row>
    <row r="22" spans="1:12" x14ac:dyDescent="0.35">
      <c r="A22">
        <v>1</v>
      </c>
      <c r="B22" s="3" t="s">
        <v>15</v>
      </c>
      <c r="C22" s="4" t="s">
        <v>22</v>
      </c>
      <c r="D22" s="4" t="s">
        <v>57</v>
      </c>
      <c r="E22">
        <v>0.16</v>
      </c>
      <c r="F22">
        <v>6.4000000000000003E-3</v>
      </c>
      <c r="G22">
        <v>1</v>
      </c>
      <c r="H22">
        <v>0.04</v>
      </c>
      <c r="J22" s="3" t="s">
        <v>231</v>
      </c>
      <c r="K22" s="7">
        <v>0.83605218017469107</v>
      </c>
      <c r="L22" s="7">
        <v>0.10029990003332222</v>
      </c>
    </row>
    <row r="23" spans="1:12" x14ac:dyDescent="0.35">
      <c r="A23">
        <v>1</v>
      </c>
      <c r="B23" s="3" t="s">
        <v>15</v>
      </c>
      <c r="C23" s="4" t="s">
        <v>22</v>
      </c>
      <c r="D23" s="4" t="s">
        <v>55</v>
      </c>
      <c r="E23">
        <v>1.05</v>
      </c>
      <c r="F23">
        <v>4.2000000000000003E-2</v>
      </c>
      <c r="G23">
        <v>1</v>
      </c>
      <c r="H23">
        <v>0.04</v>
      </c>
      <c r="J23" s="3" t="s">
        <v>225</v>
      </c>
      <c r="K23" s="7">
        <v>4.5379123936972205E-3</v>
      </c>
      <c r="L23" s="7">
        <v>0.51582805731422854</v>
      </c>
    </row>
    <row r="24" spans="1:12" x14ac:dyDescent="0.35">
      <c r="A24">
        <v>1</v>
      </c>
      <c r="B24" s="3" t="s">
        <v>15</v>
      </c>
      <c r="C24" s="4" t="s">
        <v>22</v>
      </c>
      <c r="D24" s="4" t="s">
        <v>55</v>
      </c>
      <c r="E24">
        <v>0.5</v>
      </c>
      <c r="F24">
        <v>0.02</v>
      </c>
      <c r="G24">
        <v>1</v>
      </c>
      <c r="H24">
        <v>0.04</v>
      </c>
      <c r="J24" s="3" t="s">
        <v>224</v>
      </c>
      <c r="K24" s="7">
        <v>9.9543180841230039E-2</v>
      </c>
      <c r="L24" s="7">
        <v>8.5971342885704752E-2</v>
      </c>
    </row>
    <row r="25" spans="1:12" x14ac:dyDescent="0.35">
      <c r="A25">
        <v>1</v>
      </c>
      <c r="B25" s="3" t="s">
        <v>15</v>
      </c>
      <c r="C25" s="4" t="s">
        <v>22</v>
      </c>
      <c r="D25" s="4" t="s">
        <v>55</v>
      </c>
      <c r="E25">
        <v>1E-3</v>
      </c>
      <c r="F25">
        <v>4.0000000000000003E-5</v>
      </c>
      <c r="G25">
        <v>1</v>
      </c>
      <c r="H25">
        <v>0.04</v>
      </c>
      <c r="J25" s="3" t="s">
        <v>163</v>
      </c>
      <c r="K25" s="7">
        <v>2.5832383637652449E-2</v>
      </c>
      <c r="L25" s="7">
        <v>0.12595801399533485</v>
      </c>
    </row>
    <row r="26" spans="1:12" x14ac:dyDescent="0.35">
      <c r="A26">
        <v>1</v>
      </c>
      <c r="B26" s="3" t="s">
        <v>15</v>
      </c>
      <c r="C26" s="4" t="s">
        <v>22</v>
      </c>
      <c r="D26" s="4" t="s">
        <v>121</v>
      </c>
      <c r="E26">
        <v>0.67</v>
      </c>
      <c r="F26">
        <v>2.6800000000000001E-2</v>
      </c>
      <c r="G26">
        <v>1</v>
      </c>
      <c r="H26">
        <v>0.04</v>
      </c>
    </row>
    <row r="27" spans="1:12" x14ac:dyDescent="0.35">
      <c r="A27">
        <v>1</v>
      </c>
      <c r="B27" s="3" t="s">
        <v>15</v>
      </c>
      <c r="C27" s="4" t="s">
        <v>22</v>
      </c>
      <c r="D27" s="4" t="s">
        <v>77</v>
      </c>
      <c r="E27">
        <v>1.73</v>
      </c>
      <c r="F27">
        <v>6.9199999999999998E-2</v>
      </c>
      <c r="G27">
        <v>1</v>
      </c>
      <c r="H27">
        <v>0.04</v>
      </c>
    </row>
    <row r="28" spans="1:12" x14ac:dyDescent="0.35">
      <c r="A28">
        <v>1</v>
      </c>
      <c r="B28" s="3" t="s">
        <v>15</v>
      </c>
      <c r="C28" s="4" t="s">
        <v>29</v>
      </c>
      <c r="D28" s="4" t="s">
        <v>122</v>
      </c>
      <c r="E28">
        <v>3.23</v>
      </c>
      <c r="F28">
        <v>0.12920000000000001</v>
      </c>
      <c r="G28">
        <v>10</v>
      </c>
      <c r="H28">
        <v>0.4</v>
      </c>
    </row>
    <row r="29" spans="1:12" x14ac:dyDescent="0.35">
      <c r="A29">
        <v>1</v>
      </c>
      <c r="B29" s="3" t="s">
        <v>15</v>
      </c>
      <c r="C29" s="4" t="s">
        <v>33</v>
      </c>
      <c r="D29" s="4" t="s">
        <v>34</v>
      </c>
      <c r="E29">
        <v>1.17</v>
      </c>
      <c r="F29">
        <v>4.6799999999999994E-2</v>
      </c>
      <c r="G29">
        <v>1</v>
      </c>
      <c r="H29">
        <v>0.04</v>
      </c>
    </row>
    <row r="30" spans="1:12" x14ac:dyDescent="0.35">
      <c r="A30">
        <v>1</v>
      </c>
      <c r="B30" s="3" t="s">
        <v>15</v>
      </c>
      <c r="C30" s="4" t="s">
        <v>36</v>
      </c>
      <c r="D30" s="4" t="s">
        <v>123</v>
      </c>
      <c r="E30">
        <v>1E-3</v>
      </c>
      <c r="F30">
        <v>4.0000000000000003E-5</v>
      </c>
      <c r="G30">
        <v>1</v>
      </c>
      <c r="H30">
        <v>0.04</v>
      </c>
    </row>
    <row r="31" spans="1:12" x14ac:dyDescent="0.35">
      <c r="A31">
        <v>1</v>
      </c>
      <c r="B31" s="3" t="s">
        <v>15</v>
      </c>
      <c r="C31" s="4" t="s">
        <v>36</v>
      </c>
      <c r="D31" s="4" t="s">
        <v>124</v>
      </c>
      <c r="E31">
        <v>0.11</v>
      </c>
      <c r="F31">
        <v>4.4000000000000003E-3</v>
      </c>
      <c r="G31">
        <v>1</v>
      </c>
      <c r="H31">
        <v>0.04</v>
      </c>
    </row>
    <row r="32" spans="1:12" x14ac:dyDescent="0.35">
      <c r="A32">
        <v>2</v>
      </c>
      <c r="B32" s="3" t="s">
        <v>15</v>
      </c>
      <c r="C32" s="4" t="s">
        <v>118</v>
      </c>
      <c r="D32" s="4" t="s">
        <v>126</v>
      </c>
      <c r="E32">
        <v>7.46</v>
      </c>
      <c r="F32">
        <v>0.2984</v>
      </c>
      <c r="G32">
        <v>0</v>
      </c>
      <c r="H32">
        <v>0.04</v>
      </c>
    </row>
    <row r="33" spans="1:8" x14ac:dyDescent="0.35">
      <c r="A33">
        <v>2</v>
      </c>
      <c r="B33" s="3" t="s">
        <v>15</v>
      </c>
      <c r="C33" s="4" t="s">
        <v>18</v>
      </c>
      <c r="D33" s="4" t="s">
        <v>51</v>
      </c>
      <c r="E33">
        <v>0.26</v>
      </c>
      <c r="F33">
        <v>1.04E-2</v>
      </c>
      <c r="G33">
        <v>0</v>
      </c>
      <c r="H33">
        <v>0.04</v>
      </c>
    </row>
    <row r="34" spans="1:8" x14ac:dyDescent="0.35">
      <c r="A34">
        <v>2</v>
      </c>
      <c r="B34" s="3" t="s">
        <v>15</v>
      </c>
      <c r="C34" s="4" t="s">
        <v>22</v>
      </c>
      <c r="D34" s="4" t="s">
        <v>55</v>
      </c>
      <c r="E34">
        <v>0.14000000000000001</v>
      </c>
      <c r="F34">
        <v>5.6000000000000008E-3</v>
      </c>
      <c r="G34">
        <v>0</v>
      </c>
      <c r="H34">
        <v>0.04</v>
      </c>
    </row>
    <row r="35" spans="1:8" x14ac:dyDescent="0.35">
      <c r="A35">
        <v>2</v>
      </c>
      <c r="B35" s="3" t="s">
        <v>15</v>
      </c>
      <c r="C35" s="4" t="s">
        <v>22</v>
      </c>
      <c r="D35" s="4" t="s">
        <v>121</v>
      </c>
      <c r="E35">
        <v>0.25</v>
      </c>
      <c r="F35">
        <v>0.01</v>
      </c>
      <c r="G35">
        <v>1</v>
      </c>
      <c r="H35">
        <v>0.04</v>
      </c>
    </row>
    <row r="36" spans="1:8" x14ac:dyDescent="0.35">
      <c r="A36">
        <v>2</v>
      </c>
      <c r="B36" s="3" t="s">
        <v>15</v>
      </c>
      <c r="C36" s="4" t="s">
        <v>22</v>
      </c>
      <c r="D36" s="4" t="s">
        <v>54</v>
      </c>
      <c r="E36">
        <v>0.77</v>
      </c>
      <c r="F36">
        <v>3.0800000000000001E-2</v>
      </c>
      <c r="G36">
        <v>1</v>
      </c>
      <c r="H36">
        <v>0.04</v>
      </c>
    </row>
    <row r="37" spans="1:8" x14ac:dyDescent="0.35">
      <c r="A37">
        <v>2</v>
      </c>
      <c r="B37" s="3" t="s">
        <v>15</v>
      </c>
      <c r="C37" s="4" t="s">
        <v>29</v>
      </c>
      <c r="D37" s="4" t="s">
        <v>127</v>
      </c>
      <c r="E37">
        <v>9.23</v>
      </c>
      <c r="F37">
        <v>0.36920000000000003</v>
      </c>
      <c r="G37">
        <v>4</v>
      </c>
      <c r="H37">
        <v>0.16</v>
      </c>
    </row>
    <row r="38" spans="1:8" x14ac:dyDescent="0.35">
      <c r="A38">
        <v>2</v>
      </c>
      <c r="B38" s="3" t="s">
        <v>15</v>
      </c>
      <c r="C38" s="4" t="s">
        <v>31</v>
      </c>
      <c r="D38" s="4" t="s">
        <v>128</v>
      </c>
      <c r="E38">
        <v>0</v>
      </c>
      <c r="F38">
        <v>0</v>
      </c>
      <c r="H38">
        <v>0</v>
      </c>
    </row>
    <row r="39" spans="1:8" x14ac:dyDescent="0.35">
      <c r="A39">
        <v>2</v>
      </c>
      <c r="B39" s="3" t="s">
        <v>15</v>
      </c>
      <c r="C39" s="4" t="s">
        <v>33</v>
      </c>
      <c r="D39" s="4" t="s">
        <v>34</v>
      </c>
      <c r="E39">
        <v>0.11</v>
      </c>
      <c r="F39">
        <v>4.4000000000000003E-3</v>
      </c>
      <c r="G39">
        <v>1</v>
      </c>
      <c r="H39">
        <v>0.04</v>
      </c>
    </row>
    <row r="40" spans="1:8" x14ac:dyDescent="0.35">
      <c r="A40">
        <v>3</v>
      </c>
      <c r="B40" s="3" t="s">
        <v>15</v>
      </c>
      <c r="C40" s="4" t="s">
        <v>118</v>
      </c>
      <c r="D40" s="4" t="s">
        <v>115</v>
      </c>
      <c r="E40">
        <v>13.5</v>
      </c>
      <c r="F40">
        <v>0.54</v>
      </c>
      <c r="G40">
        <v>1</v>
      </c>
      <c r="H40">
        <v>0.04</v>
      </c>
    </row>
    <row r="41" spans="1:8" x14ac:dyDescent="0.35">
      <c r="A41">
        <v>3</v>
      </c>
      <c r="B41" s="3" t="s">
        <v>15</v>
      </c>
      <c r="C41" s="4" t="s">
        <v>118</v>
      </c>
      <c r="D41" s="4" t="s">
        <v>115</v>
      </c>
      <c r="E41">
        <v>0.18</v>
      </c>
      <c r="F41">
        <v>7.1999999999999998E-3</v>
      </c>
      <c r="G41">
        <v>1</v>
      </c>
      <c r="H41">
        <v>0.04</v>
      </c>
    </row>
    <row r="42" spans="1:8" x14ac:dyDescent="0.35">
      <c r="A42">
        <v>3</v>
      </c>
      <c r="B42" s="3" t="s">
        <v>15</v>
      </c>
      <c r="C42" s="4" t="s">
        <v>18</v>
      </c>
      <c r="D42" s="4" t="s">
        <v>51</v>
      </c>
      <c r="E42">
        <v>0.63</v>
      </c>
      <c r="F42">
        <v>2.52E-2</v>
      </c>
      <c r="G42">
        <v>1</v>
      </c>
      <c r="H42">
        <v>0.04</v>
      </c>
    </row>
    <row r="43" spans="1:8" x14ac:dyDescent="0.35">
      <c r="A43">
        <v>3</v>
      </c>
      <c r="B43" s="3" t="s">
        <v>15</v>
      </c>
      <c r="C43" s="4" t="s">
        <v>22</v>
      </c>
      <c r="D43" s="4" t="s">
        <v>55</v>
      </c>
      <c r="E43">
        <v>2.0299999999999998</v>
      </c>
      <c r="F43">
        <v>8.1199999999999994E-2</v>
      </c>
      <c r="G43">
        <v>1</v>
      </c>
      <c r="H43">
        <v>0.04</v>
      </c>
    </row>
    <row r="44" spans="1:8" x14ac:dyDescent="0.35">
      <c r="A44">
        <v>3</v>
      </c>
      <c r="B44" s="3" t="s">
        <v>15</v>
      </c>
      <c r="C44" s="4" t="s">
        <v>22</v>
      </c>
      <c r="D44" s="4" t="s">
        <v>77</v>
      </c>
      <c r="E44">
        <v>0.6</v>
      </c>
      <c r="F44">
        <v>2.4E-2</v>
      </c>
      <c r="G44">
        <v>1</v>
      </c>
      <c r="H44">
        <v>0.04</v>
      </c>
    </row>
    <row r="45" spans="1:8" x14ac:dyDescent="0.35">
      <c r="A45">
        <v>3</v>
      </c>
      <c r="B45" s="3" t="s">
        <v>15</v>
      </c>
      <c r="C45" s="4" t="s">
        <v>22</v>
      </c>
      <c r="D45" s="4" t="s">
        <v>55</v>
      </c>
      <c r="E45">
        <v>7.0000000000000007E-2</v>
      </c>
      <c r="F45">
        <v>2.8000000000000004E-3</v>
      </c>
      <c r="G45">
        <v>1</v>
      </c>
      <c r="H45">
        <v>0.04</v>
      </c>
    </row>
    <row r="46" spans="1:8" x14ac:dyDescent="0.35">
      <c r="A46">
        <v>3</v>
      </c>
      <c r="B46" s="3" t="s">
        <v>15</v>
      </c>
      <c r="C46" s="4" t="s">
        <v>22</v>
      </c>
      <c r="D46" s="4" t="s">
        <v>55</v>
      </c>
      <c r="E46">
        <v>1E-3</v>
      </c>
      <c r="F46">
        <v>4.0000000000000003E-5</v>
      </c>
      <c r="G46">
        <v>1</v>
      </c>
      <c r="H46">
        <v>0.04</v>
      </c>
    </row>
    <row r="47" spans="1:8" x14ac:dyDescent="0.35">
      <c r="A47">
        <v>3</v>
      </c>
      <c r="B47" s="3" t="s">
        <v>15</v>
      </c>
      <c r="C47" s="4" t="s">
        <v>29</v>
      </c>
      <c r="D47" s="4" t="s">
        <v>68</v>
      </c>
      <c r="E47">
        <v>0.11</v>
      </c>
      <c r="F47">
        <v>4.4000000000000003E-3</v>
      </c>
      <c r="G47">
        <v>1</v>
      </c>
      <c r="H47">
        <v>0.04</v>
      </c>
    </row>
    <row r="48" spans="1:8" x14ac:dyDescent="0.35">
      <c r="A48">
        <v>3</v>
      </c>
      <c r="B48" s="3" t="s">
        <v>15</v>
      </c>
      <c r="C48" s="4" t="s">
        <v>59</v>
      </c>
      <c r="D48" s="4" t="s">
        <v>139</v>
      </c>
      <c r="E48">
        <v>0.74</v>
      </c>
      <c r="F48">
        <v>2.9600000000000001E-2</v>
      </c>
      <c r="G48">
        <v>1</v>
      </c>
      <c r="H48">
        <v>0.04</v>
      </c>
    </row>
    <row r="49" spans="1:8" x14ac:dyDescent="0.35">
      <c r="A49">
        <v>3</v>
      </c>
      <c r="B49" s="3" t="s">
        <v>15</v>
      </c>
      <c r="C49" s="4" t="s">
        <v>140</v>
      </c>
      <c r="D49" s="4" t="s">
        <v>141</v>
      </c>
      <c r="E49">
        <v>0.64</v>
      </c>
      <c r="F49">
        <v>2.5600000000000001E-2</v>
      </c>
      <c r="G49">
        <v>7</v>
      </c>
      <c r="H49">
        <v>0.28000000000000003</v>
      </c>
    </row>
    <row r="50" spans="1:8" x14ac:dyDescent="0.35">
      <c r="A50">
        <v>3</v>
      </c>
      <c r="B50" s="3" t="s">
        <v>15</v>
      </c>
      <c r="C50" s="4" t="s">
        <v>36</v>
      </c>
      <c r="D50" s="4" t="s">
        <v>142</v>
      </c>
      <c r="E50">
        <v>4.01</v>
      </c>
      <c r="F50">
        <v>0.16039999999999999</v>
      </c>
      <c r="G50">
        <v>1</v>
      </c>
      <c r="H50">
        <v>0.04</v>
      </c>
    </row>
    <row r="51" spans="1:8" x14ac:dyDescent="0.35">
      <c r="A51">
        <v>4</v>
      </c>
      <c r="B51" s="3" t="s">
        <v>15</v>
      </c>
      <c r="C51" s="4" t="s">
        <v>22</v>
      </c>
      <c r="D51" s="4" t="s">
        <v>55</v>
      </c>
      <c r="E51">
        <v>0.8</v>
      </c>
      <c r="F51">
        <v>3.2000000000000001E-2</v>
      </c>
      <c r="G51">
        <v>1</v>
      </c>
      <c r="H51">
        <v>0.04</v>
      </c>
    </row>
    <row r="52" spans="1:8" x14ac:dyDescent="0.35">
      <c r="A52">
        <v>4</v>
      </c>
      <c r="B52" s="3" t="s">
        <v>15</v>
      </c>
      <c r="C52" s="4" t="s">
        <v>22</v>
      </c>
      <c r="D52" s="4" t="s">
        <v>77</v>
      </c>
      <c r="E52">
        <v>0.5</v>
      </c>
      <c r="F52">
        <v>0.02</v>
      </c>
      <c r="G52">
        <v>1</v>
      </c>
      <c r="H52">
        <v>0.04</v>
      </c>
    </row>
    <row r="53" spans="1:8" x14ac:dyDescent="0.35">
      <c r="A53">
        <v>4</v>
      </c>
      <c r="B53" s="3" t="s">
        <v>15</v>
      </c>
      <c r="C53" s="4" t="s">
        <v>22</v>
      </c>
      <c r="D53" s="4" t="s">
        <v>77</v>
      </c>
      <c r="E53">
        <v>0.87</v>
      </c>
      <c r="F53">
        <v>3.4799999999999998E-2</v>
      </c>
      <c r="G53">
        <v>1</v>
      </c>
      <c r="H53">
        <v>0.04</v>
      </c>
    </row>
    <row r="54" spans="1:8" x14ac:dyDescent="0.35">
      <c r="A54">
        <v>4</v>
      </c>
      <c r="B54" s="3" t="s">
        <v>15</v>
      </c>
      <c r="C54" s="4" t="s">
        <v>22</v>
      </c>
      <c r="D54" s="4" t="s">
        <v>77</v>
      </c>
      <c r="E54">
        <v>0.82</v>
      </c>
      <c r="F54">
        <v>3.2799999999999996E-2</v>
      </c>
      <c r="G54">
        <v>1</v>
      </c>
      <c r="H54">
        <v>0.04</v>
      </c>
    </row>
    <row r="55" spans="1:8" x14ac:dyDescent="0.35">
      <c r="A55">
        <v>5</v>
      </c>
      <c r="B55" s="3" t="s">
        <v>15</v>
      </c>
      <c r="C55" s="4" t="s">
        <v>29</v>
      </c>
      <c r="D55" s="4" t="s">
        <v>68</v>
      </c>
      <c r="E55" s="4">
        <v>3</v>
      </c>
      <c r="F55">
        <v>0.12</v>
      </c>
      <c r="G55">
        <v>3</v>
      </c>
      <c r="H55">
        <v>0.12</v>
      </c>
    </row>
    <row r="56" spans="1:8" x14ac:dyDescent="0.35">
      <c r="A56">
        <v>5</v>
      </c>
      <c r="B56" s="3" t="s">
        <v>15</v>
      </c>
      <c r="C56" s="4" t="s">
        <v>29</v>
      </c>
      <c r="D56" s="4" t="s">
        <v>55</v>
      </c>
      <c r="E56" s="4">
        <v>1.54</v>
      </c>
      <c r="F56">
        <v>6.1600000000000002E-2</v>
      </c>
      <c r="G56">
        <v>1</v>
      </c>
      <c r="H56">
        <v>0.04</v>
      </c>
    </row>
    <row r="57" spans="1:8" x14ac:dyDescent="0.35">
      <c r="A57">
        <v>5</v>
      </c>
      <c r="B57" s="3" t="s">
        <v>15</v>
      </c>
      <c r="C57" s="4" t="s">
        <v>61</v>
      </c>
      <c r="D57" s="4" t="s">
        <v>148</v>
      </c>
      <c r="E57" s="4">
        <v>0.16</v>
      </c>
      <c r="F57">
        <v>6.4000000000000003E-3</v>
      </c>
      <c r="G57">
        <v>1</v>
      </c>
      <c r="H57">
        <v>0.04</v>
      </c>
    </row>
    <row r="58" spans="1:8" x14ac:dyDescent="0.35">
      <c r="A58">
        <v>5</v>
      </c>
      <c r="B58" s="3" t="s">
        <v>15</v>
      </c>
      <c r="C58" s="4" t="s">
        <v>33</v>
      </c>
      <c r="D58" s="4" t="s">
        <v>34</v>
      </c>
      <c r="E58">
        <v>0.62</v>
      </c>
      <c r="F58">
        <v>2.4799999999999999E-2</v>
      </c>
      <c r="G58">
        <v>1</v>
      </c>
      <c r="H58">
        <v>0.04</v>
      </c>
    </row>
    <row r="59" spans="1:8" x14ac:dyDescent="0.35">
      <c r="A59">
        <v>5</v>
      </c>
      <c r="B59" s="3" t="s">
        <v>15</v>
      </c>
      <c r="C59" s="4" t="s">
        <v>29</v>
      </c>
      <c r="D59" s="4" t="s">
        <v>55</v>
      </c>
      <c r="E59">
        <v>1.54</v>
      </c>
      <c r="F59">
        <v>6.1600000000000002E-2</v>
      </c>
      <c r="G59">
        <v>1</v>
      </c>
      <c r="H59">
        <v>0.04</v>
      </c>
    </row>
    <row r="60" spans="1:8" x14ac:dyDescent="0.35">
      <c r="A60">
        <v>5</v>
      </c>
      <c r="B60" s="3" t="s">
        <v>15</v>
      </c>
      <c r="C60" s="4" t="s">
        <v>61</v>
      </c>
      <c r="D60" s="4" t="s">
        <v>148</v>
      </c>
      <c r="E60">
        <v>0.16</v>
      </c>
      <c r="F60">
        <v>6.4000000000000003E-3</v>
      </c>
      <c r="G60">
        <v>1</v>
      </c>
      <c r="H60">
        <v>0.04</v>
      </c>
    </row>
    <row r="61" spans="1:8" x14ac:dyDescent="0.35">
      <c r="A61">
        <v>5</v>
      </c>
      <c r="B61" s="3" t="s">
        <v>15</v>
      </c>
      <c r="C61" s="4" t="s">
        <v>33</v>
      </c>
      <c r="D61" s="4" t="s">
        <v>34</v>
      </c>
      <c r="E61">
        <v>0.62</v>
      </c>
      <c r="F61">
        <v>2.4799999999999999E-2</v>
      </c>
      <c r="G61">
        <v>1</v>
      </c>
      <c r="H61">
        <v>0.04</v>
      </c>
    </row>
    <row r="62" spans="1:8" x14ac:dyDescent="0.35">
      <c r="D62" s="5" t="s">
        <v>82</v>
      </c>
      <c r="E62" s="34">
        <f>AVERAGE(E18:E61)</f>
        <v>1.4800681818181816</v>
      </c>
      <c r="F62" s="34">
        <f t="shared" ref="F62:H62" si="6">AVERAGE(F18:F61)</f>
        <v>5.9202727272727282E-2</v>
      </c>
      <c r="G62" s="34">
        <f t="shared" si="6"/>
        <v>1.4651162790697674</v>
      </c>
      <c r="H62" s="34">
        <f t="shared" si="6"/>
        <v>6.0000000000000026E-2</v>
      </c>
    </row>
  </sheetData>
  <sortState xmlns:xlrd2="http://schemas.microsoft.com/office/spreadsheetml/2017/richdata2" ref="A2:H61">
    <sortCondition ref="B2:B61"/>
  </sortState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C516-8DBF-4552-B009-EEA1E44DF549}">
  <dimension ref="A1:H55"/>
  <sheetViews>
    <sheetView workbookViewId="0">
      <selection activeCell="E1" sqref="E1:H55"/>
    </sheetView>
  </sheetViews>
  <sheetFormatPr defaultRowHeight="14.5" x14ac:dyDescent="0.35"/>
  <cols>
    <col min="2" max="2" width="14.453125" customWidth="1"/>
    <col min="4" max="4" width="17" customWidth="1"/>
  </cols>
  <sheetData>
    <row r="1" spans="1:8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</row>
    <row r="2" spans="1:8" x14ac:dyDescent="0.35">
      <c r="A2">
        <v>1</v>
      </c>
      <c r="B2" s="3" t="s">
        <v>109</v>
      </c>
      <c r="C2" s="4" t="s">
        <v>110</v>
      </c>
      <c r="D2" s="4" t="s">
        <v>111</v>
      </c>
      <c r="E2">
        <v>0.59</v>
      </c>
      <c r="F2">
        <f>E2/25</f>
        <v>2.3599999999999999E-2</v>
      </c>
      <c r="G2">
        <v>1</v>
      </c>
      <c r="H2">
        <v>0.04</v>
      </c>
    </row>
    <row r="3" spans="1:8" x14ac:dyDescent="0.35">
      <c r="A3">
        <v>1</v>
      </c>
      <c r="B3" s="3" t="s">
        <v>112</v>
      </c>
      <c r="C3" s="4" t="s">
        <v>8</v>
      </c>
      <c r="D3" s="4" t="s">
        <v>113</v>
      </c>
      <c r="E3">
        <v>0.44</v>
      </c>
      <c r="F3">
        <f t="shared" ref="F3:F20" si="0">E3/25</f>
        <v>1.7600000000000001E-2</v>
      </c>
      <c r="G3">
        <v>1</v>
      </c>
      <c r="H3">
        <v>0.04</v>
      </c>
    </row>
    <row r="4" spans="1:8" x14ac:dyDescent="0.35">
      <c r="A4">
        <v>1</v>
      </c>
      <c r="B4" s="3" t="s">
        <v>109</v>
      </c>
      <c r="C4" s="4" t="s">
        <v>114</v>
      </c>
      <c r="D4" s="4" t="s">
        <v>115</v>
      </c>
      <c r="E4">
        <v>269.55</v>
      </c>
      <c r="F4">
        <f t="shared" si="0"/>
        <v>10.782</v>
      </c>
      <c r="G4">
        <v>1</v>
      </c>
      <c r="H4">
        <v>0.04</v>
      </c>
    </row>
    <row r="5" spans="1:8" x14ac:dyDescent="0.35">
      <c r="A5">
        <v>1</v>
      </c>
      <c r="B5" s="3" t="s">
        <v>109</v>
      </c>
      <c r="C5" s="4" t="s">
        <v>116</v>
      </c>
      <c r="D5" s="4" t="s">
        <v>117</v>
      </c>
      <c r="E5">
        <v>2.4</v>
      </c>
      <c r="F5">
        <f t="shared" si="0"/>
        <v>9.6000000000000002E-2</v>
      </c>
      <c r="G5">
        <v>1</v>
      </c>
      <c r="H5">
        <v>0.04</v>
      </c>
    </row>
    <row r="6" spans="1:8" x14ac:dyDescent="0.35">
      <c r="A6">
        <v>1</v>
      </c>
      <c r="B6" s="3" t="s">
        <v>109</v>
      </c>
      <c r="C6" s="4" t="s">
        <v>118</v>
      </c>
      <c r="D6" s="4" t="s">
        <v>115</v>
      </c>
      <c r="E6">
        <v>8.1</v>
      </c>
      <c r="F6">
        <f t="shared" si="0"/>
        <v>0.32400000000000001</v>
      </c>
      <c r="G6">
        <v>1</v>
      </c>
      <c r="H6">
        <v>0.04</v>
      </c>
    </row>
    <row r="7" spans="1:8" x14ac:dyDescent="0.35">
      <c r="A7">
        <v>1</v>
      </c>
      <c r="B7" s="3" t="s">
        <v>15</v>
      </c>
      <c r="C7" s="4" t="s">
        <v>18</v>
      </c>
      <c r="D7" s="4" t="s">
        <v>51</v>
      </c>
      <c r="E7">
        <v>1.26</v>
      </c>
      <c r="F7">
        <f t="shared" si="0"/>
        <v>5.04E-2</v>
      </c>
      <c r="G7">
        <v>4</v>
      </c>
      <c r="H7">
        <v>0.16</v>
      </c>
    </row>
    <row r="8" spans="1:8" x14ac:dyDescent="0.35">
      <c r="A8">
        <v>1</v>
      </c>
      <c r="B8" s="3" t="s">
        <v>15</v>
      </c>
      <c r="C8" s="4" t="s">
        <v>21</v>
      </c>
      <c r="D8" s="4" t="s">
        <v>52</v>
      </c>
      <c r="E8">
        <v>3.12</v>
      </c>
      <c r="F8">
        <f t="shared" si="0"/>
        <v>0.12480000000000001</v>
      </c>
      <c r="G8">
        <v>1</v>
      </c>
      <c r="H8">
        <v>0.04</v>
      </c>
    </row>
    <row r="9" spans="1:8" x14ac:dyDescent="0.35">
      <c r="A9">
        <v>1</v>
      </c>
      <c r="B9" s="3" t="s">
        <v>15</v>
      </c>
      <c r="C9" s="4" t="s">
        <v>21</v>
      </c>
      <c r="D9" s="4" t="s">
        <v>119</v>
      </c>
      <c r="E9">
        <v>0.17</v>
      </c>
      <c r="F9">
        <f t="shared" si="0"/>
        <v>6.8000000000000005E-3</v>
      </c>
      <c r="G9">
        <v>1</v>
      </c>
      <c r="H9">
        <v>0.04</v>
      </c>
    </row>
    <row r="10" spans="1:8" x14ac:dyDescent="0.35">
      <c r="A10">
        <v>1</v>
      </c>
      <c r="B10" s="3" t="s">
        <v>15</v>
      </c>
      <c r="C10" s="4" t="s">
        <v>22</v>
      </c>
      <c r="D10" s="4" t="s">
        <v>120</v>
      </c>
      <c r="E10">
        <v>0.59</v>
      </c>
      <c r="F10">
        <f t="shared" si="0"/>
        <v>2.3599999999999999E-2</v>
      </c>
      <c r="G10">
        <v>1</v>
      </c>
      <c r="H10">
        <v>0.04</v>
      </c>
    </row>
    <row r="11" spans="1:8" x14ac:dyDescent="0.35">
      <c r="A11">
        <v>1</v>
      </c>
      <c r="B11" s="3" t="s">
        <v>15</v>
      </c>
      <c r="C11" s="4" t="s">
        <v>22</v>
      </c>
      <c r="D11" s="4" t="s">
        <v>57</v>
      </c>
      <c r="E11">
        <v>0.16</v>
      </c>
      <c r="F11">
        <f t="shared" si="0"/>
        <v>6.4000000000000003E-3</v>
      </c>
      <c r="G11">
        <v>1</v>
      </c>
      <c r="H11">
        <v>0.04</v>
      </c>
    </row>
    <row r="12" spans="1:8" x14ac:dyDescent="0.35">
      <c r="A12">
        <v>1</v>
      </c>
      <c r="B12" s="3" t="s">
        <v>15</v>
      </c>
      <c r="C12" s="4" t="s">
        <v>22</v>
      </c>
      <c r="D12" s="4" t="s">
        <v>55</v>
      </c>
      <c r="E12">
        <v>1.05</v>
      </c>
      <c r="F12">
        <f t="shared" si="0"/>
        <v>4.2000000000000003E-2</v>
      </c>
      <c r="G12">
        <v>1</v>
      </c>
      <c r="H12">
        <v>0.04</v>
      </c>
    </row>
    <row r="13" spans="1:8" x14ac:dyDescent="0.35">
      <c r="A13">
        <v>1</v>
      </c>
      <c r="B13" s="3" t="s">
        <v>15</v>
      </c>
      <c r="C13" s="4" t="s">
        <v>22</v>
      </c>
      <c r="D13" s="4" t="s">
        <v>55</v>
      </c>
      <c r="E13">
        <v>0.5</v>
      </c>
      <c r="F13">
        <f t="shared" si="0"/>
        <v>0.02</v>
      </c>
      <c r="G13">
        <v>1</v>
      </c>
      <c r="H13">
        <v>0.04</v>
      </c>
    </row>
    <row r="14" spans="1:8" x14ac:dyDescent="0.35">
      <c r="A14">
        <v>1</v>
      </c>
      <c r="B14" s="3" t="s">
        <v>15</v>
      </c>
      <c r="C14" s="4" t="s">
        <v>22</v>
      </c>
      <c r="D14" s="4" t="s">
        <v>55</v>
      </c>
      <c r="E14">
        <v>1E-3</v>
      </c>
      <c r="F14">
        <f t="shared" si="0"/>
        <v>4.0000000000000003E-5</v>
      </c>
      <c r="G14">
        <v>1</v>
      </c>
      <c r="H14">
        <v>0.04</v>
      </c>
    </row>
    <row r="15" spans="1:8" x14ac:dyDescent="0.35">
      <c r="A15">
        <v>1</v>
      </c>
      <c r="B15" s="3" t="s">
        <v>15</v>
      </c>
      <c r="C15" s="4" t="s">
        <v>22</v>
      </c>
      <c r="D15" s="4" t="s">
        <v>121</v>
      </c>
      <c r="E15">
        <v>0.67</v>
      </c>
      <c r="F15">
        <f t="shared" si="0"/>
        <v>2.6800000000000001E-2</v>
      </c>
      <c r="G15">
        <v>1</v>
      </c>
      <c r="H15">
        <v>0.04</v>
      </c>
    </row>
    <row r="16" spans="1:8" x14ac:dyDescent="0.35">
      <c r="A16">
        <v>1</v>
      </c>
      <c r="B16" s="3" t="s">
        <v>15</v>
      </c>
      <c r="C16" s="4" t="s">
        <v>22</v>
      </c>
      <c r="D16" s="4" t="s">
        <v>77</v>
      </c>
      <c r="E16">
        <v>1.73</v>
      </c>
      <c r="F16">
        <f t="shared" si="0"/>
        <v>6.9199999999999998E-2</v>
      </c>
      <c r="G16">
        <v>1</v>
      </c>
      <c r="H16">
        <v>0.04</v>
      </c>
    </row>
    <row r="17" spans="1:8" x14ac:dyDescent="0.35">
      <c r="A17">
        <v>1</v>
      </c>
      <c r="B17" s="3" t="s">
        <v>15</v>
      </c>
      <c r="C17" s="4" t="s">
        <v>29</v>
      </c>
      <c r="D17" s="4" t="s">
        <v>122</v>
      </c>
      <c r="E17">
        <v>3.23</v>
      </c>
      <c r="F17">
        <f t="shared" si="0"/>
        <v>0.12920000000000001</v>
      </c>
      <c r="G17">
        <v>10</v>
      </c>
      <c r="H17">
        <v>0.4</v>
      </c>
    </row>
    <row r="18" spans="1:8" x14ac:dyDescent="0.35">
      <c r="A18">
        <v>1</v>
      </c>
      <c r="B18" s="3" t="s">
        <v>15</v>
      </c>
      <c r="C18" s="4" t="s">
        <v>33</v>
      </c>
      <c r="D18" s="4" t="s">
        <v>34</v>
      </c>
      <c r="E18">
        <v>1.17</v>
      </c>
      <c r="F18">
        <f t="shared" si="0"/>
        <v>4.6799999999999994E-2</v>
      </c>
      <c r="G18">
        <v>1</v>
      </c>
      <c r="H18">
        <v>0.04</v>
      </c>
    </row>
    <row r="19" spans="1:8" x14ac:dyDescent="0.35">
      <c r="A19">
        <v>1</v>
      </c>
      <c r="B19" s="3" t="s">
        <v>15</v>
      </c>
      <c r="C19" s="4" t="s">
        <v>36</v>
      </c>
      <c r="D19" s="4" t="s">
        <v>123</v>
      </c>
      <c r="E19">
        <v>1E-3</v>
      </c>
      <c r="F19">
        <f t="shared" si="0"/>
        <v>4.0000000000000003E-5</v>
      </c>
      <c r="G19">
        <v>1</v>
      </c>
      <c r="H19">
        <v>0.04</v>
      </c>
    </row>
    <row r="20" spans="1:8" x14ac:dyDescent="0.35">
      <c r="A20">
        <v>1</v>
      </c>
      <c r="B20" s="3" t="s">
        <v>15</v>
      </c>
      <c r="C20" s="4" t="s">
        <v>36</v>
      </c>
      <c r="D20" s="4" t="s">
        <v>124</v>
      </c>
      <c r="E20">
        <v>0.11</v>
      </c>
      <c r="F20">
        <f t="shared" si="0"/>
        <v>4.4000000000000003E-3</v>
      </c>
      <c r="G20">
        <v>1</v>
      </c>
      <c r="H20">
        <v>0.04</v>
      </c>
    </row>
    <row r="21" spans="1:8" x14ac:dyDescent="0.35">
      <c r="A21">
        <v>2</v>
      </c>
      <c r="B21" s="3" t="s">
        <v>15</v>
      </c>
      <c r="C21" s="4" t="s">
        <v>118</v>
      </c>
      <c r="D21" s="4" t="s">
        <v>126</v>
      </c>
      <c r="E21">
        <v>7.46</v>
      </c>
      <c r="F21">
        <v>0.2984</v>
      </c>
      <c r="G21">
        <v>0</v>
      </c>
      <c r="H21">
        <v>0.04</v>
      </c>
    </row>
    <row r="22" spans="1:8" x14ac:dyDescent="0.35">
      <c r="A22">
        <v>2</v>
      </c>
      <c r="B22" s="3" t="s">
        <v>15</v>
      </c>
      <c r="C22" s="4" t="s">
        <v>18</v>
      </c>
      <c r="D22" s="4" t="s">
        <v>51</v>
      </c>
      <c r="E22">
        <v>0.26</v>
      </c>
      <c r="F22">
        <v>1.04E-2</v>
      </c>
      <c r="G22">
        <v>0</v>
      </c>
      <c r="H22">
        <v>0.04</v>
      </c>
    </row>
    <row r="23" spans="1:8" x14ac:dyDescent="0.35">
      <c r="A23">
        <v>2</v>
      </c>
      <c r="B23" s="3" t="s">
        <v>15</v>
      </c>
      <c r="C23" s="4" t="s">
        <v>22</v>
      </c>
      <c r="D23" s="4" t="s">
        <v>55</v>
      </c>
      <c r="E23">
        <v>0.14000000000000001</v>
      </c>
      <c r="F23">
        <v>5.6000000000000008E-3</v>
      </c>
      <c r="G23">
        <v>0</v>
      </c>
      <c r="H23">
        <v>0.04</v>
      </c>
    </row>
    <row r="24" spans="1:8" x14ac:dyDescent="0.35">
      <c r="A24">
        <v>2</v>
      </c>
      <c r="B24" s="3" t="s">
        <v>15</v>
      </c>
      <c r="C24" s="4" t="s">
        <v>22</v>
      </c>
      <c r="D24" s="4" t="s">
        <v>121</v>
      </c>
      <c r="E24">
        <v>0.25</v>
      </c>
      <c r="F24">
        <v>0.01</v>
      </c>
      <c r="G24">
        <v>1</v>
      </c>
      <c r="H24">
        <v>0.04</v>
      </c>
    </row>
    <row r="25" spans="1:8" x14ac:dyDescent="0.35">
      <c r="A25">
        <v>2</v>
      </c>
      <c r="B25" s="3" t="s">
        <v>15</v>
      </c>
      <c r="C25" s="4" t="s">
        <v>22</v>
      </c>
      <c r="D25" s="4" t="s">
        <v>54</v>
      </c>
      <c r="E25">
        <v>0.77</v>
      </c>
      <c r="F25">
        <v>3.0800000000000001E-2</v>
      </c>
      <c r="G25">
        <v>1</v>
      </c>
      <c r="H25">
        <v>0.04</v>
      </c>
    </row>
    <row r="26" spans="1:8" x14ac:dyDescent="0.35">
      <c r="A26">
        <v>2</v>
      </c>
      <c r="B26" s="3" t="s">
        <v>15</v>
      </c>
      <c r="C26" s="4" t="s">
        <v>29</v>
      </c>
      <c r="D26" s="4" t="s">
        <v>127</v>
      </c>
      <c r="E26">
        <v>9.23</v>
      </c>
      <c r="F26">
        <v>0.36920000000000003</v>
      </c>
      <c r="G26">
        <v>4</v>
      </c>
      <c r="H26">
        <v>0.16</v>
      </c>
    </row>
    <row r="27" spans="1:8" x14ac:dyDescent="0.35">
      <c r="A27">
        <v>2</v>
      </c>
      <c r="B27" s="3" t="s">
        <v>15</v>
      </c>
      <c r="C27" s="4" t="s">
        <v>31</v>
      </c>
      <c r="D27" s="4" t="s">
        <v>128</v>
      </c>
      <c r="E27">
        <v>0</v>
      </c>
      <c r="F27">
        <v>0</v>
      </c>
      <c r="H27">
        <v>0</v>
      </c>
    </row>
    <row r="28" spans="1:8" x14ac:dyDescent="0.35">
      <c r="A28">
        <v>2</v>
      </c>
      <c r="B28" s="3" t="s">
        <v>15</v>
      </c>
      <c r="C28" s="4" t="s">
        <v>33</v>
      </c>
      <c r="D28" s="4" t="s">
        <v>34</v>
      </c>
      <c r="E28">
        <v>0.11</v>
      </c>
      <c r="F28">
        <v>4.4000000000000003E-3</v>
      </c>
      <c r="G28">
        <v>1</v>
      </c>
      <c r="H28">
        <v>0.04</v>
      </c>
    </row>
    <row r="29" spans="1:8" x14ac:dyDescent="0.35">
      <c r="A29">
        <v>2</v>
      </c>
      <c r="B29" s="3" t="s">
        <v>39</v>
      </c>
      <c r="C29" s="4" t="s">
        <v>129</v>
      </c>
      <c r="D29" s="4" t="s">
        <v>130</v>
      </c>
      <c r="E29">
        <v>4.2300000000000004</v>
      </c>
      <c r="F29">
        <v>0.16920000000000002</v>
      </c>
      <c r="G29">
        <v>1</v>
      </c>
      <c r="H29">
        <v>0.04</v>
      </c>
    </row>
    <row r="30" spans="1:8" x14ac:dyDescent="0.35">
      <c r="A30">
        <v>3</v>
      </c>
      <c r="B30" s="3" t="s">
        <v>131</v>
      </c>
      <c r="C30" s="4" t="s">
        <v>132</v>
      </c>
      <c r="D30" s="4" t="s">
        <v>133</v>
      </c>
      <c r="E30">
        <v>0.25</v>
      </c>
      <c r="F30">
        <v>0.01</v>
      </c>
      <c r="G30">
        <v>11</v>
      </c>
      <c r="H30">
        <v>0.44</v>
      </c>
    </row>
    <row r="31" spans="1:8" x14ac:dyDescent="0.35">
      <c r="A31">
        <v>3</v>
      </c>
      <c r="B31" s="3" t="s">
        <v>131</v>
      </c>
      <c r="C31" s="4" t="s">
        <v>134</v>
      </c>
      <c r="D31" s="4" t="s">
        <v>135</v>
      </c>
      <c r="E31">
        <v>0.27</v>
      </c>
      <c r="F31">
        <v>1.0800000000000001E-2</v>
      </c>
      <c r="G31">
        <v>1</v>
      </c>
      <c r="H31">
        <v>0.04</v>
      </c>
    </row>
    <row r="32" spans="1:8" x14ac:dyDescent="0.35">
      <c r="A32">
        <v>3</v>
      </c>
      <c r="B32" s="3" t="s">
        <v>136</v>
      </c>
      <c r="C32" s="4" t="s">
        <v>137</v>
      </c>
      <c r="D32" s="4" t="s">
        <v>91</v>
      </c>
      <c r="E32">
        <v>0.36</v>
      </c>
      <c r="F32">
        <v>1.44E-2</v>
      </c>
      <c r="G32">
        <v>2</v>
      </c>
      <c r="H32">
        <v>0.08</v>
      </c>
    </row>
    <row r="33" spans="1:8" x14ac:dyDescent="0.35">
      <c r="A33">
        <v>3</v>
      </c>
      <c r="B33" s="3" t="s">
        <v>136</v>
      </c>
      <c r="C33" s="4" t="s">
        <v>116</v>
      </c>
      <c r="D33" s="4" t="s">
        <v>138</v>
      </c>
      <c r="E33">
        <v>6.41</v>
      </c>
      <c r="F33">
        <v>0.25640000000000002</v>
      </c>
      <c r="G33">
        <v>1</v>
      </c>
      <c r="H33">
        <v>0.04</v>
      </c>
    </row>
    <row r="34" spans="1:8" x14ac:dyDescent="0.35">
      <c r="A34">
        <v>3</v>
      </c>
      <c r="B34" s="3" t="s">
        <v>15</v>
      </c>
      <c r="C34" s="4" t="s">
        <v>118</v>
      </c>
      <c r="D34" s="4" t="s">
        <v>115</v>
      </c>
      <c r="E34">
        <v>13.5</v>
      </c>
      <c r="F34">
        <v>0.54</v>
      </c>
      <c r="G34">
        <v>1</v>
      </c>
      <c r="H34">
        <v>0.04</v>
      </c>
    </row>
    <row r="35" spans="1:8" x14ac:dyDescent="0.35">
      <c r="A35">
        <v>3</v>
      </c>
      <c r="B35" s="3" t="s">
        <v>15</v>
      </c>
      <c r="C35" s="4" t="s">
        <v>118</v>
      </c>
      <c r="D35" s="4" t="s">
        <v>115</v>
      </c>
      <c r="E35">
        <v>0.18</v>
      </c>
      <c r="F35">
        <v>7.1999999999999998E-3</v>
      </c>
      <c r="G35">
        <v>1</v>
      </c>
      <c r="H35">
        <v>0.04</v>
      </c>
    </row>
    <row r="36" spans="1:8" x14ac:dyDescent="0.35">
      <c r="A36">
        <v>3</v>
      </c>
      <c r="B36" s="3" t="s">
        <v>15</v>
      </c>
      <c r="C36" s="4" t="s">
        <v>18</v>
      </c>
      <c r="D36" s="4" t="s">
        <v>51</v>
      </c>
      <c r="E36">
        <v>0.63</v>
      </c>
      <c r="F36">
        <v>2.52E-2</v>
      </c>
      <c r="G36">
        <v>1</v>
      </c>
      <c r="H36">
        <v>0.04</v>
      </c>
    </row>
    <row r="37" spans="1:8" x14ac:dyDescent="0.35">
      <c r="A37">
        <v>3</v>
      </c>
      <c r="B37" s="3" t="s">
        <v>15</v>
      </c>
      <c r="C37" s="4" t="s">
        <v>22</v>
      </c>
      <c r="D37" s="4" t="s">
        <v>55</v>
      </c>
      <c r="E37">
        <v>2.0299999999999998</v>
      </c>
      <c r="F37">
        <v>8.1199999999999994E-2</v>
      </c>
      <c r="G37">
        <v>1</v>
      </c>
      <c r="H37">
        <v>0.04</v>
      </c>
    </row>
    <row r="38" spans="1:8" x14ac:dyDescent="0.35">
      <c r="A38">
        <v>3</v>
      </c>
      <c r="B38" s="3" t="s">
        <v>15</v>
      </c>
      <c r="C38" s="4" t="s">
        <v>22</v>
      </c>
      <c r="D38" s="4" t="s">
        <v>77</v>
      </c>
      <c r="E38">
        <v>0.6</v>
      </c>
      <c r="F38">
        <v>2.4E-2</v>
      </c>
      <c r="G38">
        <v>1</v>
      </c>
      <c r="H38">
        <v>0.04</v>
      </c>
    </row>
    <row r="39" spans="1:8" x14ac:dyDescent="0.35">
      <c r="A39">
        <v>3</v>
      </c>
      <c r="B39" s="3" t="s">
        <v>15</v>
      </c>
      <c r="C39" s="4" t="s">
        <v>22</v>
      </c>
      <c r="D39" s="4" t="s">
        <v>55</v>
      </c>
      <c r="E39">
        <v>7.0000000000000007E-2</v>
      </c>
      <c r="F39">
        <v>2.8000000000000004E-3</v>
      </c>
      <c r="G39">
        <v>1</v>
      </c>
      <c r="H39">
        <v>0.04</v>
      </c>
    </row>
    <row r="40" spans="1:8" x14ac:dyDescent="0.35">
      <c r="A40">
        <v>3</v>
      </c>
      <c r="B40" s="3" t="s">
        <v>15</v>
      </c>
      <c r="C40" s="4" t="s">
        <v>22</v>
      </c>
      <c r="D40" s="4" t="s">
        <v>55</v>
      </c>
      <c r="E40">
        <v>1E-3</v>
      </c>
      <c r="F40">
        <v>4.0000000000000003E-5</v>
      </c>
      <c r="G40">
        <v>1</v>
      </c>
      <c r="H40">
        <v>0.04</v>
      </c>
    </row>
    <row r="41" spans="1:8" x14ac:dyDescent="0.35">
      <c r="A41">
        <v>3</v>
      </c>
      <c r="B41" s="3" t="s">
        <v>15</v>
      </c>
      <c r="C41" s="4" t="s">
        <v>29</v>
      </c>
      <c r="D41" s="4" t="s">
        <v>68</v>
      </c>
      <c r="E41">
        <v>0.11</v>
      </c>
      <c r="F41">
        <v>4.4000000000000003E-3</v>
      </c>
      <c r="G41">
        <v>1</v>
      </c>
      <c r="H41">
        <v>0.04</v>
      </c>
    </row>
    <row r="42" spans="1:8" x14ac:dyDescent="0.35">
      <c r="A42">
        <v>3</v>
      </c>
      <c r="B42" s="3" t="s">
        <v>15</v>
      </c>
      <c r="C42" s="4" t="s">
        <v>59</v>
      </c>
      <c r="D42" s="4" t="s">
        <v>139</v>
      </c>
      <c r="E42">
        <v>0.74</v>
      </c>
      <c r="F42">
        <v>2.9600000000000001E-2</v>
      </c>
      <c r="G42">
        <v>1</v>
      </c>
      <c r="H42">
        <v>0.04</v>
      </c>
    </row>
    <row r="43" spans="1:8" x14ac:dyDescent="0.35">
      <c r="A43">
        <v>3</v>
      </c>
      <c r="B43" s="3" t="s">
        <v>15</v>
      </c>
      <c r="C43" s="4" t="s">
        <v>140</v>
      </c>
      <c r="D43" s="4" t="s">
        <v>141</v>
      </c>
      <c r="E43">
        <v>0.64</v>
      </c>
      <c r="F43">
        <v>2.5600000000000001E-2</v>
      </c>
      <c r="G43">
        <v>7</v>
      </c>
      <c r="H43">
        <v>0.28000000000000003</v>
      </c>
    </row>
    <row r="44" spans="1:8" x14ac:dyDescent="0.35">
      <c r="A44">
        <v>3</v>
      </c>
      <c r="B44" s="3" t="s">
        <v>15</v>
      </c>
      <c r="C44" s="4" t="s">
        <v>36</v>
      </c>
      <c r="D44" s="4" t="s">
        <v>142</v>
      </c>
      <c r="E44">
        <v>4.01</v>
      </c>
      <c r="F44">
        <v>0.16039999999999999</v>
      </c>
      <c r="G44">
        <v>1</v>
      </c>
      <c r="H44">
        <v>0.04</v>
      </c>
    </row>
    <row r="45" spans="1:8" x14ac:dyDescent="0.35">
      <c r="A45">
        <v>3</v>
      </c>
      <c r="B45" s="3" t="s">
        <v>39</v>
      </c>
      <c r="C45" s="4" t="s">
        <v>40</v>
      </c>
      <c r="D45" s="4" t="s">
        <v>143</v>
      </c>
      <c r="E45">
        <v>3.92</v>
      </c>
      <c r="F45">
        <v>0.15679999999999999</v>
      </c>
      <c r="G45">
        <v>1</v>
      </c>
      <c r="H45">
        <v>0.04</v>
      </c>
    </row>
    <row r="46" spans="1:8" x14ac:dyDescent="0.35">
      <c r="A46">
        <v>3</v>
      </c>
      <c r="B46" s="3" t="s">
        <v>39</v>
      </c>
      <c r="C46" s="4" t="s">
        <v>129</v>
      </c>
      <c r="D46" s="4" t="s">
        <v>144</v>
      </c>
      <c r="E46">
        <v>8.9600000000000009</v>
      </c>
      <c r="F46">
        <v>0.35840000000000005</v>
      </c>
      <c r="G46">
        <v>1</v>
      </c>
      <c r="H46">
        <v>0.04</v>
      </c>
    </row>
    <row r="47" spans="1:8" x14ac:dyDescent="0.35">
      <c r="A47">
        <v>4</v>
      </c>
      <c r="B47" s="3" t="s">
        <v>15</v>
      </c>
      <c r="C47" s="4" t="s">
        <v>22</v>
      </c>
      <c r="D47" s="4" t="s">
        <v>55</v>
      </c>
      <c r="E47" s="4">
        <v>0.8</v>
      </c>
      <c r="F47">
        <v>3.2000000000000001E-2</v>
      </c>
      <c r="G47">
        <v>1</v>
      </c>
      <c r="H47">
        <v>0.04</v>
      </c>
    </row>
    <row r="48" spans="1:8" x14ac:dyDescent="0.35">
      <c r="A48">
        <v>4</v>
      </c>
      <c r="B48" s="3" t="s">
        <v>15</v>
      </c>
      <c r="C48" s="4" t="s">
        <v>22</v>
      </c>
      <c r="D48" s="4" t="s">
        <v>77</v>
      </c>
      <c r="E48" s="4">
        <v>0.5</v>
      </c>
      <c r="F48">
        <v>0.02</v>
      </c>
      <c r="G48">
        <v>1</v>
      </c>
      <c r="H48">
        <v>0.04</v>
      </c>
    </row>
    <row r="49" spans="1:8" x14ac:dyDescent="0.35">
      <c r="A49">
        <v>4</v>
      </c>
      <c r="B49" s="3" t="s">
        <v>15</v>
      </c>
      <c r="C49" s="4" t="s">
        <v>22</v>
      </c>
      <c r="D49" s="4" t="s">
        <v>77</v>
      </c>
      <c r="E49" s="4">
        <v>0.87</v>
      </c>
      <c r="F49">
        <v>3.4799999999999998E-2</v>
      </c>
      <c r="G49">
        <v>1</v>
      </c>
      <c r="H49">
        <v>0.04</v>
      </c>
    </row>
    <row r="50" spans="1:8" x14ac:dyDescent="0.35">
      <c r="A50">
        <v>4</v>
      </c>
      <c r="B50" s="3" t="s">
        <v>15</v>
      </c>
      <c r="C50" s="4" t="s">
        <v>22</v>
      </c>
      <c r="D50" s="4" t="s">
        <v>77</v>
      </c>
      <c r="E50" s="4">
        <v>0.82</v>
      </c>
      <c r="F50">
        <v>3.2799999999999996E-2</v>
      </c>
      <c r="G50">
        <v>1</v>
      </c>
      <c r="H50">
        <v>0.04</v>
      </c>
    </row>
    <row r="51" spans="1:8" x14ac:dyDescent="0.35">
      <c r="A51">
        <v>5</v>
      </c>
      <c r="B51" s="3" t="s">
        <v>147</v>
      </c>
      <c r="C51" s="4" t="s">
        <v>116</v>
      </c>
      <c r="D51" s="4" t="s">
        <v>138</v>
      </c>
      <c r="E51">
        <v>1.51</v>
      </c>
      <c r="F51">
        <v>6.0400000000000002E-2</v>
      </c>
      <c r="G51">
        <v>1</v>
      </c>
      <c r="H51">
        <v>0.04</v>
      </c>
    </row>
    <row r="52" spans="1:8" x14ac:dyDescent="0.35">
      <c r="A52">
        <v>5</v>
      </c>
      <c r="B52" s="3" t="s">
        <v>15</v>
      </c>
      <c r="C52" s="4" t="s">
        <v>29</v>
      </c>
      <c r="D52" s="4" t="s">
        <v>68</v>
      </c>
      <c r="E52">
        <v>3</v>
      </c>
      <c r="F52">
        <v>0.12</v>
      </c>
      <c r="G52">
        <v>3</v>
      </c>
      <c r="H52">
        <v>0.12</v>
      </c>
    </row>
    <row r="53" spans="1:8" x14ac:dyDescent="0.35">
      <c r="A53">
        <v>5</v>
      </c>
      <c r="B53" s="3" t="s">
        <v>15</v>
      </c>
      <c r="C53" s="4" t="s">
        <v>29</v>
      </c>
      <c r="D53" s="4" t="s">
        <v>55</v>
      </c>
      <c r="E53">
        <v>1.54</v>
      </c>
      <c r="F53">
        <v>6.1600000000000002E-2</v>
      </c>
      <c r="G53">
        <v>1</v>
      </c>
      <c r="H53">
        <v>0.04</v>
      </c>
    </row>
    <row r="54" spans="1:8" x14ac:dyDescent="0.35">
      <c r="A54">
        <v>5</v>
      </c>
      <c r="B54" s="3" t="s">
        <v>15</v>
      </c>
      <c r="C54" s="4" t="s">
        <v>61</v>
      </c>
      <c r="D54" s="4" t="s">
        <v>148</v>
      </c>
      <c r="E54">
        <v>0.16</v>
      </c>
      <c r="F54">
        <v>6.4000000000000003E-3</v>
      </c>
      <c r="G54">
        <v>1</v>
      </c>
      <c r="H54">
        <v>0.04</v>
      </c>
    </row>
    <row r="55" spans="1:8" x14ac:dyDescent="0.35">
      <c r="A55">
        <v>5</v>
      </c>
      <c r="B55" s="3" t="s">
        <v>15</v>
      </c>
      <c r="C55" s="4" t="s">
        <v>33</v>
      </c>
      <c r="D55" s="4" t="s">
        <v>34</v>
      </c>
      <c r="E55">
        <v>0.62</v>
      </c>
      <c r="F55">
        <v>2.4799999999999999E-2</v>
      </c>
      <c r="G55">
        <v>1</v>
      </c>
      <c r="H55">
        <v>0.04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DE02-5B3C-4FD0-8468-A586B64E6E1B}">
  <dimension ref="A1:N19"/>
  <sheetViews>
    <sheetView topLeftCell="A13" workbookViewId="0">
      <selection activeCell="N20" sqref="N20"/>
    </sheetView>
  </sheetViews>
  <sheetFormatPr defaultRowHeight="14.5" x14ac:dyDescent="0.35"/>
  <cols>
    <col min="2" max="2" width="14.1796875" bestFit="1" customWidth="1"/>
    <col min="4" max="4" width="14.81640625" bestFit="1" customWidth="1"/>
    <col min="10" max="10" width="18.7265625" customWidth="1"/>
    <col min="11" max="11" width="14.90625" bestFit="1" customWidth="1"/>
    <col min="12" max="12" width="16.36328125" bestFit="1" customWidth="1"/>
    <col min="13" max="13" width="13.7265625" bestFit="1" customWidth="1"/>
    <col min="14" max="14" width="15" bestFit="1" customWidth="1"/>
  </cols>
  <sheetData>
    <row r="1" spans="1:1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  <c r="J1" s="9" t="s">
        <v>1</v>
      </c>
      <c r="K1" s="9" t="s">
        <v>4</v>
      </c>
      <c r="L1" s="9" t="s">
        <v>5</v>
      </c>
      <c r="M1" s="9" t="s">
        <v>46</v>
      </c>
      <c r="N1" s="9" t="s">
        <v>6</v>
      </c>
    </row>
    <row r="2" spans="1:14" x14ac:dyDescent="0.35">
      <c r="A2" s="11">
        <v>1</v>
      </c>
      <c r="B2" s="13" t="s">
        <v>112</v>
      </c>
      <c r="C2" s="14" t="s">
        <v>87</v>
      </c>
      <c r="D2" s="14" t="s">
        <v>47</v>
      </c>
      <c r="E2" s="15">
        <v>1E-3</v>
      </c>
      <c r="F2" s="15">
        <v>4.0000000000000003E-5</v>
      </c>
      <c r="G2" s="15">
        <v>4</v>
      </c>
      <c r="H2" s="15">
        <v>0.16</v>
      </c>
      <c r="I2" s="15"/>
      <c r="J2" s="13" t="s">
        <v>112</v>
      </c>
      <c r="K2" s="15">
        <v>1E-3</v>
      </c>
      <c r="L2" s="15">
        <v>4.0000000000000003E-5</v>
      </c>
      <c r="M2" s="15">
        <v>4</v>
      </c>
      <c r="N2" s="15">
        <v>0.16</v>
      </c>
    </row>
    <row r="3" spans="1:14" x14ac:dyDescent="0.35">
      <c r="A3" s="11">
        <v>5</v>
      </c>
      <c r="B3" s="12" t="s">
        <v>147</v>
      </c>
      <c r="C3" s="4" t="s">
        <v>116</v>
      </c>
      <c r="D3" s="4" t="s">
        <v>138</v>
      </c>
      <c r="E3" s="11">
        <v>0.49</v>
      </c>
      <c r="F3" s="11">
        <v>1.9599999999999999E-2</v>
      </c>
      <c r="G3" s="11">
        <v>1</v>
      </c>
      <c r="H3" s="11">
        <v>0.04</v>
      </c>
      <c r="J3" s="12" t="s">
        <v>147</v>
      </c>
      <c r="K3" s="11">
        <v>0.49</v>
      </c>
      <c r="L3" s="11">
        <v>1.9599999999999999E-2</v>
      </c>
      <c r="M3" s="11">
        <v>1</v>
      </c>
      <c r="N3" s="11">
        <v>0.04</v>
      </c>
    </row>
    <row r="4" spans="1:14" x14ac:dyDescent="0.35">
      <c r="A4" s="11">
        <v>4</v>
      </c>
      <c r="B4" s="12" t="s">
        <v>145</v>
      </c>
      <c r="C4" s="4" t="s">
        <v>116</v>
      </c>
      <c r="D4" s="4" t="s">
        <v>146</v>
      </c>
      <c r="E4" s="11">
        <v>0.08</v>
      </c>
      <c r="F4" s="11">
        <v>3.2000000000000002E-3</v>
      </c>
      <c r="G4" s="11">
        <v>1</v>
      </c>
      <c r="H4" s="11">
        <v>0.04</v>
      </c>
      <c r="J4" s="13" t="s">
        <v>145</v>
      </c>
      <c r="K4" s="11">
        <v>0.08</v>
      </c>
      <c r="L4" s="11">
        <v>3.2000000000000002E-3</v>
      </c>
      <c r="M4" s="11">
        <v>1</v>
      </c>
      <c r="N4" s="11">
        <v>0.04</v>
      </c>
    </row>
    <row r="5" spans="1:14" x14ac:dyDescent="0.35">
      <c r="A5" s="11">
        <v>1</v>
      </c>
      <c r="B5" s="12" t="s">
        <v>15</v>
      </c>
      <c r="C5" s="4" t="s">
        <v>79</v>
      </c>
      <c r="D5" s="4" t="s">
        <v>125</v>
      </c>
      <c r="E5" s="11">
        <v>1E-3</v>
      </c>
      <c r="F5" s="11">
        <v>4.0000000000000003E-5</v>
      </c>
      <c r="G5" s="11">
        <v>1</v>
      </c>
      <c r="H5" s="11">
        <v>0.04</v>
      </c>
      <c r="J5" s="12" t="s">
        <v>15</v>
      </c>
      <c r="K5">
        <v>3.9714285714285716E-2</v>
      </c>
      <c r="L5">
        <v>1.5885714285714288E-3</v>
      </c>
      <c r="M5">
        <v>2.8571428571428572</v>
      </c>
      <c r="N5">
        <v>0.1142857142857143</v>
      </c>
    </row>
    <row r="6" spans="1:14" x14ac:dyDescent="0.35">
      <c r="A6" s="11">
        <v>1</v>
      </c>
      <c r="B6" s="12" t="s">
        <v>15</v>
      </c>
      <c r="C6" s="4" t="s">
        <v>29</v>
      </c>
      <c r="D6" s="4" t="s">
        <v>122</v>
      </c>
      <c r="E6" s="11">
        <v>1E-3</v>
      </c>
      <c r="F6" s="11">
        <v>4.0000000000000003E-5</v>
      </c>
      <c r="G6" s="11">
        <v>2</v>
      </c>
      <c r="H6" s="11">
        <v>0.08</v>
      </c>
      <c r="J6" t="s">
        <v>82</v>
      </c>
      <c r="K6">
        <f>AVERAGE(K2:K5)</f>
        <v>0.15267857142857141</v>
      </c>
      <c r="L6">
        <f t="shared" ref="L6:N6" si="0">AVERAGE(L2:L5)</f>
        <v>6.107142857142857E-3</v>
      </c>
      <c r="M6">
        <f t="shared" si="0"/>
        <v>2.2142857142857144</v>
      </c>
      <c r="N6">
        <f t="shared" si="0"/>
        <v>8.8571428571428579E-2</v>
      </c>
    </row>
    <row r="7" spans="1:14" x14ac:dyDescent="0.35">
      <c r="A7" s="11">
        <v>2</v>
      </c>
      <c r="B7" s="12" t="s">
        <v>15</v>
      </c>
      <c r="C7" s="4" t="s">
        <v>29</v>
      </c>
      <c r="D7" s="4" t="s">
        <v>127</v>
      </c>
      <c r="E7" s="11">
        <v>1E-3</v>
      </c>
      <c r="F7" s="11">
        <v>4.0000000000000003E-5</v>
      </c>
      <c r="G7" s="11">
        <v>1</v>
      </c>
      <c r="H7" s="11">
        <v>0.04</v>
      </c>
    </row>
    <row r="8" spans="1:14" x14ac:dyDescent="0.35">
      <c r="A8" s="11">
        <v>2</v>
      </c>
      <c r="B8" s="12" t="s">
        <v>15</v>
      </c>
      <c r="C8" s="4" t="s">
        <v>31</v>
      </c>
      <c r="D8" s="4" t="s">
        <v>128</v>
      </c>
      <c r="E8" s="11">
        <v>7.2000000000000008E-2</v>
      </c>
      <c r="F8" s="11">
        <v>2.8800000000000002E-3</v>
      </c>
      <c r="G8" s="11">
        <v>6</v>
      </c>
      <c r="H8" s="11">
        <v>0.24</v>
      </c>
      <c r="J8" s="9" t="s">
        <v>1</v>
      </c>
      <c r="K8" s="9" t="s">
        <v>4</v>
      </c>
      <c r="L8" s="9" t="s">
        <v>46</v>
      </c>
      <c r="M8" s="9" t="s">
        <v>149</v>
      </c>
      <c r="N8" s="9" t="s">
        <v>107</v>
      </c>
    </row>
    <row r="9" spans="1:14" x14ac:dyDescent="0.35">
      <c r="A9" s="11">
        <v>3</v>
      </c>
      <c r="B9" s="12" t="s">
        <v>15</v>
      </c>
      <c r="C9" s="4" t="s">
        <v>29</v>
      </c>
      <c r="D9" s="4" t="s">
        <v>68</v>
      </c>
      <c r="E9" s="11">
        <v>0.20100000000000001</v>
      </c>
      <c r="F9" s="11">
        <v>8.0400000000000003E-3</v>
      </c>
      <c r="G9" s="11">
        <v>7</v>
      </c>
      <c r="H9" s="11">
        <v>0.28000000000000003</v>
      </c>
      <c r="J9" s="13" t="s">
        <v>112</v>
      </c>
      <c r="K9" s="15">
        <v>1E-3</v>
      </c>
      <c r="L9" s="15">
        <v>4</v>
      </c>
      <c r="M9" s="7">
        <f>(K9/$K$13)*100%</f>
        <v>1.6374269005847955E-3</v>
      </c>
      <c r="N9" s="7">
        <f>(L9/$L$13)*100%</f>
        <v>0.45161290322580644</v>
      </c>
    </row>
    <row r="10" spans="1:14" x14ac:dyDescent="0.35">
      <c r="A10" s="11">
        <v>3</v>
      </c>
      <c r="B10" s="12" t="s">
        <v>15</v>
      </c>
      <c r="C10" s="4" t="s">
        <v>61</v>
      </c>
      <c r="D10" s="4" t="s">
        <v>62</v>
      </c>
      <c r="E10" s="11">
        <v>1E-3</v>
      </c>
      <c r="F10" s="11">
        <v>4.0000000000000003E-5</v>
      </c>
      <c r="G10" s="11">
        <v>2</v>
      </c>
      <c r="H10" s="11">
        <v>0.08</v>
      </c>
      <c r="J10" s="12" t="s">
        <v>147</v>
      </c>
      <c r="K10" s="11">
        <v>0.49</v>
      </c>
      <c r="L10" s="11">
        <v>1</v>
      </c>
      <c r="M10" s="7">
        <f t="shared" ref="M10:M12" si="1">(K10/$K$13)*100%</f>
        <v>0.8023391812865498</v>
      </c>
      <c r="N10" s="7">
        <f t="shared" ref="N10:N12" si="2">(L10/$L$13)*100%</f>
        <v>0.11290322580645161</v>
      </c>
    </row>
    <row r="11" spans="1:14" x14ac:dyDescent="0.35">
      <c r="A11" s="11">
        <v>4</v>
      </c>
      <c r="B11" s="12" t="s">
        <v>15</v>
      </c>
      <c r="C11" s="4" t="s">
        <v>29</v>
      </c>
      <c r="D11" s="4" t="s">
        <v>68</v>
      </c>
      <c r="E11" s="11">
        <v>1E-3</v>
      </c>
      <c r="F11" s="11">
        <v>4.0000000000000003E-5</v>
      </c>
      <c r="G11" s="11">
        <v>1</v>
      </c>
      <c r="H11" s="11">
        <v>0.04</v>
      </c>
      <c r="J11" s="13" t="s">
        <v>145</v>
      </c>
      <c r="K11" s="11">
        <v>0.08</v>
      </c>
      <c r="L11" s="11">
        <v>1</v>
      </c>
      <c r="M11" s="7">
        <f t="shared" si="1"/>
        <v>0.13099415204678364</v>
      </c>
      <c r="N11" s="7">
        <f t="shared" si="2"/>
        <v>0.11290322580645161</v>
      </c>
    </row>
    <row r="12" spans="1:14" x14ac:dyDescent="0.35">
      <c r="D12" s="4" t="s">
        <v>82</v>
      </c>
      <c r="E12">
        <f>AVERAGE(E5:E11)</f>
        <v>3.9714285714285716E-2</v>
      </c>
      <c r="F12">
        <f t="shared" ref="F12:H12" si="3">AVERAGE(F5:F11)</f>
        <v>1.5885714285714288E-3</v>
      </c>
      <c r="G12">
        <f t="shared" si="3"/>
        <v>2.8571428571428572</v>
      </c>
      <c r="H12">
        <f t="shared" si="3"/>
        <v>0.1142857142857143</v>
      </c>
      <c r="J12" s="12" t="s">
        <v>15</v>
      </c>
      <c r="K12">
        <v>3.9714285714285716E-2</v>
      </c>
      <c r="L12">
        <v>2.8571428571428572</v>
      </c>
      <c r="M12" s="7">
        <f t="shared" si="1"/>
        <v>6.5029239766081881E-2</v>
      </c>
      <c r="N12" s="7">
        <f t="shared" si="2"/>
        <v>0.32258064516129031</v>
      </c>
    </row>
    <row r="13" spans="1:14" x14ac:dyDescent="0.35">
      <c r="J13" t="s">
        <v>108</v>
      </c>
      <c r="K13">
        <f>SUM(K9:K12)</f>
        <v>0.61071428571428565</v>
      </c>
      <c r="L13">
        <f>SUM(L9:L12)</f>
        <v>8.8571428571428577</v>
      </c>
    </row>
    <row r="15" spans="1:14" x14ac:dyDescent="0.35">
      <c r="J15" s="1" t="s">
        <v>226</v>
      </c>
      <c r="K15" t="s">
        <v>221</v>
      </c>
      <c r="L15" t="s">
        <v>227</v>
      </c>
    </row>
    <row r="16" spans="1:14" x14ac:dyDescent="0.35">
      <c r="J16" s="13" t="s">
        <v>228</v>
      </c>
      <c r="K16" s="7">
        <v>1.6374269005847955E-3</v>
      </c>
      <c r="L16" s="7">
        <v>0.45161290322580644</v>
      </c>
    </row>
    <row r="17" spans="10:12" x14ac:dyDescent="0.35">
      <c r="J17" s="12" t="s">
        <v>223</v>
      </c>
      <c r="K17" s="7">
        <v>0.8023391812865498</v>
      </c>
      <c r="L17" s="7">
        <v>0.11290322580645161</v>
      </c>
    </row>
    <row r="18" spans="10:12" x14ac:dyDescent="0.35">
      <c r="J18" s="3" t="s">
        <v>231</v>
      </c>
      <c r="K18" s="7">
        <v>0.13099415204678364</v>
      </c>
      <c r="L18" s="7">
        <v>0.11290322580645161</v>
      </c>
    </row>
    <row r="19" spans="10:12" x14ac:dyDescent="0.35">
      <c r="J19" s="12" t="s">
        <v>163</v>
      </c>
      <c r="K19" s="7">
        <v>6.5029239766081881E-2</v>
      </c>
      <c r="L19" s="7">
        <v>0.32258064516129031</v>
      </c>
    </row>
  </sheetData>
  <sortState xmlns:xlrd2="http://schemas.microsoft.com/office/spreadsheetml/2017/richdata2" ref="A2:H11">
    <sortCondition ref="B2:B1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0177-3A72-403E-B642-1B255BFA721C}">
  <dimension ref="A1:H11"/>
  <sheetViews>
    <sheetView workbookViewId="0">
      <selection activeCell="I14" sqref="I14"/>
    </sheetView>
  </sheetViews>
  <sheetFormatPr defaultRowHeight="14.5" x14ac:dyDescent="0.35"/>
  <cols>
    <col min="2" max="2" width="14.1796875" bestFit="1" customWidth="1"/>
    <col min="4" max="4" width="14.81640625" bestFit="1" customWidth="1"/>
  </cols>
  <sheetData>
    <row r="1" spans="1:8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46</v>
      </c>
      <c r="H1" s="9" t="s">
        <v>6</v>
      </c>
    </row>
    <row r="2" spans="1:8" x14ac:dyDescent="0.35">
      <c r="A2" s="11">
        <v>1</v>
      </c>
      <c r="B2" s="12" t="s">
        <v>15</v>
      </c>
      <c r="C2" s="4" t="s">
        <v>79</v>
      </c>
      <c r="D2" s="4" t="s">
        <v>125</v>
      </c>
      <c r="E2" s="11">
        <v>1E-3</v>
      </c>
      <c r="F2" s="11">
        <v>4.0000000000000003E-5</v>
      </c>
      <c r="G2" s="11">
        <v>1</v>
      </c>
      <c r="H2" s="11">
        <v>0.04</v>
      </c>
    </row>
    <row r="3" spans="1:8" x14ac:dyDescent="0.35">
      <c r="A3" s="11">
        <v>1</v>
      </c>
      <c r="B3" s="12" t="s">
        <v>112</v>
      </c>
      <c r="C3" s="4" t="s">
        <v>87</v>
      </c>
      <c r="D3" s="4" t="s">
        <v>47</v>
      </c>
      <c r="E3" s="11">
        <v>1E-3</v>
      </c>
      <c r="F3" s="11">
        <v>4.0000000000000003E-5</v>
      </c>
      <c r="G3" s="11">
        <v>4</v>
      </c>
      <c r="H3" s="11">
        <v>0.16</v>
      </c>
    </row>
    <row r="4" spans="1:8" x14ac:dyDescent="0.35">
      <c r="A4" s="11">
        <v>1</v>
      </c>
      <c r="B4" s="12" t="s">
        <v>15</v>
      </c>
      <c r="C4" s="4" t="s">
        <v>29</v>
      </c>
      <c r="D4" s="4" t="s">
        <v>122</v>
      </c>
      <c r="E4" s="11">
        <v>1E-3</v>
      </c>
      <c r="F4" s="11">
        <v>4.0000000000000003E-5</v>
      </c>
      <c r="G4" s="11">
        <v>2</v>
      </c>
      <c r="H4" s="11">
        <v>0.08</v>
      </c>
    </row>
    <row r="5" spans="1:8" x14ac:dyDescent="0.35">
      <c r="A5" s="11">
        <v>2</v>
      </c>
      <c r="B5" s="12" t="s">
        <v>15</v>
      </c>
      <c r="C5" s="4" t="s">
        <v>29</v>
      </c>
      <c r="D5" s="4" t="s">
        <v>127</v>
      </c>
      <c r="E5" s="11">
        <v>1E-3</v>
      </c>
      <c r="F5" s="11">
        <v>4.0000000000000003E-5</v>
      </c>
      <c r="G5" s="11">
        <v>1</v>
      </c>
      <c r="H5" s="11">
        <v>0.04</v>
      </c>
    </row>
    <row r="6" spans="1:8" x14ac:dyDescent="0.35">
      <c r="A6" s="11">
        <v>2</v>
      </c>
      <c r="B6" s="12" t="s">
        <v>15</v>
      </c>
      <c r="C6" s="4" t="s">
        <v>31</v>
      </c>
      <c r="D6" s="4" t="s">
        <v>128</v>
      </c>
      <c r="E6" s="11">
        <v>7.2000000000000008E-2</v>
      </c>
      <c r="F6" s="11">
        <v>2.8800000000000002E-3</v>
      </c>
      <c r="G6" s="11">
        <v>6</v>
      </c>
      <c r="H6" s="11">
        <v>0.24</v>
      </c>
    </row>
    <row r="7" spans="1:8" x14ac:dyDescent="0.35">
      <c r="A7" s="11">
        <v>3</v>
      </c>
      <c r="B7" s="12" t="s">
        <v>15</v>
      </c>
      <c r="C7" s="4" t="s">
        <v>29</v>
      </c>
      <c r="D7" s="4" t="s">
        <v>68</v>
      </c>
      <c r="E7" s="11">
        <v>0.20100000000000001</v>
      </c>
      <c r="F7" s="11">
        <v>8.0400000000000003E-3</v>
      </c>
      <c r="G7" s="11">
        <v>7</v>
      </c>
      <c r="H7" s="11">
        <v>0.28000000000000003</v>
      </c>
    </row>
    <row r="8" spans="1:8" x14ac:dyDescent="0.35">
      <c r="A8" s="11">
        <v>3</v>
      </c>
      <c r="B8" s="12" t="s">
        <v>15</v>
      </c>
      <c r="C8" s="4" t="s">
        <v>61</v>
      </c>
      <c r="D8" s="4" t="s">
        <v>62</v>
      </c>
      <c r="E8" s="11">
        <v>1E-3</v>
      </c>
      <c r="F8" s="11">
        <v>4.0000000000000003E-5</v>
      </c>
      <c r="G8" s="11">
        <v>2</v>
      </c>
      <c r="H8" s="11">
        <v>0.08</v>
      </c>
    </row>
    <row r="9" spans="1:8" x14ac:dyDescent="0.35">
      <c r="A9" s="11">
        <v>4</v>
      </c>
      <c r="B9" s="12" t="s">
        <v>15</v>
      </c>
      <c r="C9" s="4" t="s">
        <v>29</v>
      </c>
      <c r="D9" s="4" t="s">
        <v>68</v>
      </c>
      <c r="E9" s="11">
        <v>1E-3</v>
      </c>
      <c r="F9" s="11">
        <v>4.0000000000000003E-5</v>
      </c>
      <c r="G9" s="11">
        <v>1</v>
      </c>
      <c r="H9" s="11">
        <v>0.04</v>
      </c>
    </row>
    <row r="10" spans="1:8" x14ac:dyDescent="0.35">
      <c r="A10" s="11">
        <v>4</v>
      </c>
      <c r="B10" s="12" t="s">
        <v>145</v>
      </c>
      <c r="C10" s="4" t="s">
        <v>116</v>
      </c>
      <c r="D10" s="4" t="s">
        <v>146</v>
      </c>
      <c r="E10" s="11">
        <v>0.08</v>
      </c>
      <c r="F10" s="11">
        <v>3.2000000000000002E-3</v>
      </c>
      <c r="G10" s="11">
        <v>1</v>
      </c>
      <c r="H10" s="11">
        <v>0.04</v>
      </c>
    </row>
    <row r="11" spans="1:8" x14ac:dyDescent="0.35">
      <c r="A11" s="11">
        <v>5</v>
      </c>
      <c r="B11" s="12" t="s">
        <v>147</v>
      </c>
      <c r="C11" s="4" t="s">
        <v>116</v>
      </c>
      <c r="D11" s="4" t="s">
        <v>138</v>
      </c>
      <c r="E11" s="11">
        <v>0.49</v>
      </c>
      <c r="F11" s="11">
        <v>1.9599999999999999E-2</v>
      </c>
      <c r="G11" s="11">
        <v>1</v>
      </c>
      <c r="H11" s="11">
        <v>0.04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8E3F-AAF1-4E6C-9319-BDAF6F59291C}">
  <dimension ref="A1:O149"/>
  <sheetViews>
    <sheetView topLeftCell="D1" workbookViewId="0">
      <selection activeCell="K15" sqref="K15:M15"/>
    </sheetView>
  </sheetViews>
  <sheetFormatPr defaultRowHeight="14.5" x14ac:dyDescent="0.35"/>
  <cols>
    <col min="1" max="1" width="13.453125" style="16" bestFit="1" customWidth="1"/>
    <col min="2" max="2" width="5.7265625" style="16" bestFit="1" customWidth="1"/>
    <col min="3" max="3" width="20.54296875" style="16" bestFit="1" customWidth="1"/>
    <col min="4" max="5" width="8.7265625" style="16"/>
    <col min="6" max="6" width="10.453125" style="16" bestFit="1" customWidth="1"/>
    <col min="7" max="10" width="8.7265625" style="16"/>
    <col min="11" max="11" width="13.453125" style="16" bestFit="1" customWidth="1"/>
    <col min="12" max="12" width="16.453125" style="16" bestFit="1" customWidth="1"/>
    <col min="13" max="13" width="16.36328125" style="16" bestFit="1" customWidth="1"/>
    <col min="14" max="14" width="14.81640625" style="16" customWidth="1"/>
    <col min="15" max="15" width="16.36328125" style="16" bestFit="1" customWidth="1"/>
    <col min="16" max="16384" width="8.7265625" style="16"/>
  </cols>
  <sheetData>
    <row r="1" spans="1:15" x14ac:dyDescent="0.35">
      <c r="K1" s="17" t="s">
        <v>1</v>
      </c>
      <c r="L1" s="17" t="s">
        <v>4</v>
      </c>
      <c r="M1" s="17" t="s">
        <v>5</v>
      </c>
      <c r="N1" s="17" t="s">
        <v>6</v>
      </c>
      <c r="O1" s="24" t="s">
        <v>46</v>
      </c>
    </row>
    <row r="2" spans="1:15" x14ac:dyDescent="0.35">
      <c r="A2" s="22" t="s">
        <v>1</v>
      </c>
      <c r="B2" s="22" t="s">
        <v>2</v>
      </c>
      <c r="C2" s="22" t="s">
        <v>3</v>
      </c>
      <c r="D2" s="22" t="s">
        <v>151</v>
      </c>
      <c r="E2" s="22" t="s">
        <v>5</v>
      </c>
      <c r="F2" s="22" t="s">
        <v>6</v>
      </c>
      <c r="K2" s="23" t="s">
        <v>152</v>
      </c>
      <c r="L2" s="16">
        <v>6.2750000000000004</v>
      </c>
      <c r="M2" s="16">
        <v>0.251</v>
      </c>
      <c r="N2" s="16">
        <v>0.04</v>
      </c>
      <c r="O2">
        <v>1</v>
      </c>
    </row>
    <row r="3" spans="1:15" x14ac:dyDescent="0.35">
      <c r="A3" s="22" t="s">
        <v>152</v>
      </c>
      <c r="B3" s="22" t="s">
        <v>116</v>
      </c>
      <c r="C3" s="22" t="s">
        <v>138</v>
      </c>
      <c r="D3" s="22">
        <v>4.55</v>
      </c>
      <c r="E3" s="22">
        <f>'[1]Batu Berang (ST2)'!R8</f>
        <v>0.182</v>
      </c>
      <c r="F3" s="22">
        <f>'[1]Batu Berang (ST2)'!AH8</f>
        <v>0.04</v>
      </c>
      <c r="H3" s="18"/>
      <c r="K3" s="22" t="s">
        <v>39</v>
      </c>
      <c r="L3" s="16">
        <v>16.352499999999999</v>
      </c>
      <c r="M3" s="16">
        <v>0.65410000000000013</v>
      </c>
      <c r="N3" s="16">
        <v>4.5280000000000001E-2</v>
      </c>
      <c r="O3" s="16">
        <v>1.25</v>
      </c>
    </row>
    <row r="4" spans="1:15" x14ac:dyDescent="0.35">
      <c r="A4" s="22" t="s">
        <v>152</v>
      </c>
      <c r="B4" s="22" t="s">
        <v>180</v>
      </c>
      <c r="C4" s="22" t="s">
        <v>81</v>
      </c>
      <c r="D4" s="22">
        <v>8</v>
      </c>
      <c r="E4" s="22">
        <f>'[1]Batu Berang (ST3)'!R7</f>
        <v>0.32</v>
      </c>
      <c r="F4" s="22">
        <f>'[1]Batu Berang (ST3)'!AH7</f>
        <v>0.04</v>
      </c>
      <c r="H4" s="18"/>
      <c r="K4" s="16" t="s">
        <v>63</v>
      </c>
      <c r="L4" s="16">
        <v>9.9177099236641215</v>
      </c>
      <c r="M4" s="16">
        <v>0.39670839694656501</v>
      </c>
      <c r="N4" s="16">
        <v>6.8269801526717563E-2</v>
      </c>
      <c r="O4" s="16">
        <v>2.5939849624060152</v>
      </c>
    </row>
    <row r="5" spans="1:15" x14ac:dyDescent="0.35">
      <c r="A5" s="22"/>
      <c r="B5" s="22"/>
      <c r="C5" s="35" t="s">
        <v>82</v>
      </c>
      <c r="D5" s="35">
        <f>AVERAGE(D3:D4)</f>
        <v>6.2750000000000004</v>
      </c>
      <c r="E5" s="35">
        <f t="shared" ref="E5:F5" si="0">AVERAGE(E3:E4)</f>
        <v>0.251</v>
      </c>
      <c r="F5" s="35">
        <f t="shared" si="0"/>
        <v>0.04</v>
      </c>
      <c r="H5" s="18"/>
      <c r="K5" s="16" t="s">
        <v>131</v>
      </c>
      <c r="L5" s="16">
        <v>6.3166666666666655</v>
      </c>
      <c r="M5" s="16">
        <v>0.25266666666666665</v>
      </c>
      <c r="N5" s="16">
        <v>5.5738666666666659E-2</v>
      </c>
      <c r="O5" s="16">
        <v>1.375</v>
      </c>
    </row>
    <row r="6" spans="1:15" x14ac:dyDescent="0.35">
      <c r="A6" s="21" t="s">
        <v>131</v>
      </c>
      <c r="B6" s="21" t="s">
        <v>110</v>
      </c>
      <c r="C6" s="21" t="s">
        <v>131</v>
      </c>
      <c r="D6" s="22">
        <v>9.02</v>
      </c>
      <c r="E6" s="21">
        <f>'[1]Batu Berang (ST1)'!R7</f>
        <v>0.36080000000000001</v>
      </c>
      <c r="F6" s="21">
        <f>E6/25</f>
        <v>1.4432E-2</v>
      </c>
      <c r="H6" s="18"/>
      <c r="K6" s="16" t="s">
        <v>82</v>
      </c>
      <c r="L6" s="16">
        <f>AVERAGE(L2:L5)</f>
        <v>9.7154691475826951</v>
      </c>
      <c r="M6" s="16">
        <f t="shared" ref="M6:O6" si="1">AVERAGE(M2:M5)</f>
        <v>0.38861876590330796</v>
      </c>
      <c r="N6" s="16">
        <f t="shared" si="1"/>
        <v>5.2322117048346051E-2</v>
      </c>
      <c r="O6" s="16">
        <f t="shared" si="1"/>
        <v>1.5547462406015038</v>
      </c>
    </row>
    <row r="7" spans="1:15" x14ac:dyDescent="0.35">
      <c r="A7" s="22" t="s">
        <v>131</v>
      </c>
      <c r="B7" s="22" t="s">
        <v>110</v>
      </c>
      <c r="C7" s="22" t="s">
        <v>184</v>
      </c>
      <c r="D7" s="22">
        <v>8.85</v>
      </c>
      <c r="E7" s="22">
        <f>'[1]Batu Berang (ST4)'!R7</f>
        <v>0.35399999999999998</v>
      </c>
      <c r="F7" s="22">
        <f>'[1]Batu Berang (ST4)'!AH7</f>
        <v>0.04</v>
      </c>
      <c r="H7" s="18"/>
      <c r="M7" s="18"/>
    </row>
    <row r="8" spans="1:15" x14ac:dyDescent="0.35">
      <c r="A8" s="22" t="s">
        <v>131</v>
      </c>
      <c r="B8" s="22" t="s">
        <v>185</v>
      </c>
      <c r="C8" s="22" t="s">
        <v>186</v>
      </c>
      <c r="D8" s="22">
        <v>2.7</v>
      </c>
      <c r="E8" s="22">
        <f>'[1]Batu Berang (ST4)'!R8</f>
        <v>0.10800000000000001</v>
      </c>
      <c r="F8" s="22">
        <f>'[1]Batu Berang (ST4)'!AH8</f>
        <v>0.12</v>
      </c>
      <c r="H8" s="18"/>
      <c r="K8" s="17" t="s">
        <v>1</v>
      </c>
      <c r="L8" s="17" t="s">
        <v>4</v>
      </c>
      <c r="M8" s="24" t="s">
        <v>46</v>
      </c>
      <c r="N8" s="16" t="s">
        <v>149</v>
      </c>
      <c r="O8" s="16" t="s">
        <v>107</v>
      </c>
    </row>
    <row r="9" spans="1:15" x14ac:dyDescent="0.35">
      <c r="A9" s="22" t="s">
        <v>131</v>
      </c>
      <c r="B9" s="22" t="s">
        <v>132</v>
      </c>
      <c r="C9" s="22" t="s">
        <v>187</v>
      </c>
      <c r="D9" s="22">
        <v>0.54</v>
      </c>
      <c r="E9" s="22">
        <f>'[1]Batu Berang (ST4)'!R9</f>
        <v>2.1600000000000001E-2</v>
      </c>
      <c r="F9" s="22">
        <f>'[1]Batu Berang (ST4)'!AH9</f>
        <v>0.08</v>
      </c>
      <c r="H9" s="18"/>
      <c r="K9" s="23" t="s">
        <v>152</v>
      </c>
      <c r="L9" s="16">
        <v>6.2750000000000004</v>
      </c>
      <c r="M9">
        <v>1</v>
      </c>
      <c r="N9" s="25">
        <f>(L9/$L$13)*100%</f>
        <v>0.16146929974970078</v>
      </c>
      <c r="O9" s="25">
        <f>(M9/$M$13)*100%</f>
        <v>0.16079794468792505</v>
      </c>
    </row>
    <row r="10" spans="1:15" x14ac:dyDescent="0.35">
      <c r="A10" s="22" t="s">
        <v>131</v>
      </c>
      <c r="B10" s="22" t="s">
        <v>193</v>
      </c>
      <c r="C10" s="22" t="s">
        <v>194</v>
      </c>
      <c r="D10" s="22">
        <v>2</v>
      </c>
      <c r="E10" s="22">
        <f>'[1]Batu Berang (ST5)'!R10</f>
        <v>0.08</v>
      </c>
      <c r="F10" s="22">
        <f>'[1]Batu Berang (ST5)'!AH10</f>
        <v>0.04</v>
      </c>
      <c r="H10" s="18"/>
      <c r="K10" s="22" t="s">
        <v>39</v>
      </c>
      <c r="L10" s="16">
        <v>16.352499999999999</v>
      </c>
      <c r="M10" s="16">
        <v>1.25</v>
      </c>
      <c r="N10" s="25">
        <f t="shared" ref="N10:N12" si="2">(L10/$L$13)*100%</f>
        <v>0.42078513532382178</v>
      </c>
      <c r="O10" s="25">
        <f t="shared" ref="O10:O12" si="3">(M10/$M$13)*100%</f>
        <v>0.20099743085990629</v>
      </c>
    </row>
    <row r="11" spans="1:15" x14ac:dyDescent="0.35">
      <c r="A11" s="22" t="s">
        <v>131</v>
      </c>
      <c r="B11" s="22" t="s">
        <v>116</v>
      </c>
      <c r="C11" s="22" t="s">
        <v>192</v>
      </c>
      <c r="D11" s="22">
        <v>14.79</v>
      </c>
      <c r="E11" s="22">
        <f>'[1]Batu Berang (ST5)'!R7</f>
        <v>0.59160000000000001</v>
      </c>
      <c r="F11" s="22">
        <f>'[1]Batu Berang (ST5)'!AH7</f>
        <v>0.04</v>
      </c>
      <c r="H11" s="18"/>
      <c r="K11" s="16" t="s">
        <v>63</v>
      </c>
      <c r="L11" s="16">
        <v>9.9177099236641215</v>
      </c>
      <c r="M11" s="16">
        <v>2.5939849624060152</v>
      </c>
      <c r="N11" s="25">
        <f t="shared" si="2"/>
        <v>0.25520409187166598</v>
      </c>
      <c r="O11" s="25">
        <f t="shared" si="3"/>
        <v>0.41710745050627174</v>
      </c>
    </row>
    <row r="12" spans="1:15" x14ac:dyDescent="0.35">
      <c r="A12" s="22"/>
      <c r="B12" s="22"/>
      <c r="C12" s="35" t="s">
        <v>82</v>
      </c>
      <c r="D12" s="35">
        <f>AVERAGE(D6:D11)</f>
        <v>6.3166666666666655</v>
      </c>
      <c r="E12" s="35">
        <f t="shared" ref="E12:F12" si="4">AVERAGE(E6:E11)</f>
        <v>0.25266666666666665</v>
      </c>
      <c r="F12" s="35">
        <f t="shared" si="4"/>
        <v>5.5738666666666659E-2</v>
      </c>
      <c r="H12" s="18"/>
      <c r="K12" s="16" t="s">
        <v>131</v>
      </c>
      <c r="L12" s="16">
        <v>6.3166666666666655</v>
      </c>
      <c r="M12" s="16">
        <v>1.375</v>
      </c>
      <c r="N12" s="25">
        <f t="shared" si="2"/>
        <v>0.16254147305481165</v>
      </c>
      <c r="O12" s="25">
        <f t="shared" si="3"/>
        <v>0.22109717394589692</v>
      </c>
    </row>
    <row r="13" spans="1:15" x14ac:dyDescent="0.35">
      <c r="A13" s="22" t="s">
        <v>39</v>
      </c>
      <c r="B13" s="22" t="s">
        <v>169</v>
      </c>
      <c r="C13" s="22" t="s">
        <v>170</v>
      </c>
      <c r="D13" s="22">
        <v>13.2</v>
      </c>
      <c r="E13" s="21">
        <f>'[1]Batu Berang (ST1)'!R78</f>
        <v>0.52800000000000002</v>
      </c>
      <c r="F13" s="21">
        <f>E13/25</f>
        <v>2.112E-2</v>
      </c>
      <c r="H13" s="18"/>
      <c r="K13" s="16" t="s">
        <v>108</v>
      </c>
      <c r="L13" s="16">
        <f>SUM(L9:L12)</f>
        <v>38.86187659033078</v>
      </c>
      <c r="M13" s="16">
        <f>SUM(M9:M12)</f>
        <v>6.2189849624060152</v>
      </c>
    </row>
    <row r="14" spans="1:15" x14ac:dyDescent="0.35">
      <c r="A14" s="22" t="s">
        <v>39</v>
      </c>
      <c r="B14" s="22" t="s">
        <v>44</v>
      </c>
      <c r="C14" s="22" t="s">
        <v>179</v>
      </c>
      <c r="D14" s="22">
        <v>0.88</v>
      </c>
      <c r="E14" s="22">
        <f>'[1]Batu Berang (ST2)'!R49</f>
        <v>3.5200000000000002E-2</v>
      </c>
      <c r="F14" s="22">
        <f>'[1]Batu Berang (ST2)'!AH49</f>
        <v>0.04</v>
      </c>
      <c r="H14" s="18"/>
      <c r="M14" s="18"/>
    </row>
    <row r="15" spans="1:15" x14ac:dyDescent="0.35">
      <c r="A15" s="22" t="s">
        <v>39</v>
      </c>
      <c r="B15" s="22" t="s">
        <v>44</v>
      </c>
      <c r="C15" s="22" t="s">
        <v>195</v>
      </c>
      <c r="D15" s="22">
        <v>4.8099999999999996</v>
      </c>
      <c r="E15" s="22">
        <f>'[1]Batu Berang (ST5)'!R17</f>
        <v>0.19239999999999999</v>
      </c>
      <c r="F15" s="22">
        <f>'[1]Batu Berang (ST5)'!AH17</f>
        <v>0.04</v>
      </c>
      <c r="H15" s="18"/>
      <c r="K15" s="17" t="s">
        <v>220</v>
      </c>
      <c r="L15" s="25" t="s">
        <v>221</v>
      </c>
      <c r="M15" s="25" t="s">
        <v>222</v>
      </c>
    </row>
    <row r="16" spans="1:15" x14ac:dyDescent="0.35">
      <c r="A16" s="22" t="s">
        <v>39</v>
      </c>
      <c r="B16" s="22" t="s">
        <v>44</v>
      </c>
      <c r="C16" s="22" t="s">
        <v>196</v>
      </c>
      <c r="D16" s="22">
        <v>46.52</v>
      </c>
      <c r="E16" s="22">
        <f>'[1]Batu Berang (ST5)'!R18</f>
        <v>1.8608000000000002</v>
      </c>
      <c r="F16" s="22">
        <f>'[1]Batu Berang (ST5)'!AH18</f>
        <v>0.08</v>
      </c>
      <c r="H16" s="18"/>
      <c r="K16" s="23" t="s">
        <v>223</v>
      </c>
      <c r="L16" s="25">
        <v>0.16146929974970078</v>
      </c>
      <c r="M16" s="25">
        <v>0.16079794468792505</v>
      </c>
    </row>
    <row r="17" spans="1:13" x14ac:dyDescent="0.35">
      <c r="A17" s="22"/>
      <c r="B17" s="22"/>
      <c r="C17" s="35" t="s">
        <v>82</v>
      </c>
      <c r="D17" s="35">
        <f>AVERAGE(D13:D16)</f>
        <v>16.352499999999999</v>
      </c>
      <c r="E17" s="35">
        <f t="shared" ref="E17:F17" si="5">AVERAGE(E13:E16)</f>
        <v>0.65410000000000013</v>
      </c>
      <c r="F17" s="35">
        <f t="shared" si="5"/>
        <v>4.5280000000000001E-2</v>
      </c>
      <c r="H17" s="18"/>
      <c r="K17" s="22" t="s">
        <v>224</v>
      </c>
      <c r="L17" s="25">
        <v>0.42078513532382178</v>
      </c>
      <c r="M17" s="25">
        <v>0.20099743085990629</v>
      </c>
    </row>
    <row r="18" spans="1:13" x14ac:dyDescent="0.35">
      <c r="A18" s="21" t="s">
        <v>15</v>
      </c>
      <c r="B18" s="21" t="s">
        <v>16</v>
      </c>
      <c r="C18" s="21" t="s">
        <v>17</v>
      </c>
      <c r="D18" s="22">
        <v>1.76</v>
      </c>
      <c r="E18" s="21">
        <f>'[1]Batu Berang (ST1)'!R11</f>
        <v>7.0400000000000004E-2</v>
      </c>
      <c r="F18" s="21">
        <f t="shared" ref="F18:F49" si="6">E18/25</f>
        <v>2.8160000000000004E-3</v>
      </c>
      <c r="H18" s="18"/>
      <c r="K18" s="16" t="s">
        <v>163</v>
      </c>
      <c r="L18" s="25">
        <v>0.25520409187166598</v>
      </c>
      <c r="M18" s="25">
        <v>0.41710745050627174</v>
      </c>
    </row>
    <row r="19" spans="1:13" x14ac:dyDescent="0.35">
      <c r="A19" s="21" t="s">
        <v>15</v>
      </c>
      <c r="B19" s="21" t="s">
        <v>18</v>
      </c>
      <c r="C19" s="21" t="s">
        <v>51</v>
      </c>
      <c r="D19" s="22">
        <v>1.98</v>
      </c>
      <c r="E19" s="21">
        <f>'[1]Batu Berang (ST1)'!R12</f>
        <v>7.9199999999999993E-2</v>
      </c>
      <c r="F19" s="21">
        <f t="shared" si="6"/>
        <v>3.1679999999999998E-3</v>
      </c>
      <c r="H19" s="18"/>
      <c r="K19" s="16" t="s">
        <v>225</v>
      </c>
      <c r="L19" s="26">
        <v>0.16254147305481165</v>
      </c>
      <c r="M19" s="27">
        <v>0.22109717394589692</v>
      </c>
    </row>
    <row r="20" spans="1:13" x14ac:dyDescent="0.35">
      <c r="A20" s="21" t="s">
        <v>15</v>
      </c>
      <c r="B20" s="21" t="s">
        <v>21</v>
      </c>
      <c r="C20" s="21" t="s">
        <v>153</v>
      </c>
      <c r="D20" s="22">
        <v>3.02</v>
      </c>
      <c r="E20" s="21">
        <f>'[1]Batu Berang (ST1)'!R14</f>
        <v>0.1208</v>
      </c>
      <c r="F20" s="21">
        <f t="shared" si="6"/>
        <v>4.8320000000000004E-3</v>
      </c>
      <c r="H20" s="18"/>
    </row>
    <row r="21" spans="1:13" x14ac:dyDescent="0.35">
      <c r="A21" s="21" t="s">
        <v>15</v>
      </c>
      <c r="B21" s="21" t="s">
        <v>21</v>
      </c>
      <c r="C21" s="21" t="s">
        <v>52</v>
      </c>
      <c r="D21" s="22">
        <v>6.71</v>
      </c>
      <c r="E21" s="21">
        <f>'[1]Batu Berang (ST1)'!R15</f>
        <v>0.26839999999999997</v>
      </c>
      <c r="F21" s="21">
        <f t="shared" si="6"/>
        <v>1.0735999999999999E-2</v>
      </c>
      <c r="H21" s="18"/>
      <c r="M21" s="18"/>
    </row>
    <row r="22" spans="1:13" x14ac:dyDescent="0.35">
      <c r="A22" s="21" t="s">
        <v>15</v>
      </c>
      <c r="B22" s="21" t="s">
        <v>21</v>
      </c>
      <c r="C22" s="21" t="s">
        <v>52</v>
      </c>
      <c r="D22" s="22">
        <v>3.51</v>
      </c>
      <c r="E22" s="21">
        <f>'[1]Batu Berang (ST1)'!R16</f>
        <v>0.1404</v>
      </c>
      <c r="F22" s="21">
        <f t="shared" si="6"/>
        <v>5.6159999999999995E-3</v>
      </c>
      <c r="H22" s="18"/>
      <c r="M22" s="18"/>
    </row>
    <row r="23" spans="1:13" x14ac:dyDescent="0.35">
      <c r="A23" s="21" t="s">
        <v>15</v>
      </c>
      <c r="B23" s="21" t="s">
        <v>21</v>
      </c>
      <c r="C23" s="21" t="s">
        <v>52</v>
      </c>
      <c r="D23" s="22">
        <v>4.9800000000000004</v>
      </c>
      <c r="E23" s="21">
        <f>'[1]Batu Berang (ST1)'!R17</f>
        <v>0.19920000000000002</v>
      </c>
      <c r="F23" s="21">
        <f t="shared" si="6"/>
        <v>7.9680000000000011E-3</v>
      </c>
      <c r="H23" s="18"/>
      <c r="M23" s="18"/>
    </row>
    <row r="24" spans="1:13" x14ac:dyDescent="0.35">
      <c r="A24" s="21" t="s">
        <v>15</v>
      </c>
      <c r="B24" s="21" t="s">
        <v>21</v>
      </c>
      <c r="C24" s="21" t="s">
        <v>153</v>
      </c>
      <c r="D24" s="22">
        <v>1.88</v>
      </c>
      <c r="E24" s="21">
        <f>'[1]Batu Berang (ST1)'!R18</f>
        <v>7.5199999999999989E-2</v>
      </c>
      <c r="F24" s="21">
        <f t="shared" si="6"/>
        <v>3.0079999999999994E-3</v>
      </c>
      <c r="H24" s="18"/>
      <c r="M24" s="18"/>
    </row>
    <row r="25" spans="1:13" x14ac:dyDescent="0.35">
      <c r="A25" s="21" t="s">
        <v>15</v>
      </c>
      <c r="B25" s="21" t="s">
        <v>21</v>
      </c>
      <c r="C25" s="21" t="s">
        <v>154</v>
      </c>
      <c r="D25" s="22">
        <v>2.37</v>
      </c>
      <c r="E25" s="21">
        <f>'[1]Batu Berang (ST1)'!R19</f>
        <v>9.4800000000000009E-2</v>
      </c>
      <c r="F25" s="21">
        <f t="shared" si="6"/>
        <v>3.7920000000000002E-3</v>
      </c>
      <c r="H25" s="18"/>
      <c r="M25" s="18"/>
    </row>
    <row r="26" spans="1:13" x14ac:dyDescent="0.35">
      <c r="A26" s="21" t="s">
        <v>15</v>
      </c>
      <c r="B26" s="21" t="s">
        <v>21</v>
      </c>
      <c r="C26" s="21" t="s">
        <v>52</v>
      </c>
      <c r="D26" s="22">
        <v>5.22</v>
      </c>
      <c r="E26" s="21">
        <f>'[1]Batu Berang (ST1)'!R20</f>
        <v>0.20879999999999999</v>
      </c>
      <c r="F26" s="21">
        <f t="shared" si="6"/>
        <v>8.352E-3</v>
      </c>
      <c r="H26" s="18"/>
      <c r="M26" s="18"/>
    </row>
    <row r="27" spans="1:13" x14ac:dyDescent="0.35">
      <c r="A27" s="21" t="s">
        <v>15</v>
      </c>
      <c r="B27" s="21" t="s">
        <v>21</v>
      </c>
      <c r="C27" s="21" t="s">
        <v>153</v>
      </c>
      <c r="D27" s="22">
        <v>2.89</v>
      </c>
      <c r="E27" s="21">
        <f>'[1]Batu Berang (ST1)'!R21</f>
        <v>0.11560000000000001</v>
      </c>
      <c r="F27" s="21">
        <f t="shared" si="6"/>
        <v>4.6240000000000005E-3</v>
      </c>
      <c r="H27" s="18"/>
      <c r="M27" s="18"/>
    </row>
    <row r="28" spans="1:13" x14ac:dyDescent="0.35">
      <c r="A28" s="21" t="s">
        <v>15</v>
      </c>
      <c r="B28" s="22" t="s">
        <v>22</v>
      </c>
      <c r="C28" s="22" t="s">
        <v>121</v>
      </c>
      <c r="D28" s="22">
        <v>1.55</v>
      </c>
      <c r="E28" s="21">
        <f>'[1]Batu Berang (ST1)'!R22</f>
        <v>6.2E-2</v>
      </c>
      <c r="F28" s="21">
        <f t="shared" si="6"/>
        <v>2.48E-3</v>
      </c>
      <c r="H28" s="18"/>
      <c r="M28" s="18"/>
    </row>
    <row r="29" spans="1:13" x14ac:dyDescent="0.35">
      <c r="A29" s="21" t="s">
        <v>15</v>
      </c>
      <c r="B29" s="22" t="s">
        <v>22</v>
      </c>
      <c r="C29" s="22" t="s">
        <v>121</v>
      </c>
      <c r="D29" s="22">
        <v>7.02</v>
      </c>
      <c r="E29" s="21">
        <f>'[1]Batu Berang (ST1)'!R23</f>
        <v>0.28079999999999999</v>
      </c>
      <c r="F29" s="21">
        <f t="shared" si="6"/>
        <v>1.1231999999999999E-2</v>
      </c>
      <c r="H29" s="18"/>
      <c r="M29" s="18"/>
    </row>
    <row r="30" spans="1:13" x14ac:dyDescent="0.35">
      <c r="A30" s="21" t="s">
        <v>15</v>
      </c>
      <c r="B30" s="22" t="s">
        <v>22</v>
      </c>
      <c r="C30" s="22" t="s">
        <v>121</v>
      </c>
      <c r="D30" s="22">
        <v>3.9</v>
      </c>
      <c r="E30" s="21">
        <f>'[1]Batu Berang (ST1)'!R24</f>
        <v>0.156</v>
      </c>
      <c r="F30" s="21">
        <f t="shared" si="6"/>
        <v>6.2399999999999999E-3</v>
      </c>
      <c r="H30" s="18"/>
      <c r="M30" s="18"/>
    </row>
    <row r="31" spans="1:13" x14ac:dyDescent="0.35">
      <c r="A31" s="21" t="s">
        <v>15</v>
      </c>
      <c r="B31" s="22" t="s">
        <v>22</v>
      </c>
      <c r="C31" s="22" t="s">
        <v>155</v>
      </c>
      <c r="D31" s="22">
        <v>1.71</v>
      </c>
      <c r="E31" s="21">
        <f>'[1]Batu Berang (ST1)'!R25</f>
        <v>6.8400000000000002E-2</v>
      </c>
      <c r="F31" s="21">
        <f t="shared" si="6"/>
        <v>2.7360000000000002E-3</v>
      </c>
      <c r="H31" s="18"/>
      <c r="M31" s="18"/>
    </row>
    <row r="32" spans="1:13" x14ac:dyDescent="0.35">
      <c r="A32" s="21" t="s">
        <v>15</v>
      </c>
      <c r="B32" s="22" t="s">
        <v>22</v>
      </c>
      <c r="C32" s="22" t="s">
        <v>121</v>
      </c>
      <c r="D32" s="22">
        <v>4.0199999999999996</v>
      </c>
      <c r="E32" s="21">
        <f>'[1]Batu Berang (ST1)'!R26</f>
        <v>0.16079999999999997</v>
      </c>
      <c r="F32" s="21">
        <f t="shared" si="6"/>
        <v>6.4319999999999985E-3</v>
      </c>
      <c r="H32" s="18"/>
      <c r="M32" s="18"/>
    </row>
    <row r="33" spans="1:13" x14ac:dyDescent="0.35">
      <c r="A33" s="21" t="s">
        <v>15</v>
      </c>
      <c r="B33" s="22" t="s">
        <v>22</v>
      </c>
      <c r="C33" s="22" t="s">
        <v>120</v>
      </c>
      <c r="D33" s="22">
        <v>2.98</v>
      </c>
      <c r="E33" s="21">
        <f>'[1]Batu Berang (ST1)'!R27</f>
        <v>0.1192</v>
      </c>
      <c r="F33" s="21">
        <f t="shared" si="6"/>
        <v>4.7679999999999997E-3</v>
      </c>
      <c r="H33" s="18"/>
      <c r="M33" s="18"/>
    </row>
    <row r="34" spans="1:13" x14ac:dyDescent="0.35">
      <c r="A34" s="21" t="s">
        <v>15</v>
      </c>
      <c r="B34" s="22" t="s">
        <v>22</v>
      </c>
      <c r="C34" s="22" t="s">
        <v>156</v>
      </c>
      <c r="D34" s="22">
        <v>1.86</v>
      </c>
      <c r="E34" s="21">
        <f>'[1]Batu Berang (ST1)'!R28</f>
        <v>7.4400000000000008E-2</v>
      </c>
      <c r="F34" s="21">
        <f t="shared" si="6"/>
        <v>2.9760000000000003E-3</v>
      </c>
      <c r="H34" s="18"/>
      <c r="M34" s="18"/>
    </row>
    <row r="35" spans="1:13" x14ac:dyDescent="0.35">
      <c r="A35" s="21" t="s">
        <v>15</v>
      </c>
      <c r="B35" s="22" t="s">
        <v>22</v>
      </c>
      <c r="C35" s="22" t="s">
        <v>157</v>
      </c>
      <c r="D35" s="22">
        <v>4.28</v>
      </c>
      <c r="E35" s="21">
        <f>'[1]Batu Berang (ST1)'!R29</f>
        <v>0.17120000000000002</v>
      </c>
      <c r="F35" s="21">
        <f t="shared" si="6"/>
        <v>6.8480000000000008E-3</v>
      </c>
      <c r="H35" s="18"/>
      <c r="M35" s="18"/>
    </row>
    <row r="36" spans="1:13" x14ac:dyDescent="0.35">
      <c r="A36" s="21" t="s">
        <v>15</v>
      </c>
      <c r="B36" s="22" t="s">
        <v>22</v>
      </c>
      <c r="C36" s="22" t="s">
        <v>58</v>
      </c>
      <c r="D36" s="22">
        <v>2.15</v>
      </c>
      <c r="E36" s="21">
        <f>'[1]Batu Berang (ST1)'!R30</f>
        <v>8.5999999999999993E-2</v>
      </c>
      <c r="F36" s="21">
        <f t="shared" si="6"/>
        <v>3.4399999999999999E-3</v>
      </c>
      <c r="H36" s="18"/>
      <c r="M36" s="18"/>
    </row>
    <row r="37" spans="1:13" x14ac:dyDescent="0.35">
      <c r="A37" s="21" t="s">
        <v>15</v>
      </c>
      <c r="B37" s="22" t="s">
        <v>22</v>
      </c>
      <c r="C37" s="22" t="s">
        <v>58</v>
      </c>
      <c r="D37" s="22">
        <v>1.57</v>
      </c>
      <c r="E37" s="21">
        <f>'[1]Batu Berang (ST1)'!R31</f>
        <v>6.2800000000000009E-2</v>
      </c>
      <c r="F37" s="21">
        <f t="shared" si="6"/>
        <v>2.5120000000000003E-3</v>
      </c>
      <c r="H37" s="18"/>
      <c r="M37" s="18"/>
    </row>
    <row r="38" spans="1:13" x14ac:dyDescent="0.35">
      <c r="A38" s="21" t="s">
        <v>15</v>
      </c>
      <c r="B38" s="22" t="s">
        <v>22</v>
      </c>
      <c r="C38" s="22" t="s">
        <v>55</v>
      </c>
      <c r="D38" s="22">
        <v>1.98</v>
      </c>
      <c r="E38" s="21">
        <f>'[1]Batu Berang (ST1)'!R32</f>
        <v>7.9199999999999993E-2</v>
      </c>
      <c r="F38" s="21">
        <f t="shared" si="6"/>
        <v>3.1679999999999998E-3</v>
      </c>
      <c r="H38" s="18"/>
      <c r="M38" s="18"/>
    </row>
    <row r="39" spans="1:13" x14ac:dyDescent="0.35">
      <c r="A39" s="21" t="s">
        <v>15</v>
      </c>
      <c r="B39" s="22" t="s">
        <v>22</v>
      </c>
      <c r="C39" s="22" t="s">
        <v>55</v>
      </c>
      <c r="D39" s="22">
        <v>1.48</v>
      </c>
      <c r="E39" s="21">
        <f>'[1]Batu Berang (ST1)'!R33</f>
        <v>5.9200000000000003E-2</v>
      </c>
      <c r="F39" s="21">
        <f t="shared" si="6"/>
        <v>2.3680000000000003E-3</v>
      </c>
      <c r="H39" s="18"/>
      <c r="M39" s="18"/>
    </row>
    <row r="40" spans="1:13" x14ac:dyDescent="0.35">
      <c r="A40" s="21" t="s">
        <v>15</v>
      </c>
      <c r="B40" s="22" t="s">
        <v>22</v>
      </c>
      <c r="C40" s="22" t="s">
        <v>158</v>
      </c>
      <c r="D40" s="22">
        <v>0.3</v>
      </c>
      <c r="E40" s="21">
        <f>'[1]Batu Berang (ST1)'!R34</f>
        <v>1.2E-2</v>
      </c>
      <c r="F40" s="21">
        <f t="shared" si="6"/>
        <v>4.8000000000000001E-4</v>
      </c>
      <c r="H40" s="18"/>
      <c r="M40" s="18"/>
    </row>
    <row r="41" spans="1:13" x14ac:dyDescent="0.35">
      <c r="A41" s="21" t="s">
        <v>15</v>
      </c>
      <c r="B41" s="22" t="s">
        <v>22</v>
      </c>
      <c r="C41" s="22" t="s">
        <v>121</v>
      </c>
      <c r="D41" s="22">
        <v>2.8</v>
      </c>
      <c r="E41" s="21">
        <f>'[1]Batu Berang (ST1)'!R35</f>
        <v>0.11199999999999999</v>
      </c>
      <c r="F41" s="21">
        <f t="shared" si="6"/>
        <v>4.4799999999999996E-3</v>
      </c>
      <c r="H41" s="18"/>
      <c r="M41" s="18"/>
    </row>
    <row r="42" spans="1:13" x14ac:dyDescent="0.35">
      <c r="A42" s="21" t="s">
        <v>15</v>
      </c>
      <c r="B42" s="22" t="s">
        <v>22</v>
      </c>
      <c r="C42" s="22" t="s">
        <v>55</v>
      </c>
      <c r="D42" s="22">
        <v>1.21</v>
      </c>
      <c r="E42" s="21">
        <f>'[1]Batu Berang (ST1)'!R36</f>
        <v>4.8399999999999999E-2</v>
      </c>
      <c r="F42" s="21">
        <f t="shared" si="6"/>
        <v>1.936E-3</v>
      </c>
      <c r="H42" s="18"/>
      <c r="M42" s="18"/>
    </row>
    <row r="43" spans="1:13" x14ac:dyDescent="0.35">
      <c r="A43" s="21" t="s">
        <v>15</v>
      </c>
      <c r="B43" s="22" t="s">
        <v>22</v>
      </c>
      <c r="C43" s="22" t="s">
        <v>159</v>
      </c>
      <c r="D43" s="22">
        <v>1.78</v>
      </c>
      <c r="E43" s="21">
        <f>'[1]Batu Berang (ST1)'!R37</f>
        <v>7.1199999999999999E-2</v>
      </c>
      <c r="F43" s="21">
        <f t="shared" si="6"/>
        <v>2.8479999999999998E-3</v>
      </c>
      <c r="H43" s="18"/>
      <c r="M43" s="18"/>
    </row>
    <row r="44" spans="1:13" x14ac:dyDescent="0.35">
      <c r="A44" s="21" t="s">
        <v>15</v>
      </c>
      <c r="B44" s="22" t="s">
        <v>22</v>
      </c>
      <c r="C44" s="22" t="s">
        <v>57</v>
      </c>
      <c r="D44" s="22">
        <v>0.86</v>
      </c>
      <c r="E44" s="21">
        <f>'[1]Batu Berang (ST1)'!R38</f>
        <v>3.44E-2</v>
      </c>
      <c r="F44" s="21">
        <f t="shared" si="6"/>
        <v>1.3760000000000001E-3</v>
      </c>
      <c r="H44" s="18"/>
      <c r="M44" s="18"/>
    </row>
    <row r="45" spans="1:13" x14ac:dyDescent="0.35">
      <c r="A45" s="21" t="s">
        <v>15</v>
      </c>
      <c r="B45" s="22" t="s">
        <v>29</v>
      </c>
      <c r="C45" s="22" t="s">
        <v>127</v>
      </c>
      <c r="D45" s="22">
        <v>20.149999999999999</v>
      </c>
      <c r="E45" s="21">
        <f>'[1]Batu Berang (ST1)'!R42</f>
        <v>0.80599999999999994</v>
      </c>
      <c r="F45" s="21">
        <f t="shared" si="6"/>
        <v>3.2239999999999998E-2</v>
      </c>
      <c r="H45" s="18"/>
      <c r="M45" s="18"/>
    </row>
    <row r="46" spans="1:13" x14ac:dyDescent="0.35">
      <c r="A46" s="21" t="s">
        <v>15</v>
      </c>
      <c r="B46" s="22" t="s">
        <v>29</v>
      </c>
      <c r="C46" s="22" t="s">
        <v>127</v>
      </c>
      <c r="D46" s="22">
        <v>25.02</v>
      </c>
      <c r="E46" s="21">
        <f>'[1]Batu Berang (ST1)'!R43</f>
        <v>1.0007999999999999</v>
      </c>
      <c r="F46" s="21">
        <f t="shared" si="6"/>
        <v>4.0031999999999998E-2</v>
      </c>
      <c r="H46" s="18"/>
      <c r="M46" s="18"/>
    </row>
    <row r="47" spans="1:13" x14ac:dyDescent="0.35">
      <c r="A47" s="21" t="s">
        <v>15</v>
      </c>
      <c r="B47" s="22" t="s">
        <v>29</v>
      </c>
      <c r="C47" s="22" t="s">
        <v>127</v>
      </c>
      <c r="D47" s="22">
        <v>21.16</v>
      </c>
      <c r="E47" s="21">
        <f>'[1]Batu Berang (ST1)'!R44</f>
        <v>0.84640000000000004</v>
      </c>
      <c r="F47" s="21">
        <f t="shared" si="6"/>
        <v>3.3856000000000004E-2</v>
      </c>
      <c r="H47" s="18"/>
      <c r="M47" s="18"/>
    </row>
    <row r="48" spans="1:13" x14ac:dyDescent="0.35">
      <c r="A48" s="21" t="s">
        <v>15</v>
      </c>
      <c r="B48" s="22" t="s">
        <v>29</v>
      </c>
      <c r="C48" s="22" t="s">
        <v>127</v>
      </c>
      <c r="D48" s="22">
        <v>20.11</v>
      </c>
      <c r="E48" s="21">
        <f>'[1]Batu Berang (ST1)'!R45</f>
        <v>0.8044</v>
      </c>
      <c r="F48" s="21">
        <f t="shared" si="6"/>
        <v>3.2176000000000003E-2</v>
      </c>
      <c r="H48" s="18"/>
      <c r="M48" s="18"/>
    </row>
    <row r="49" spans="1:13" x14ac:dyDescent="0.35">
      <c r="A49" s="21" t="s">
        <v>15</v>
      </c>
      <c r="B49" s="22" t="s">
        <v>29</v>
      </c>
      <c r="C49" s="22" t="s">
        <v>127</v>
      </c>
      <c r="D49" s="22">
        <v>18.670000000000002</v>
      </c>
      <c r="E49" s="21">
        <f>'[1]Batu Berang (ST1)'!R46</f>
        <v>0.74680000000000002</v>
      </c>
      <c r="F49" s="21">
        <f t="shared" si="6"/>
        <v>2.9871999999999999E-2</v>
      </c>
      <c r="H49" s="18"/>
      <c r="M49" s="18"/>
    </row>
    <row r="50" spans="1:13" x14ac:dyDescent="0.35">
      <c r="A50" s="21" t="s">
        <v>15</v>
      </c>
      <c r="B50" s="22" t="s">
        <v>29</v>
      </c>
      <c r="C50" s="22" t="s">
        <v>127</v>
      </c>
      <c r="D50" s="22">
        <v>12.34</v>
      </c>
      <c r="E50" s="21">
        <f>'[1]Batu Berang (ST1)'!R47</f>
        <v>0.49359999999999998</v>
      </c>
      <c r="F50" s="21">
        <f t="shared" ref="F50:F72" si="7">E50/25</f>
        <v>1.9743999999999998E-2</v>
      </c>
      <c r="H50" s="18"/>
      <c r="M50" s="18"/>
    </row>
    <row r="51" spans="1:13" x14ac:dyDescent="0.35">
      <c r="A51" s="21" t="s">
        <v>15</v>
      </c>
      <c r="B51" s="22" t="s">
        <v>29</v>
      </c>
      <c r="C51" s="22" t="s">
        <v>127</v>
      </c>
      <c r="D51" s="22">
        <v>6.27</v>
      </c>
      <c r="E51" s="21">
        <f>'[1]Batu Berang (ST1)'!R48</f>
        <v>0.25079999999999997</v>
      </c>
      <c r="F51" s="21">
        <f t="shared" si="7"/>
        <v>1.0031999999999999E-2</v>
      </c>
      <c r="H51" s="18"/>
      <c r="M51" s="18"/>
    </row>
    <row r="52" spans="1:13" x14ac:dyDescent="0.35">
      <c r="A52" s="21" t="s">
        <v>15</v>
      </c>
      <c r="B52" s="22" t="s">
        <v>31</v>
      </c>
      <c r="C52" s="22" t="s">
        <v>160</v>
      </c>
      <c r="D52" s="22">
        <v>5.37</v>
      </c>
      <c r="E52" s="21">
        <f>'[1]Batu Berang (ST1)'!R50</f>
        <v>0.21479999999999999</v>
      </c>
      <c r="F52" s="21">
        <f t="shared" si="7"/>
        <v>8.5919999999999989E-3</v>
      </c>
      <c r="H52" s="18"/>
      <c r="M52" s="18"/>
    </row>
    <row r="53" spans="1:13" x14ac:dyDescent="0.35">
      <c r="A53" s="21" t="s">
        <v>15</v>
      </c>
      <c r="B53" s="22" t="s">
        <v>61</v>
      </c>
      <c r="C53" s="22" t="s">
        <v>161</v>
      </c>
      <c r="D53" s="22">
        <v>102.71</v>
      </c>
      <c r="E53" s="21">
        <f>'[1]Batu Berang (ST1)'!R51</f>
        <v>4.1083999999999996</v>
      </c>
      <c r="F53" s="21">
        <f t="shared" si="7"/>
        <v>0.16433599999999998</v>
      </c>
      <c r="H53" s="18"/>
      <c r="M53" s="18"/>
    </row>
    <row r="54" spans="1:13" x14ac:dyDescent="0.35">
      <c r="A54" s="21" t="s">
        <v>15</v>
      </c>
      <c r="B54" s="22" t="s">
        <v>61</v>
      </c>
      <c r="C54" s="22" t="s">
        <v>161</v>
      </c>
      <c r="D54" s="22">
        <v>97.8</v>
      </c>
      <c r="E54" s="21">
        <f>'[1]Batu Berang (ST1)'!R52</f>
        <v>3.9119999999999999</v>
      </c>
      <c r="F54" s="21">
        <f t="shared" si="7"/>
        <v>0.15648000000000001</v>
      </c>
      <c r="H54" s="18"/>
      <c r="M54" s="18"/>
    </row>
    <row r="55" spans="1:13" x14ac:dyDescent="0.35">
      <c r="A55" s="21" t="s">
        <v>15</v>
      </c>
      <c r="B55" s="22" t="s">
        <v>61</v>
      </c>
      <c r="C55" s="22" t="s">
        <v>161</v>
      </c>
      <c r="D55" s="22">
        <v>33.299999999999997</v>
      </c>
      <c r="E55" s="21">
        <f>'[1]Batu Berang (ST1)'!R53</f>
        <v>1.3319999999999999</v>
      </c>
      <c r="F55" s="21">
        <f t="shared" si="7"/>
        <v>5.3279999999999994E-2</v>
      </c>
      <c r="H55" s="18"/>
      <c r="M55" s="18"/>
    </row>
    <row r="56" spans="1:13" x14ac:dyDescent="0.35">
      <c r="A56" s="21" t="s">
        <v>15</v>
      </c>
      <c r="B56" s="22" t="s">
        <v>61</v>
      </c>
      <c r="C56" s="22" t="s">
        <v>161</v>
      </c>
      <c r="D56" s="22">
        <v>29.6</v>
      </c>
      <c r="E56" s="21">
        <f>'[1]Batu Berang (ST1)'!R54</f>
        <v>1.1840000000000002</v>
      </c>
      <c r="F56" s="21">
        <f t="shared" si="7"/>
        <v>4.7360000000000006E-2</v>
      </c>
      <c r="H56" s="18"/>
      <c r="M56" s="18"/>
    </row>
    <row r="57" spans="1:13" x14ac:dyDescent="0.35">
      <c r="A57" s="21" t="s">
        <v>15</v>
      </c>
      <c r="B57" s="22" t="s">
        <v>61</v>
      </c>
      <c r="C57" s="22" t="s">
        <v>161</v>
      </c>
      <c r="D57" s="22">
        <v>22.11</v>
      </c>
      <c r="E57" s="21">
        <f>'[1]Batu Berang (ST1)'!R55</f>
        <v>0.88439999999999996</v>
      </c>
      <c r="F57" s="21">
        <f t="shared" si="7"/>
        <v>3.5375999999999998E-2</v>
      </c>
      <c r="H57" s="18"/>
      <c r="M57" s="18"/>
    </row>
    <row r="58" spans="1:13" x14ac:dyDescent="0.35">
      <c r="A58" s="21" t="s">
        <v>15</v>
      </c>
      <c r="B58" s="22" t="s">
        <v>33</v>
      </c>
      <c r="C58" s="22" t="s">
        <v>34</v>
      </c>
      <c r="D58" s="22">
        <v>35</v>
      </c>
      <c r="E58" s="21">
        <f>'[1]Batu Berang (ST1)'!R61</f>
        <v>1.4</v>
      </c>
      <c r="F58" s="21">
        <f t="shared" si="7"/>
        <v>5.5999999999999994E-2</v>
      </c>
      <c r="H58" s="18"/>
      <c r="M58" s="18"/>
    </row>
    <row r="59" spans="1:13" x14ac:dyDescent="0.35">
      <c r="A59" s="21" t="s">
        <v>15</v>
      </c>
      <c r="B59" s="22" t="s">
        <v>33</v>
      </c>
      <c r="C59" s="22" t="s">
        <v>34</v>
      </c>
      <c r="D59" s="22">
        <v>17.239999999999998</v>
      </c>
      <c r="E59" s="21">
        <f>'[1]Batu Berang (ST1)'!R62</f>
        <v>0.68959999999999999</v>
      </c>
      <c r="F59" s="21">
        <f t="shared" si="7"/>
        <v>2.7584000000000001E-2</v>
      </c>
      <c r="H59" s="18"/>
      <c r="M59" s="18"/>
    </row>
    <row r="60" spans="1:13" x14ac:dyDescent="0.35">
      <c r="A60" s="21" t="s">
        <v>15</v>
      </c>
      <c r="B60" s="22" t="s">
        <v>79</v>
      </c>
      <c r="C60" s="22" t="s">
        <v>80</v>
      </c>
      <c r="D60" s="22">
        <v>5.56</v>
      </c>
      <c r="E60" s="21">
        <f>'[1]Batu Berang (ST1)'!R63</f>
        <v>0.22239999999999999</v>
      </c>
      <c r="F60" s="21">
        <f t="shared" si="7"/>
        <v>8.8959999999999994E-3</v>
      </c>
      <c r="H60" s="18"/>
      <c r="M60" s="18"/>
    </row>
    <row r="61" spans="1:13" x14ac:dyDescent="0.35">
      <c r="A61" s="21" t="s">
        <v>15</v>
      </c>
      <c r="B61" s="22" t="s">
        <v>79</v>
      </c>
      <c r="C61" s="22" t="s">
        <v>80</v>
      </c>
      <c r="D61" s="22">
        <v>1.52</v>
      </c>
      <c r="E61" s="21">
        <f>'[1]Batu Berang (ST1)'!R64</f>
        <v>6.08E-2</v>
      </c>
      <c r="F61" s="21">
        <f t="shared" si="7"/>
        <v>2.4320000000000001E-3</v>
      </c>
      <c r="M61" s="18"/>
    </row>
    <row r="62" spans="1:13" x14ac:dyDescent="0.35">
      <c r="A62" s="21" t="s">
        <v>15</v>
      </c>
      <c r="B62" s="22" t="s">
        <v>35</v>
      </c>
      <c r="C62" s="22" t="s">
        <v>96</v>
      </c>
      <c r="D62" s="22">
        <v>3.85</v>
      </c>
      <c r="E62" s="21">
        <f>'[1]Batu Berang (ST1)'!R65</f>
        <v>0.154</v>
      </c>
      <c r="F62" s="21">
        <f t="shared" si="7"/>
        <v>6.1599999999999997E-3</v>
      </c>
      <c r="M62" s="18"/>
    </row>
    <row r="63" spans="1:13" x14ac:dyDescent="0.35">
      <c r="A63" s="21" t="s">
        <v>15</v>
      </c>
      <c r="B63" s="22" t="s">
        <v>35</v>
      </c>
      <c r="C63" s="22" t="s">
        <v>162</v>
      </c>
      <c r="D63" s="22">
        <v>2.38</v>
      </c>
      <c r="E63" s="21">
        <f>'[1]Batu Berang (ST1)'!R66</f>
        <v>9.5199999999999993E-2</v>
      </c>
      <c r="F63" s="21">
        <f t="shared" si="7"/>
        <v>3.8079999999999998E-3</v>
      </c>
    </row>
    <row r="64" spans="1:13" x14ac:dyDescent="0.35">
      <c r="A64" s="21" t="s">
        <v>15</v>
      </c>
      <c r="B64" s="22" t="s">
        <v>36</v>
      </c>
      <c r="C64" s="22" t="s">
        <v>37</v>
      </c>
      <c r="D64" s="22">
        <v>22.34</v>
      </c>
      <c r="E64" s="21">
        <f>'[1]Batu Berang (ST1)'!R67</f>
        <v>0.89359999999999995</v>
      </c>
      <c r="F64" s="21">
        <f t="shared" si="7"/>
        <v>3.5743999999999998E-2</v>
      </c>
    </row>
    <row r="65" spans="1:6" x14ac:dyDescent="0.35">
      <c r="A65" s="21" t="s">
        <v>15</v>
      </c>
      <c r="B65" s="22" t="s">
        <v>36</v>
      </c>
      <c r="C65" s="22" t="s">
        <v>163</v>
      </c>
      <c r="D65" s="22">
        <v>2.72</v>
      </c>
      <c r="E65" s="21">
        <f>'[1]Batu Berang (ST1)'!R68</f>
        <v>0.10880000000000001</v>
      </c>
      <c r="F65" s="21">
        <f t="shared" si="7"/>
        <v>4.352E-3</v>
      </c>
    </row>
    <row r="66" spans="1:6" x14ac:dyDescent="0.35">
      <c r="A66" s="21" t="s">
        <v>15</v>
      </c>
      <c r="B66" s="22" t="s">
        <v>36</v>
      </c>
      <c r="C66" s="22" t="s">
        <v>164</v>
      </c>
      <c r="D66" s="22">
        <v>2.69</v>
      </c>
      <c r="E66" s="21">
        <f>'[1]Batu Berang (ST1)'!R69</f>
        <v>0.1076</v>
      </c>
      <c r="F66" s="21">
        <f t="shared" si="7"/>
        <v>4.3039999999999997E-3</v>
      </c>
    </row>
    <row r="67" spans="1:6" x14ac:dyDescent="0.35">
      <c r="A67" s="21" t="s">
        <v>15</v>
      </c>
      <c r="B67" s="22" t="s">
        <v>36</v>
      </c>
      <c r="C67" s="22" t="s">
        <v>165</v>
      </c>
      <c r="D67" s="22">
        <v>0.75</v>
      </c>
      <c r="E67" s="21">
        <f>'[1]Batu Berang (ST1)'!R70</f>
        <v>0.03</v>
      </c>
      <c r="F67" s="21">
        <f t="shared" si="7"/>
        <v>1.1999999999999999E-3</v>
      </c>
    </row>
    <row r="68" spans="1:6" x14ac:dyDescent="0.35">
      <c r="A68" s="21" t="s">
        <v>15</v>
      </c>
      <c r="B68" s="22" t="s">
        <v>36</v>
      </c>
      <c r="C68" s="22" t="s">
        <v>142</v>
      </c>
      <c r="D68" s="22">
        <v>1.8</v>
      </c>
      <c r="E68" s="21">
        <f>'[1]Batu Berang (ST1)'!R71</f>
        <v>7.2000000000000008E-2</v>
      </c>
      <c r="F68" s="21">
        <f t="shared" si="7"/>
        <v>2.8800000000000002E-3</v>
      </c>
    </row>
    <row r="69" spans="1:6" x14ac:dyDescent="0.35">
      <c r="A69" s="21" t="s">
        <v>15</v>
      </c>
      <c r="B69" s="22" t="s">
        <v>36</v>
      </c>
      <c r="C69" s="22" t="s">
        <v>142</v>
      </c>
      <c r="D69" s="22">
        <v>0.78</v>
      </c>
      <c r="E69" s="21">
        <f>'[1]Batu Berang (ST1)'!R72</f>
        <v>3.1200000000000002E-2</v>
      </c>
      <c r="F69" s="21">
        <f t="shared" si="7"/>
        <v>1.248E-3</v>
      </c>
    </row>
    <row r="70" spans="1:6" x14ac:dyDescent="0.35">
      <c r="A70" s="21" t="s">
        <v>15</v>
      </c>
      <c r="B70" s="22" t="s">
        <v>36</v>
      </c>
      <c r="C70" s="22" t="s">
        <v>166</v>
      </c>
      <c r="D70" s="22">
        <v>0.45</v>
      </c>
      <c r="E70" s="21">
        <f>'[1]Batu Berang (ST1)'!R73</f>
        <v>1.8000000000000002E-2</v>
      </c>
      <c r="F70" s="21">
        <f t="shared" si="7"/>
        <v>7.2000000000000005E-4</v>
      </c>
    </row>
    <row r="71" spans="1:6" x14ac:dyDescent="0.35">
      <c r="A71" s="21" t="s">
        <v>15</v>
      </c>
      <c r="B71" s="22" t="s">
        <v>36</v>
      </c>
      <c r="C71" s="22" t="s">
        <v>167</v>
      </c>
      <c r="D71" s="22">
        <v>0.98</v>
      </c>
      <c r="E71" s="21">
        <f>'[1]Batu Berang (ST1)'!R74</f>
        <v>3.9199999999999999E-2</v>
      </c>
      <c r="F71" s="21">
        <f t="shared" si="7"/>
        <v>1.5679999999999999E-3</v>
      </c>
    </row>
    <row r="72" spans="1:6" x14ac:dyDescent="0.35">
      <c r="A72" s="21" t="s">
        <v>15</v>
      </c>
      <c r="B72" s="22" t="s">
        <v>36</v>
      </c>
      <c r="C72" s="22" t="s">
        <v>168</v>
      </c>
      <c r="D72" s="22">
        <v>1.1499999999999999</v>
      </c>
      <c r="E72" s="21">
        <f>'[1]Batu Berang (ST1)'!R75</f>
        <v>4.5999999999999999E-2</v>
      </c>
      <c r="F72" s="21">
        <f t="shared" si="7"/>
        <v>1.8400000000000001E-3</v>
      </c>
    </row>
    <row r="73" spans="1:6" x14ac:dyDescent="0.35">
      <c r="A73" s="22" t="s">
        <v>15</v>
      </c>
      <c r="B73" s="22" t="s">
        <v>171</v>
      </c>
      <c r="C73" s="22" t="s">
        <v>172</v>
      </c>
      <c r="D73" s="22">
        <v>2.77</v>
      </c>
      <c r="E73" s="22">
        <f>'[1]Batu Berang (ST2)'!R7</f>
        <v>0.1108</v>
      </c>
      <c r="F73" s="22">
        <f>'[1]Batu Berang (ST2)'!AH7</f>
        <v>0.04</v>
      </c>
    </row>
    <row r="74" spans="1:6" x14ac:dyDescent="0.35">
      <c r="A74" s="22" t="s">
        <v>15</v>
      </c>
      <c r="B74" s="22" t="s">
        <v>18</v>
      </c>
      <c r="C74" s="22" t="s">
        <v>51</v>
      </c>
      <c r="D74" s="22">
        <v>1.22</v>
      </c>
      <c r="E74" s="22">
        <f>'[1]Batu Berang (ST2)'!R9</f>
        <v>4.8799999999999996E-2</v>
      </c>
      <c r="F74" s="22">
        <f>'[1]Batu Berang (ST2)'!AH9</f>
        <v>0.12</v>
      </c>
    </row>
    <row r="75" spans="1:6" x14ac:dyDescent="0.35">
      <c r="A75" s="22" t="s">
        <v>15</v>
      </c>
      <c r="B75" s="22" t="s">
        <v>18</v>
      </c>
      <c r="C75" s="22" t="s">
        <v>173</v>
      </c>
      <c r="D75" s="22">
        <v>1.1499999999999999</v>
      </c>
      <c r="E75" s="22">
        <f>'[1]Batu Berang (ST2)'!R10</f>
        <v>4.5999999999999999E-2</v>
      </c>
      <c r="F75" s="22">
        <f>'[1]Batu Berang (ST2)'!AH10</f>
        <v>0.04</v>
      </c>
    </row>
    <row r="76" spans="1:6" x14ac:dyDescent="0.35">
      <c r="A76" s="22" t="s">
        <v>15</v>
      </c>
      <c r="B76" s="22" t="s">
        <v>21</v>
      </c>
      <c r="C76" s="22" t="s">
        <v>172</v>
      </c>
      <c r="D76" s="22">
        <v>2.77</v>
      </c>
      <c r="E76" s="22">
        <f>'[1]Batu Berang (ST2)'!R11</f>
        <v>0.1108</v>
      </c>
      <c r="F76" s="22">
        <f>'[1]Batu Berang (ST2)'!AH11</f>
        <v>0.04</v>
      </c>
    </row>
    <row r="77" spans="1:6" x14ac:dyDescent="0.35">
      <c r="A77" s="22" t="s">
        <v>15</v>
      </c>
      <c r="B77" s="22" t="s">
        <v>21</v>
      </c>
      <c r="C77" s="22" t="s">
        <v>120</v>
      </c>
      <c r="D77" s="22">
        <v>1.1100000000000001</v>
      </c>
      <c r="E77" s="22">
        <f>'[1]Batu Berang (ST2)'!R12</f>
        <v>4.4400000000000002E-2</v>
      </c>
      <c r="F77" s="22">
        <f>'[1]Batu Berang (ST2)'!AH12</f>
        <v>0.08</v>
      </c>
    </row>
    <row r="78" spans="1:6" x14ac:dyDescent="0.35">
      <c r="A78" s="22" t="s">
        <v>15</v>
      </c>
      <c r="B78" s="22" t="s">
        <v>22</v>
      </c>
      <c r="C78" s="22" t="s">
        <v>55</v>
      </c>
      <c r="D78" s="22">
        <v>0.82</v>
      </c>
      <c r="E78" s="22">
        <f>'[1]Batu Berang (ST2)'!R13</f>
        <v>3.2799999999999996E-2</v>
      </c>
      <c r="F78" s="22">
        <f>'[1]Batu Berang (ST2)'!AH13</f>
        <v>0.04</v>
      </c>
    </row>
    <row r="79" spans="1:6" x14ac:dyDescent="0.35">
      <c r="A79" s="22" t="s">
        <v>15</v>
      </c>
      <c r="B79" s="22" t="s">
        <v>22</v>
      </c>
      <c r="C79" s="22" t="s">
        <v>58</v>
      </c>
      <c r="D79" s="22">
        <v>8</v>
      </c>
      <c r="E79" s="22">
        <f>'[1]Batu Berang (ST2)'!R14</f>
        <v>0.32</v>
      </c>
      <c r="F79" s="22">
        <f>'[1]Batu Berang (ST2)'!AH14</f>
        <v>0.04</v>
      </c>
    </row>
    <row r="80" spans="1:6" x14ac:dyDescent="0.35">
      <c r="A80" s="22" t="s">
        <v>15</v>
      </c>
      <c r="B80" s="22" t="s">
        <v>22</v>
      </c>
      <c r="C80" s="22" t="s">
        <v>58</v>
      </c>
      <c r="D80" s="22">
        <v>1.61</v>
      </c>
      <c r="E80" s="22">
        <f>'[1]Batu Berang (ST2)'!R15</f>
        <v>6.4399999999999999E-2</v>
      </c>
      <c r="F80" s="22">
        <f>'[1]Batu Berang (ST2)'!AH15</f>
        <v>0.04</v>
      </c>
    </row>
    <row r="81" spans="1:6" x14ac:dyDescent="0.35">
      <c r="A81" s="22" t="s">
        <v>15</v>
      </c>
      <c r="B81" s="22" t="s">
        <v>22</v>
      </c>
      <c r="C81" s="22" t="s">
        <v>55</v>
      </c>
      <c r="D81" s="22">
        <v>0.74</v>
      </c>
      <c r="E81" s="22">
        <f>'[1]Batu Berang (ST2)'!R16</f>
        <v>2.9600000000000001E-2</v>
      </c>
      <c r="F81" s="22">
        <f>'[1]Batu Berang (ST2)'!AH16</f>
        <v>0.04</v>
      </c>
    </row>
    <row r="82" spans="1:6" x14ac:dyDescent="0.35">
      <c r="A82" s="22" t="s">
        <v>15</v>
      </c>
      <c r="B82" s="22" t="s">
        <v>22</v>
      </c>
      <c r="C82" s="22" t="s">
        <v>55</v>
      </c>
      <c r="D82" s="22">
        <v>1</v>
      </c>
      <c r="E82" s="22">
        <f>'[1]Batu Berang (ST2)'!R17</f>
        <v>0.04</v>
      </c>
      <c r="F82" s="22">
        <f>'[1]Batu Berang (ST2)'!AH17</f>
        <v>0.04</v>
      </c>
    </row>
    <row r="83" spans="1:6" x14ac:dyDescent="0.35">
      <c r="A83" s="22" t="s">
        <v>15</v>
      </c>
      <c r="B83" s="22" t="s">
        <v>22</v>
      </c>
      <c r="C83" s="22" t="s">
        <v>55</v>
      </c>
      <c r="D83" s="22">
        <v>2.29</v>
      </c>
      <c r="E83" s="22">
        <f>'[1]Batu Berang (ST2)'!R18</f>
        <v>9.1600000000000001E-2</v>
      </c>
      <c r="F83" s="22">
        <f>'[1]Batu Berang (ST2)'!AH18</f>
        <v>0.04</v>
      </c>
    </row>
    <row r="84" spans="1:6" x14ac:dyDescent="0.35">
      <c r="A84" s="22" t="s">
        <v>15</v>
      </c>
      <c r="B84" s="22" t="s">
        <v>22</v>
      </c>
      <c r="C84" s="22" t="s">
        <v>55</v>
      </c>
      <c r="D84" s="22">
        <v>2.36</v>
      </c>
      <c r="E84" s="22">
        <f>'[1]Batu Berang (ST2)'!R19</f>
        <v>9.4399999999999998E-2</v>
      </c>
      <c r="F84" s="22">
        <f>'[1]Batu Berang (ST2)'!AH19</f>
        <v>0.04</v>
      </c>
    </row>
    <row r="85" spans="1:6" x14ac:dyDescent="0.35">
      <c r="A85" s="22" t="s">
        <v>15</v>
      </c>
      <c r="B85" s="22" t="s">
        <v>22</v>
      </c>
      <c r="C85" s="22" t="s">
        <v>55</v>
      </c>
      <c r="D85" s="22">
        <v>1</v>
      </c>
      <c r="E85" s="22">
        <f>'[1]Batu Berang (ST2)'!R20</f>
        <v>0.04</v>
      </c>
      <c r="F85" s="22">
        <f>'[1]Batu Berang (ST2)'!AH20</f>
        <v>0.04</v>
      </c>
    </row>
    <row r="86" spans="1:6" x14ac:dyDescent="0.35">
      <c r="A86" s="22" t="s">
        <v>15</v>
      </c>
      <c r="B86" s="22" t="s">
        <v>22</v>
      </c>
      <c r="C86" s="22" t="s">
        <v>55</v>
      </c>
      <c r="D86" s="22">
        <v>0.64</v>
      </c>
      <c r="E86" s="22">
        <f>'[1]Batu Berang (ST2)'!R21</f>
        <v>2.5600000000000001E-2</v>
      </c>
      <c r="F86" s="22">
        <f>'[1]Batu Berang (ST2)'!AH21</f>
        <v>0.04</v>
      </c>
    </row>
    <row r="87" spans="1:6" x14ac:dyDescent="0.35">
      <c r="A87" s="22" t="s">
        <v>15</v>
      </c>
      <c r="B87" s="22" t="s">
        <v>22</v>
      </c>
      <c r="C87" s="22" t="s">
        <v>55</v>
      </c>
      <c r="D87" s="22">
        <v>1.89</v>
      </c>
      <c r="E87" s="22">
        <f>'[1]Batu Berang (ST2)'!R22</f>
        <v>7.5600000000000001E-2</v>
      </c>
      <c r="F87" s="22">
        <f>'[1]Batu Berang (ST2)'!AH22</f>
        <v>0.04</v>
      </c>
    </row>
    <row r="88" spans="1:6" x14ac:dyDescent="0.35">
      <c r="A88" s="22" t="s">
        <v>15</v>
      </c>
      <c r="B88" s="22" t="s">
        <v>22</v>
      </c>
      <c r="C88" s="22" t="s">
        <v>58</v>
      </c>
      <c r="D88" s="22">
        <v>1.33</v>
      </c>
      <c r="E88" s="22">
        <f>'[1]Batu Berang (ST2)'!R23</f>
        <v>5.3200000000000004E-2</v>
      </c>
      <c r="F88" s="22">
        <f>'[1]Batu Berang (ST2)'!AH23</f>
        <v>0.04</v>
      </c>
    </row>
    <row r="89" spans="1:6" x14ac:dyDescent="0.35">
      <c r="A89" s="22" t="s">
        <v>15</v>
      </c>
      <c r="B89" s="22" t="s">
        <v>22</v>
      </c>
      <c r="C89" s="22" t="s">
        <v>121</v>
      </c>
      <c r="D89" s="22">
        <v>1.02</v>
      </c>
      <c r="E89" s="22">
        <f>'[1]Batu Berang (ST2)'!R24</f>
        <v>4.0800000000000003E-2</v>
      </c>
      <c r="F89" s="22">
        <f>'[1]Batu Berang (ST2)'!AH24</f>
        <v>0.04</v>
      </c>
    </row>
    <row r="90" spans="1:6" x14ac:dyDescent="0.35">
      <c r="A90" s="22" t="s">
        <v>15</v>
      </c>
      <c r="B90" s="22" t="s">
        <v>22</v>
      </c>
      <c r="C90" s="22" t="s">
        <v>55</v>
      </c>
      <c r="D90" s="22">
        <v>1.64</v>
      </c>
      <c r="E90" s="22">
        <f>'[1]Batu Berang (ST2)'!R25</f>
        <v>6.5599999999999992E-2</v>
      </c>
      <c r="F90" s="22">
        <f>'[1]Batu Berang (ST2)'!AH25</f>
        <v>0.04</v>
      </c>
    </row>
    <row r="91" spans="1:6" x14ac:dyDescent="0.35">
      <c r="A91" s="22" t="s">
        <v>15</v>
      </c>
      <c r="B91" s="22" t="s">
        <v>22</v>
      </c>
      <c r="C91" s="22" t="s">
        <v>174</v>
      </c>
      <c r="D91" s="22">
        <v>2.98</v>
      </c>
      <c r="E91" s="22">
        <f>'[1]Batu Berang (ST2)'!R26</f>
        <v>0.1192</v>
      </c>
      <c r="F91" s="22">
        <f>'[1]Batu Berang (ST2)'!AH26</f>
        <v>0.04</v>
      </c>
    </row>
    <row r="92" spans="1:6" x14ac:dyDescent="0.35">
      <c r="A92" s="22" t="s">
        <v>15</v>
      </c>
      <c r="B92" s="22" t="s">
        <v>22</v>
      </c>
      <c r="C92" s="22" t="s">
        <v>55</v>
      </c>
      <c r="D92" s="22">
        <v>1.75</v>
      </c>
      <c r="E92" s="22">
        <f>'[1]Batu Berang (ST2)'!R27</f>
        <v>7.0000000000000007E-2</v>
      </c>
      <c r="F92" s="22">
        <f>'[1]Batu Berang (ST2)'!AH27</f>
        <v>0.04</v>
      </c>
    </row>
    <row r="93" spans="1:6" x14ac:dyDescent="0.35">
      <c r="A93" s="22" t="s">
        <v>15</v>
      </c>
      <c r="B93" s="22" t="s">
        <v>22</v>
      </c>
      <c r="C93" s="22" t="s">
        <v>55</v>
      </c>
      <c r="D93" s="22">
        <v>1</v>
      </c>
      <c r="E93" s="22">
        <f>'[1]Batu Berang (ST2)'!R28</f>
        <v>0.04</v>
      </c>
      <c r="F93" s="22">
        <f>'[1]Batu Berang (ST2)'!AH28</f>
        <v>0.04</v>
      </c>
    </row>
    <row r="94" spans="1:6" x14ac:dyDescent="0.35">
      <c r="A94" s="22" t="s">
        <v>15</v>
      </c>
      <c r="B94" s="22" t="s">
        <v>22</v>
      </c>
      <c r="C94" s="22" t="s">
        <v>55</v>
      </c>
      <c r="D94" s="22">
        <v>1.54</v>
      </c>
      <c r="E94" s="22">
        <f>'[1]Batu Berang (ST2)'!R29</f>
        <v>6.1600000000000002E-2</v>
      </c>
      <c r="F94" s="22">
        <f>'[1]Batu Berang (ST2)'!AH29</f>
        <v>0.04</v>
      </c>
    </row>
    <row r="95" spans="1:6" x14ac:dyDescent="0.35">
      <c r="A95" s="22" t="s">
        <v>15</v>
      </c>
      <c r="B95" s="22" t="s">
        <v>22</v>
      </c>
      <c r="C95" s="22" t="s">
        <v>55</v>
      </c>
      <c r="D95" s="22">
        <v>1.34</v>
      </c>
      <c r="E95" s="22">
        <f>'[1]Batu Berang (ST2)'!R30</f>
        <v>5.3600000000000002E-2</v>
      </c>
      <c r="F95" s="22">
        <f>'[1]Batu Berang (ST2)'!AH30</f>
        <v>0.04</v>
      </c>
    </row>
    <row r="96" spans="1:6" x14ac:dyDescent="0.35">
      <c r="A96" s="22" t="s">
        <v>15</v>
      </c>
      <c r="B96" s="22" t="s">
        <v>29</v>
      </c>
      <c r="C96" s="22" t="s">
        <v>68</v>
      </c>
      <c r="D96" s="22">
        <v>17.02</v>
      </c>
      <c r="E96" s="22">
        <f>'[1]Batu Berang (ST2)'!R32</f>
        <v>0.68079999999999996</v>
      </c>
      <c r="F96" s="22">
        <f>'[1]Batu Berang (ST2)'!AH32</f>
        <v>0.04</v>
      </c>
    </row>
    <row r="97" spans="1:6" x14ac:dyDescent="0.35">
      <c r="A97" s="22" t="s">
        <v>15</v>
      </c>
      <c r="B97" s="22" t="s">
        <v>29</v>
      </c>
      <c r="C97" s="22" t="s">
        <v>127</v>
      </c>
      <c r="D97" s="22">
        <v>20.47</v>
      </c>
      <c r="E97" s="22">
        <f>'[1]Batu Berang (ST2)'!R33</f>
        <v>0.81879999999999997</v>
      </c>
      <c r="F97" s="22">
        <f>'[1]Batu Berang (ST2)'!AH33</f>
        <v>0.24</v>
      </c>
    </row>
    <row r="98" spans="1:6" x14ac:dyDescent="0.35">
      <c r="A98" s="22" t="s">
        <v>15</v>
      </c>
      <c r="B98" s="22" t="s">
        <v>29</v>
      </c>
      <c r="C98" s="22" t="s">
        <v>127</v>
      </c>
      <c r="D98" s="22">
        <v>33.85</v>
      </c>
      <c r="E98" s="22">
        <f>'[1]Batu Berang (ST2)'!R34</f>
        <v>1.3540000000000001</v>
      </c>
      <c r="F98" s="22">
        <f>'[1]Batu Berang (ST2)'!AH34</f>
        <v>0.24</v>
      </c>
    </row>
    <row r="99" spans="1:6" x14ac:dyDescent="0.35">
      <c r="A99" s="22" t="s">
        <v>15</v>
      </c>
      <c r="B99" s="22" t="s">
        <v>29</v>
      </c>
      <c r="C99" s="22" t="s">
        <v>127</v>
      </c>
      <c r="D99" s="22">
        <v>11.27</v>
      </c>
      <c r="E99" s="22">
        <f>'[1]Batu Berang (ST2)'!R35</f>
        <v>0.45079999999999998</v>
      </c>
      <c r="F99" s="22">
        <f>'[1]Batu Berang (ST2)'!AH35</f>
        <v>0.24</v>
      </c>
    </row>
    <row r="100" spans="1:6" x14ac:dyDescent="0.35">
      <c r="A100" s="22" t="s">
        <v>15</v>
      </c>
      <c r="B100" s="22" t="s">
        <v>29</v>
      </c>
      <c r="C100" s="22" t="s">
        <v>127</v>
      </c>
      <c r="D100" s="22">
        <v>31.21</v>
      </c>
      <c r="E100" s="22">
        <f>'[1]Batu Berang (ST2)'!R36</f>
        <v>1.2484</v>
      </c>
      <c r="F100" s="22">
        <f>'[1]Batu Berang (ST2)'!AH36</f>
        <v>0.24</v>
      </c>
    </row>
    <row r="101" spans="1:6" x14ac:dyDescent="0.35">
      <c r="A101" s="22" t="s">
        <v>15</v>
      </c>
      <c r="B101" s="22" t="s">
        <v>29</v>
      </c>
      <c r="C101" s="22" t="s">
        <v>127</v>
      </c>
      <c r="D101" s="22">
        <v>18.239999999999998</v>
      </c>
      <c r="E101" s="22">
        <f>'[1]Batu Berang (ST2)'!R37</f>
        <v>0.72959999999999992</v>
      </c>
      <c r="F101" s="22">
        <f>'[1]Batu Berang (ST2)'!AH37</f>
        <v>0.24</v>
      </c>
    </row>
    <row r="102" spans="1:6" x14ac:dyDescent="0.35">
      <c r="A102" s="22" t="s">
        <v>15</v>
      </c>
      <c r="B102" s="22" t="s">
        <v>29</v>
      </c>
      <c r="C102" s="22" t="s">
        <v>127</v>
      </c>
      <c r="D102" s="22">
        <v>30.71</v>
      </c>
      <c r="E102" s="22">
        <f>'[1]Batu Berang (ST2)'!R38</f>
        <v>1.2283999999999999</v>
      </c>
      <c r="F102" s="22">
        <f>'[1]Batu Berang (ST2)'!AH38</f>
        <v>0.32</v>
      </c>
    </row>
    <row r="103" spans="1:6" x14ac:dyDescent="0.35">
      <c r="A103" s="22" t="s">
        <v>15</v>
      </c>
      <c r="B103" s="22" t="s">
        <v>175</v>
      </c>
      <c r="C103" s="22" t="s">
        <v>176</v>
      </c>
      <c r="D103" s="22">
        <v>25.33</v>
      </c>
      <c r="E103" s="22">
        <f>'[1]Batu Berang (ST2)'!R40</f>
        <v>1.0131999999999999</v>
      </c>
      <c r="F103" s="22">
        <f>'[1]Batu Berang (ST2)'!AH40</f>
        <v>0.04</v>
      </c>
    </row>
    <row r="104" spans="1:6" x14ac:dyDescent="0.35">
      <c r="A104" s="22" t="s">
        <v>15</v>
      </c>
      <c r="B104" s="22" t="s">
        <v>61</v>
      </c>
      <c r="C104" s="22" t="s">
        <v>161</v>
      </c>
      <c r="D104" s="22">
        <v>58.48</v>
      </c>
      <c r="E104" s="22">
        <f>'[1]Batu Berang (ST2)'!R41</f>
        <v>2.3391999999999999</v>
      </c>
      <c r="F104" s="22">
        <f>'[1]Batu Berang (ST2)'!AH41</f>
        <v>0.2</v>
      </c>
    </row>
    <row r="105" spans="1:6" x14ac:dyDescent="0.35">
      <c r="A105" s="22" t="s">
        <v>15</v>
      </c>
      <c r="B105" s="22" t="s">
        <v>33</v>
      </c>
      <c r="C105" s="22" t="s">
        <v>34</v>
      </c>
      <c r="D105" s="22">
        <v>64.31</v>
      </c>
      <c r="E105" s="22">
        <f>'[1]Batu Berang (ST2)'!R44</f>
        <v>2.5724</v>
      </c>
      <c r="F105" s="22">
        <f>'[1]Batu Berang (ST2)'!AH44</f>
        <v>0.2</v>
      </c>
    </row>
    <row r="106" spans="1:6" x14ac:dyDescent="0.35">
      <c r="A106" s="22" t="s">
        <v>15</v>
      </c>
      <c r="B106" s="22" t="s">
        <v>79</v>
      </c>
      <c r="C106" s="22" t="s">
        <v>80</v>
      </c>
      <c r="D106" s="22">
        <v>5</v>
      </c>
      <c r="E106" s="22">
        <f>'[1]Batu Berang (ST2)'!R46</f>
        <v>0.2</v>
      </c>
      <c r="F106" s="22">
        <f>'[1]Batu Berang (ST2)'!AH46</f>
        <v>0.12</v>
      </c>
    </row>
    <row r="107" spans="1:6" x14ac:dyDescent="0.35">
      <c r="A107" s="22" t="s">
        <v>15</v>
      </c>
      <c r="B107" s="22" t="s">
        <v>36</v>
      </c>
      <c r="C107" s="22" t="s">
        <v>177</v>
      </c>
      <c r="D107" s="22">
        <v>4.68</v>
      </c>
      <c r="E107" s="22">
        <f>'[1]Batu Berang (ST2)'!R47</f>
        <v>0.18719999999999998</v>
      </c>
      <c r="F107" s="22">
        <f>'[1]Batu Berang (ST2)'!AH47</f>
        <v>0.04</v>
      </c>
    </row>
    <row r="108" spans="1:6" x14ac:dyDescent="0.35">
      <c r="A108" s="22" t="s">
        <v>15</v>
      </c>
      <c r="B108" s="22" t="s">
        <v>36</v>
      </c>
      <c r="C108" s="22" t="s">
        <v>178</v>
      </c>
      <c r="D108" s="22">
        <v>1</v>
      </c>
      <c r="E108" s="22">
        <f>'[1]Batu Berang (ST2)'!R48</f>
        <v>0.04</v>
      </c>
      <c r="F108" s="22">
        <f>'[1]Batu Berang (ST2)'!AH48</f>
        <v>0.04</v>
      </c>
    </row>
    <row r="109" spans="1:6" x14ac:dyDescent="0.35">
      <c r="A109" s="22" t="s">
        <v>15</v>
      </c>
      <c r="B109" s="22" t="s">
        <v>22</v>
      </c>
      <c r="C109" s="22" t="s">
        <v>58</v>
      </c>
      <c r="D109" s="22">
        <v>2.83</v>
      </c>
      <c r="E109" s="22">
        <f>'[1]Batu Berang (ST3)'!R8</f>
        <v>0.11320000000000001</v>
      </c>
      <c r="F109" s="22">
        <f>'[1]Batu Berang (ST3)'!AH8</f>
        <v>0.04</v>
      </c>
    </row>
    <row r="110" spans="1:6" x14ac:dyDescent="0.35">
      <c r="A110" s="22" t="s">
        <v>15</v>
      </c>
      <c r="B110" s="22" t="s">
        <v>22</v>
      </c>
      <c r="C110" s="22" t="s">
        <v>55</v>
      </c>
      <c r="D110" s="22">
        <v>2.78</v>
      </c>
      <c r="E110" s="22">
        <f>'[1]Batu Berang (ST3)'!R9</f>
        <v>0.11119999999999999</v>
      </c>
      <c r="F110" s="22">
        <f>'[1]Batu Berang (ST3)'!AH9</f>
        <v>0.04</v>
      </c>
    </row>
    <row r="111" spans="1:6" x14ac:dyDescent="0.35">
      <c r="A111" s="22" t="s">
        <v>15</v>
      </c>
      <c r="B111" s="22" t="s">
        <v>22</v>
      </c>
      <c r="C111" s="22" t="s">
        <v>55</v>
      </c>
      <c r="D111" s="22">
        <v>1.18</v>
      </c>
      <c r="E111" s="22">
        <f>'[1]Batu Berang (ST3)'!R10</f>
        <v>4.7199999999999999E-2</v>
      </c>
      <c r="F111" s="22">
        <f>'[1]Batu Berang (ST3)'!AH10</f>
        <v>0.04</v>
      </c>
    </row>
    <row r="112" spans="1:6" x14ac:dyDescent="0.35">
      <c r="A112" s="22" t="s">
        <v>15</v>
      </c>
      <c r="B112" s="22" t="s">
        <v>22</v>
      </c>
      <c r="C112" s="22" t="s">
        <v>55</v>
      </c>
      <c r="D112" s="22">
        <v>2.2599999999999998</v>
      </c>
      <c r="E112" s="22">
        <f>'[1]Batu Berang (ST3)'!R11</f>
        <v>9.0399999999999994E-2</v>
      </c>
      <c r="F112" s="22">
        <f>'[1]Batu Berang (ST3)'!AH11</f>
        <v>0.04</v>
      </c>
    </row>
    <row r="113" spans="1:6" x14ac:dyDescent="0.35">
      <c r="A113" s="22" t="s">
        <v>15</v>
      </c>
      <c r="B113" s="22" t="s">
        <v>22</v>
      </c>
      <c r="C113" s="22" t="s">
        <v>55</v>
      </c>
      <c r="D113" s="22">
        <v>3.71</v>
      </c>
      <c r="E113" s="22">
        <f>'[1]Batu Berang (ST3)'!R12</f>
        <v>0.1484</v>
      </c>
      <c r="F113" s="22">
        <f>'[1]Batu Berang (ST3)'!AH12</f>
        <v>0.04</v>
      </c>
    </row>
    <row r="114" spans="1:6" x14ac:dyDescent="0.35">
      <c r="A114" s="22" t="s">
        <v>15</v>
      </c>
      <c r="B114" s="22" t="s">
        <v>22</v>
      </c>
      <c r="C114" s="22" t="s">
        <v>121</v>
      </c>
      <c r="D114" s="22">
        <v>2.15</v>
      </c>
      <c r="E114" s="22">
        <f>'[1]Batu Berang (ST3)'!R13</f>
        <v>8.5999999999999993E-2</v>
      </c>
      <c r="F114" s="22">
        <f>'[1]Batu Berang (ST3)'!AH13</f>
        <v>0.04</v>
      </c>
    </row>
    <row r="115" spans="1:6" x14ac:dyDescent="0.35">
      <c r="A115" s="22" t="s">
        <v>15</v>
      </c>
      <c r="B115" s="22" t="s">
        <v>22</v>
      </c>
      <c r="C115" s="22" t="s">
        <v>55</v>
      </c>
      <c r="D115" s="22">
        <v>1</v>
      </c>
      <c r="E115" s="22">
        <f>'[1]Batu Berang (ST3)'!R14</f>
        <v>0.04</v>
      </c>
      <c r="F115" s="22">
        <f>'[1]Batu Berang (ST3)'!AH14</f>
        <v>0.04</v>
      </c>
    </row>
    <row r="116" spans="1:6" x14ac:dyDescent="0.35">
      <c r="A116" s="22" t="s">
        <v>15</v>
      </c>
      <c r="B116" s="22" t="s">
        <v>22</v>
      </c>
      <c r="C116" s="22" t="s">
        <v>55</v>
      </c>
      <c r="D116" s="22">
        <v>1.42</v>
      </c>
      <c r="E116" s="22">
        <f>'[1]Batu Berang (ST3)'!R15</f>
        <v>5.6799999999999996E-2</v>
      </c>
      <c r="F116" s="22">
        <f>'[1]Batu Berang (ST3)'!AH15</f>
        <v>0.04</v>
      </c>
    </row>
    <row r="117" spans="1:6" x14ac:dyDescent="0.35">
      <c r="A117" s="22" t="s">
        <v>15</v>
      </c>
      <c r="B117" s="22" t="s">
        <v>22</v>
      </c>
      <c r="C117" s="22" t="s">
        <v>55</v>
      </c>
      <c r="D117" s="22">
        <v>0.27</v>
      </c>
      <c r="E117" s="22">
        <f>'[1]Batu Berang (ST3)'!R16</f>
        <v>1.0800000000000001E-2</v>
      </c>
      <c r="F117" s="22">
        <f>'[1]Batu Berang (ST3)'!AH16</f>
        <v>0.04</v>
      </c>
    </row>
    <row r="118" spans="1:6" x14ac:dyDescent="0.35">
      <c r="A118" s="22" t="s">
        <v>15</v>
      </c>
      <c r="B118" s="22" t="s">
        <v>22</v>
      </c>
      <c r="C118" s="22" t="s">
        <v>55</v>
      </c>
      <c r="D118" s="22">
        <v>0.27</v>
      </c>
      <c r="E118" s="22">
        <f>'[1]Batu Berang (ST3)'!R17</f>
        <v>1.0800000000000001E-2</v>
      </c>
      <c r="F118" s="22">
        <f>'[1]Batu Berang (ST3)'!AH17</f>
        <v>0.04</v>
      </c>
    </row>
    <row r="119" spans="1:6" x14ac:dyDescent="0.35">
      <c r="A119" s="22" t="s">
        <v>15</v>
      </c>
      <c r="B119" s="22" t="s">
        <v>29</v>
      </c>
      <c r="C119" s="22" t="s">
        <v>127</v>
      </c>
      <c r="D119" s="22">
        <v>15</v>
      </c>
      <c r="E119" s="22">
        <f>'[1]Batu Berang (ST3)'!R19</f>
        <v>0.6</v>
      </c>
      <c r="F119" s="22">
        <f>'[1]Batu Berang (ST3)'!AH19</f>
        <v>0.28000000000000003</v>
      </c>
    </row>
    <row r="120" spans="1:6" x14ac:dyDescent="0.35">
      <c r="A120" s="22" t="s">
        <v>15</v>
      </c>
      <c r="B120" s="22" t="s">
        <v>29</v>
      </c>
      <c r="C120" s="22" t="s">
        <v>181</v>
      </c>
      <c r="D120" s="22">
        <v>3.24</v>
      </c>
      <c r="E120" s="22">
        <f>'[1]Batu Berang (ST3)'!R20</f>
        <v>0.12960000000000002</v>
      </c>
      <c r="F120" s="22">
        <f>'[1]Batu Berang (ST3)'!AH20</f>
        <v>0.04</v>
      </c>
    </row>
    <row r="121" spans="1:6" x14ac:dyDescent="0.35">
      <c r="A121" s="22" t="s">
        <v>15</v>
      </c>
      <c r="B121" s="22" t="s">
        <v>29</v>
      </c>
      <c r="C121" s="22" t="s">
        <v>127</v>
      </c>
      <c r="D121" s="22">
        <v>0.52</v>
      </c>
      <c r="E121" s="22">
        <f>'[1]Batu Berang (ST3)'!R21</f>
        <v>2.0799999999999999E-2</v>
      </c>
      <c r="F121" s="22">
        <f>'[1]Batu Berang (ST3)'!AH21</f>
        <v>0.04</v>
      </c>
    </row>
    <row r="122" spans="1:6" x14ac:dyDescent="0.35">
      <c r="A122" s="22" t="s">
        <v>15</v>
      </c>
      <c r="B122" s="22" t="s">
        <v>29</v>
      </c>
      <c r="C122" s="22" t="s">
        <v>55</v>
      </c>
      <c r="D122" s="22">
        <v>0.17</v>
      </c>
      <c r="E122" s="22">
        <f>'[1]Batu Berang (ST3)'!R22</f>
        <v>6.8000000000000005E-3</v>
      </c>
      <c r="F122" s="22">
        <f>'[1]Batu Berang (ST3)'!AH22</f>
        <v>0.04</v>
      </c>
    </row>
    <row r="123" spans="1:6" x14ac:dyDescent="0.35">
      <c r="A123" s="22" t="s">
        <v>15</v>
      </c>
      <c r="B123" s="22" t="s">
        <v>61</v>
      </c>
      <c r="C123" s="22" t="s">
        <v>62</v>
      </c>
      <c r="D123" s="22">
        <v>5.33</v>
      </c>
      <c r="E123" s="22">
        <f>'[1]Batu Berang (ST3)'!R23</f>
        <v>0.2132</v>
      </c>
      <c r="F123" s="22">
        <f>'[1]Batu Berang (ST3)'!AH23</f>
        <v>0.16</v>
      </c>
    </row>
    <row r="124" spans="1:6" x14ac:dyDescent="0.35">
      <c r="A124" s="22" t="s">
        <v>15</v>
      </c>
      <c r="B124" s="22" t="s">
        <v>33</v>
      </c>
      <c r="C124" s="22" t="s">
        <v>34</v>
      </c>
      <c r="D124" s="22">
        <v>2.02</v>
      </c>
      <c r="E124" s="22">
        <f>'[1]Batu Berang (ST3)'!R26</f>
        <v>8.0799999999999997E-2</v>
      </c>
      <c r="F124" s="22">
        <f>'[1]Batu Berang (ST3)'!AH26</f>
        <v>0.04</v>
      </c>
    </row>
    <row r="125" spans="1:6" x14ac:dyDescent="0.35">
      <c r="A125" s="22" t="s">
        <v>15</v>
      </c>
      <c r="B125" s="22" t="s">
        <v>33</v>
      </c>
      <c r="C125" s="22" t="s">
        <v>34</v>
      </c>
      <c r="D125" s="22">
        <v>7.44</v>
      </c>
      <c r="E125" s="22">
        <f>'[1]Batu Berang (ST3)'!R27</f>
        <v>0.29760000000000003</v>
      </c>
      <c r="F125" s="22">
        <f>'[1]Batu Berang (ST3)'!AH27</f>
        <v>0.16</v>
      </c>
    </row>
    <row r="126" spans="1:6" x14ac:dyDescent="0.35">
      <c r="A126" s="22" t="s">
        <v>15</v>
      </c>
      <c r="B126" s="22" t="s">
        <v>182</v>
      </c>
      <c r="C126" s="22" t="s">
        <v>183</v>
      </c>
      <c r="D126" s="22">
        <v>0.38</v>
      </c>
      <c r="E126" s="22">
        <f>'[1]Batu Berang (ST3)'!R29</f>
        <v>1.52E-2</v>
      </c>
      <c r="F126" s="22">
        <f>'[1]Batu Berang (ST3)'!AH29</f>
        <v>0.04</v>
      </c>
    </row>
    <row r="127" spans="1:6" x14ac:dyDescent="0.35">
      <c r="A127" s="22" t="s">
        <v>15</v>
      </c>
      <c r="B127" s="22" t="s">
        <v>79</v>
      </c>
      <c r="C127" s="22" t="s">
        <v>80</v>
      </c>
      <c r="D127" s="22">
        <v>4.5</v>
      </c>
      <c r="E127" s="22">
        <f>'[1]Batu Berang (ST3)'!R30</f>
        <v>0.18</v>
      </c>
      <c r="F127" s="22">
        <f>'[1]Batu Berang (ST3)'!AH30</f>
        <v>0.2</v>
      </c>
    </row>
    <row r="128" spans="1:6" x14ac:dyDescent="0.35">
      <c r="A128" s="22" t="s">
        <v>15</v>
      </c>
      <c r="B128" s="22" t="s">
        <v>18</v>
      </c>
      <c r="C128" s="22" t="s">
        <v>187</v>
      </c>
      <c r="D128" s="22">
        <v>12.38</v>
      </c>
      <c r="E128" s="22">
        <f>'[1]Batu Berang (ST4)'!R10</f>
        <v>0.49520000000000003</v>
      </c>
      <c r="F128" s="22">
        <f>'[1]Batu Berang (ST4)'!AH10</f>
        <v>0.04</v>
      </c>
    </row>
    <row r="129" spans="1:6" x14ac:dyDescent="0.35">
      <c r="A129" s="22" t="s">
        <v>15</v>
      </c>
      <c r="B129" s="22" t="s">
        <v>18</v>
      </c>
      <c r="C129" s="22" t="s">
        <v>187</v>
      </c>
      <c r="D129" s="22">
        <v>0.81</v>
      </c>
      <c r="E129" s="22">
        <f>'[1]Batu Berang (ST4)'!R11</f>
        <v>3.2400000000000005E-2</v>
      </c>
      <c r="F129" s="22">
        <f>'[1]Batu Berang (ST4)'!AH11</f>
        <v>0.04</v>
      </c>
    </row>
    <row r="130" spans="1:6" x14ac:dyDescent="0.35">
      <c r="A130" s="22" t="s">
        <v>15</v>
      </c>
      <c r="B130" s="22" t="s">
        <v>22</v>
      </c>
      <c r="C130" s="22" t="s">
        <v>188</v>
      </c>
      <c r="D130" s="22">
        <v>1.2</v>
      </c>
      <c r="E130" s="22">
        <f>'[1]Batu Berang (ST4)'!R12</f>
        <v>4.8000000000000001E-2</v>
      </c>
      <c r="F130" s="22">
        <f>'[1]Batu Berang (ST4)'!AH12</f>
        <v>0.04</v>
      </c>
    </row>
    <row r="131" spans="1:6" x14ac:dyDescent="0.35">
      <c r="A131" s="22" t="s">
        <v>15</v>
      </c>
      <c r="B131" s="22" t="s">
        <v>22</v>
      </c>
      <c r="C131" s="22" t="s">
        <v>188</v>
      </c>
      <c r="D131" s="22">
        <v>4.2300000000000004</v>
      </c>
      <c r="E131" s="22">
        <f>'[1]Batu Berang (ST4)'!R13</f>
        <v>0.16920000000000002</v>
      </c>
      <c r="F131" s="22">
        <f>'[1]Batu Berang (ST4)'!AH13</f>
        <v>0.04</v>
      </c>
    </row>
    <row r="132" spans="1:6" x14ac:dyDescent="0.35">
      <c r="A132" s="22" t="s">
        <v>15</v>
      </c>
      <c r="B132" s="22" t="s">
        <v>22</v>
      </c>
      <c r="C132" s="22" t="s">
        <v>188</v>
      </c>
      <c r="D132" s="22">
        <v>2</v>
      </c>
      <c r="E132" s="22">
        <f>'[1]Batu Berang (ST4)'!R14</f>
        <v>0.08</v>
      </c>
      <c r="F132" s="22">
        <f>'[1]Batu Berang (ST4)'!AH14</f>
        <v>0.04</v>
      </c>
    </row>
    <row r="133" spans="1:6" x14ac:dyDescent="0.35">
      <c r="A133" s="22" t="s">
        <v>15</v>
      </c>
      <c r="B133" s="22" t="s">
        <v>22</v>
      </c>
      <c r="C133" s="22" t="s">
        <v>188</v>
      </c>
      <c r="D133" s="22">
        <v>1.73</v>
      </c>
      <c r="E133" s="22">
        <f>'[1]Batu Berang (ST4)'!R15</f>
        <v>6.9199999999999998E-2</v>
      </c>
      <c r="F133" s="22">
        <f>'[1]Batu Berang (ST4)'!AH15</f>
        <v>0.04</v>
      </c>
    </row>
    <row r="134" spans="1:6" x14ac:dyDescent="0.35">
      <c r="A134" s="22" t="s">
        <v>15</v>
      </c>
      <c r="B134" s="22" t="s">
        <v>22</v>
      </c>
      <c r="C134" s="22" t="s">
        <v>188</v>
      </c>
      <c r="D134" s="22">
        <v>0.22</v>
      </c>
      <c r="E134" s="22">
        <f>'[1]Batu Berang (ST4)'!R16</f>
        <v>8.8000000000000005E-3</v>
      </c>
      <c r="F134" s="22">
        <f>'[1]Batu Berang (ST4)'!AH16</f>
        <v>0.04</v>
      </c>
    </row>
    <row r="135" spans="1:6" x14ac:dyDescent="0.35">
      <c r="A135" s="22" t="s">
        <v>15</v>
      </c>
      <c r="B135" s="22" t="s">
        <v>22</v>
      </c>
      <c r="C135" s="22" t="s">
        <v>189</v>
      </c>
      <c r="D135" s="22">
        <v>1.55</v>
      </c>
      <c r="E135" s="22">
        <f>'[1]Batu Berang (ST4)'!R17</f>
        <v>6.2E-2</v>
      </c>
      <c r="F135" s="22">
        <f>'[1]Batu Berang (ST4)'!AH17</f>
        <v>0.04</v>
      </c>
    </row>
    <row r="136" spans="1:6" x14ac:dyDescent="0.35">
      <c r="A136" s="22" t="s">
        <v>15</v>
      </c>
      <c r="B136" s="22" t="s">
        <v>29</v>
      </c>
      <c r="C136" s="22" t="s">
        <v>190</v>
      </c>
      <c r="D136" s="22">
        <v>68.77</v>
      </c>
      <c r="E136" s="22">
        <f>'[1]Batu Berang (ST4)'!R18</f>
        <v>2.7507999999999999</v>
      </c>
      <c r="F136" s="22">
        <f>'[1]Batu Berang (ST4)'!AH18</f>
        <v>0.96</v>
      </c>
    </row>
    <row r="137" spans="1:6" x14ac:dyDescent="0.35">
      <c r="A137" s="22" t="s">
        <v>15</v>
      </c>
      <c r="B137" s="22" t="s">
        <v>61</v>
      </c>
      <c r="C137" s="22" t="s">
        <v>62</v>
      </c>
      <c r="D137" s="22">
        <v>8.14</v>
      </c>
      <c r="E137" s="22">
        <f>'[1]Batu Berang (ST4)'!R19</f>
        <v>0.3256</v>
      </c>
      <c r="F137" s="22">
        <f>'[1]Batu Berang (ST4)'!AH19</f>
        <v>0.04</v>
      </c>
    </row>
    <row r="138" spans="1:6" x14ac:dyDescent="0.35">
      <c r="A138" s="22" t="s">
        <v>15</v>
      </c>
      <c r="B138" s="22" t="s">
        <v>61</v>
      </c>
      <c r="C138" s="22" t="s">
        <v>62</v>
      </c>
      <c r="D138" s="22">
        <v>13.11</v>
      </c>
      <c r="E138" s="22">
        <f>'[1]Batu Berang (ST4)'!R20</f>
        <v>0.52439999999999998</v>
      </c>
      <c r="F138" s="22">
        <f>'[1]Batu Berang (ST4)'!AH20</f>
        <v>0.08</v>
      </c>
    </row>
    <row r="139" spans="1:6" x14ac:dyDescent="0.35">
      <c r="A139" s="22" t="s">
        <v>15</v>
      </c>
      <c r="B139" s="22" t="s">
        <v>61</v>
      </c>
      <c r="C139" s="22" t="s">
        <v>62</v>
      </c>
      <c r="D139" s="22">
        <v>1.77</v>
      </c>
      <c r="E139" s="22">
        <f>'[1]Batu Berang (ST4)'!R21</f>
        <v>7.0800000000000002E-2</v>
      </c>
      <c r="F139" s="22">
        <f>'[1]Batu Berang (ST4)'!AH21</f>
        <v>0.08</v>
      </c>
    </row>
    <row r="140" spans="1:6" x14ac:dyDescent="0.35">
      <c r="A140" s="22" t="s">
        <v>15</v>
      </c>
      <c r="B140" s="22" t="s">
        <v>33</v>
      </c>
      <c r="C140" s="22" t="s">
        <v>101</v>
      </c>
      <c r="D140" s="22">
        <v>135.47</v>
      </c>
      <c r="E140" s="22">
        <f>'[1]Batu Berang (ST4)'!R24</f>
        <v>5.4188000000000001</v>
      </c>
      <c r="F140" s="22">
        <f>'[1]Batu Berang (ST4)'!AH24</f>
        <v>0.8</v>
      </c>
    </row>
    <row r="141" spans="1:6" x14ac:dyDescent="0.35">
      <c r="A141" s="22" t="s">
        <v>15</v>
      </c>
      <c r="B141" s="22" t="s">
        <v>33</v>
      </c>
      <c r="C141" s="22" t="s">
        <v>101</v>
      </c>
      <c r="D141" s="22">
        <v>7.37</v>
      </c>
      <c r="E141" s="22">
        <f>'[1]Batu Berang (ST4)'!R25</f>
        <v>0.29480000000000001</v>
      </c>
      <c r="F141" s="22">
        <f>'[1]Batu Berang (ST4)'!AH25</f>
        <v>0.08</v>
      </c>
    </row>
    <row r="142" spans="1:6" x14ac:dyDescent="0.35">
      <c r="A142" s="22" t="s">
        <v>15</v>
      </c>
      <c r="B142" s="22" t="s">
        <v>33</v>
      </c>
      <c r="C142" s="22" t="s">
        <v>101</v>
      </c>
      <c r="D142" s="22">
        <v>1.3</v>
      </c>
      <c r="E142" s="22">
        <f>'[1]Batu Berang (ST4)'!R26</f>
        <v>5.2000000000000005E-2</v>
      </c>
      <c r="F142" s="22">
        <f>'[1]Batu Berang (ST4)'!AH26</f>
        <v>0.04</v>
      </c>
    </row>
    <row r="143" spans="1:6" x14ac:dyDescent="0.35">
      <c r="A143" s="22" t="s">
        <v>15</v>
      </c>
      <c r="B143" s="22" t="s">
        <v>33</v>
      </c>
      <c r="C143" s="22" t="s">
        <v>101</v>
      </c>
      <c r="D143" s="22">
        <v>0.46</v>
      </c>
      <c r="E143" s="22">
        <f>'[1]Batu Berang (ST4)'!R27</f>
        <v>1.84E-2</v>
      </c>
      <c r="F143" s="22">
        <f>'[1]Batu Berang (ST4)'!AH27</f>
        <v>0.12</v>
      </c>
    </row>
    <row r="144" spans="1:6" x14ac:dyDescent="0.35">
      <c r="A144" s="22" t="s">
        <v>15</v>
      </c>
      <c r="B144" s="22" t="s">
        <v>182</v>
      </c>
      <c r="C144" s="22" t="s">
        <v>191</v>
      </c>
      <c r="D144" s="22">
        <v>7.98</v>
      </c>
      <c r="E144" s="22">
        <f>'[1]Batu Berang (ST4)'!R28</f>
        <v>0.31920000000000004</v>
      </c>
      <c r="F144" s="22">
        <f>'[1]Batu Berang (ST4)'!AH28</f>
        <v>0.2</v>
      </c>
    </row>
    <row r="145" spans="1:6" x14ac:dyDescent="0.35">
      <c r="A145" s="22" t="s">
        <v>15</v>
      </c>
      <c r="B145" s="22" t="s">
        <v>182</v>
      </c>
      <c r="C145" s="22" t="s">
        <v>191</v>
      </c>
      <c r="D145" s="22">
        <v>0.67</v>
      </c>
      <c r="E145" s="22">
        <f>'[1]Batu Berang (ST4)'!R29</f>
        <v>2.6800000000000001E-2</v>
      </c>
      <c r="F145" s="22">
        <f>'[1]Batu Berang (ST4)'!AH29</f>
        <v>0.08</v>
      </c>
    </row>
    <row r="146" spans="1:6" x14ac:dyDescent="0.35">
      <c r="A146" s="22" t="s">
        <v>15</v>
      </c>
      <c r="B146" s="22" t="s">
        <v>79</v>
      </c>
      <c r="C146" s="22" t="s">
        <v>125</v>
      </c>
      <c r="D146" s="22">
        <v>6.75</v>
      </c>
      <c r="E146" s="22">
        <f>'[1]Batu Berang (ST4)'!R31</f>
        <v>0.27</v>
      </c>
      <c r="F146" s="22">
        <f>'[1]Batu Berang (ST4)'!AH31</f>
        <v>0.48</v>
      </c>
    </row>
    <row r="147" spans="1:6" x14ac:dyDescent="0.35">
      <c r="A147" s="22" t="s">
        <v>15</v>
      </c>
      <c r="B147" s="22" t="s">
        <v>61</v>
      </c>
      <c r="C147" s="22" t="s">
        <v>62</v>
      </c>
      <c r="D147" s="22">
        <v>13.58</v>
      </c>
      <c r="E147" s="22">
        <f>'[1]Batu Berang (ST5)'!R11</f>
        <v>0.54320000000000002</v>
      </c>
      <c r="F147" s="22">
        <f>'[1]Batu Berang (ST5)'!AH11</f>
        <v>0.04</v>
      </c>
    </row>
    <row r="148" spans="1:6" x14ac:dyDescent="0.35">
      <c r="A148" s="22" t="s">
        <v>15</v>
      </c>
      <c r="B148" s="22" t="s">
        <v>33</v>
      </c>
      <c r="C148" s="22" t="s">
        <v>101</v>
      </c>
      <c r="D148" s="22">
        <v>0.13</v>
      </c>
      <c r="E148" s="22">
        <f>'[1]Batu Berang (ST5)'!R15</f>
        <v>5.1999999999999998E-3</v>
      </c>
      <c r="F148" s="22">
        <f>'[1]Batu Berang (ST5)'!AH15</f>
        <v>0.04</v>
      </c>
    </row>
    <row r="149" spans="1:6" x14ac:dyDescent="0.35">
      <c r="C149" s="38" t="s">
        <v>82</v>
      </c>
      <c r="D149" s="38">
        <f>AVERAGE(D18:D148)</f>
        <v>9.9177099236641215</v>
      </c>
      <c r="E149" s="38">
        <f t="shared" ref="E149:F149" si="8">AVERAGE(E18:E148)</f>
        <v>0.39670839694656501</v>
      </c>
      <c r="F149" s="38">
        <f t="shared" si="8"/>
        <v>6.8269801526717563E-2</v>
      </c>
    </row>
  </sheetData>
  <sortState xmlns:xlrd2="http://schemas.microsoft.com/office/spreadsheetml/2017/richdata2" ref="A3:F148">
    <sortCondition ref="A3:A148"/>
  </sortState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Sampah Makro Aan 1</vt:lpstr>
      <vt:lpstr>Cadangan Makro</vt:lpstr>
      <vt:lpstr>Sampah Meso Aan 1</vt:lpstr>
      <vt:lpstr>Cadangan Meso</vt:lpstr>
      <vt:lpstr>Sampah Makro Aan 2</vt:lpstr>
      <vt:lpstr>Cadangan Mak Aan 2</vt:lpstr>
      <vt:lpstr>Sampah Meso Aan 2</vt:lpstr>
      <vt:lpstr>Cad Meso Aan 2</vt:lpstr>
      <vt:lpstr>Sampah Makro BB</vt:lpstr>
      <vt:lpstr>Jumlah Makro BB</vt:lpstr>
      <vt:lpstr>Sampah Meso</vt:lpstr>
      <vt:lpstr>Jumlah Messo 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Astrini Widiyanti</dc:creator>
  <cp:lastModifiedBy>Astrini Widiyanti</cp:lastModifiedBy>
  <dcterms:created xsi:type="dcterms:W3CDTF">2022-09-23T03:50:24Z</dcterms:created>
  <dcterms:modified xsi:type="dcterms:W3CDTF">2022-11-27T08:45:40Z</dcterms:modified>
</cp:coreProperties>
</file>